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30" windowWidth="18960" windowHeight="7185" activeTab="2"/>
  </bookViews>
  <sheets>
    <sheet name="About" sheetId="1" r:id="rId1"/>
    <sheet name="Flexibility Points by Tech" sheetId="42" r:id="rId2"/>
    <sheet name="IRP Background" sheetId="43" r:id="rId3"/>
    <sheet name="Distributed solar" sheetId="47" r:id="rId4"/>
    <sheet name="Curtailment Calculations" sheetId="31" r:id="rId5"/>
    <sheet name="Curtailment rates IRP modeling" sheetId="41" r:id="rId6"/>
    <sheet name="Demand Response" sheetId="44" r:id="rId7"/>
    <sheet name="Storage time series" sheetId="46" r:id="rId8"/>
    <sheet name="46 MMT resource build" sheetId="32" r:id="rId9"/>
    <sheet name="Storage" sheetId="40" r:id="rId10"/>
    <sheet name="Peakers" sheetId="33" r:id="rId11"/>
    <sheet name="38 MMT resource build" sheetId="34" r:id="rId12"/>
    <sheet name="46 MMT solar" sheetId="37" r:id="rId13"/>
    <sheet name="FPC-BTCC" sheetId="7" r:id="rId14"/>
    <sheet name="FPC-CTOC" sheetId="25" r:id="rId15"/>
    <sheet name="FPC-CSOC" sheetId="13" r:id="rId16"/>
    <sheet name="FPC-CFOC" sheetId="14" r:id="rId17"/>
    <sheet name="FPC-CZOC" sheetId="15" r:id="rId18"/>
    <sheet name="FPC-TMFoFPU" sheetId="17" r:id="rId19"/>
    <sheet name="FPC-FPPpUPC" sheetId="3" r:id="rId20"/>
    <sheet name="FPC-FPPpUPH" sheetId="4" r:id="rId21"/>
    <sheet name="FPC-FPPpUBS" sheetId="6" r:id="rId22"/>
    <sheet name="FPC-FPPpUDRC" sheetId="5" r:id="rId23"/>
    <sheet name="FPC-FPPpUTCAMRB" sheetId="16" r:id="rId24"/>
    <sheet name="FPC-FPPpEV" sheetId="19" r:id="rId25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B2" i="44" l="1"/>
  <c r="F6" i="31" l="1"/>
  <c r="F7" i="31" s="1"/>
  <c r="E6" i="31"/>
  <c r="D6" i="31"/>
  <c r="D7" i="31" s="1"/>
  <c r="C6" i="31"/>
  <c r="C7" i="31" s="1"/>
  <c r="E7" i="31"/>
  <c r="B6" i="31"/>
  <c r="B7" i="31" s="1"/>
  <c r="J3" i="47"/>
  <c r="K3" i="47" s="1"/>
  <c r="L3" i="47" s="1"/>
  <c r="M3" i="47" s="1"/>
  <c r="N3" i="47" s="1"/>
  <c r="O3" i="47" s="1"/>
  <c r="P3" i="47" s="1"/>
  <c r="Q3" i="47" s="1"/>
  <c r="E194" i="43" l="1"/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C12" i="31"/>
  <c r="D12" i="31"/>
  <c r="E12" i="31"/>
  <c r="F12" i="31"/>
  <c r="B12" i="31"/>
  <c r="B6" i="42"/>
  <c r="A25" i="46" l="1"/>
  <c r="A21" i="46"/>
  <c r="A17" i="46"/>
  <c r="A15" i="46"/>
  <c r="E8" i="46"/>
  <c r="B21" i="46"/>
  <c r="E7" i="46"/>
  <c r="B17" i="46"/>
  <c r="E6" i="46"/>
  <c r="B15" i="46"/>
  <c r="I15" i="46" l="1"/>
  <c r="C8" i="46"/>
  <c r="C7" i="46"/>
  <c r="I21" i="46"/>
  <c r="C17" i="46"/>
  <c r="D21" i="46"/>
  <c r="E22" i="46" s="1"/>
  <c r="I17" i="46"/>
  <c r="B16" i="46"/>
  <c r="I16" i="46" s="1"/>
  <c r="J16" i="46" s="1"/>
  <c r="B18" i="46"/>
  <c r="C21" i="46"/>
  <c r="B22" i="46" s="1"/>
  <c r="C6" i="46"/>
  <c r="J17" i="46" l="1"/>
  <c r="J21" i="46"/>
  <c r="J15" i="46"/>
  <c r="I22" i="46"/>
  <c r="B23" i="46"/>
  <c r="I18" i="46"/>
  <c r="J18" i="46" s="1"/>
  <c r="B19" i="46"/>
  <c r="J22" i="46"/>
  <c r="E23" i="46"/>
  <c r="B2" i="16"/>
  <c r="B3" i="19"/>
  <c r="B4" i="19"/>
  <c r="B5" i="19"/>
  <c r="B6" i="19"/>
  <c r="B7" i="19"/>
  <c r="B2" i="19"/>
  <c r="B2" i="5"/>
  <c r="A11" i="42"/>
  <c r="B11" i="42"/>
  <c r="B2" i="4" s="1"/>
  <c r="A4" i="42"/>
  <c r="B4" i="42"/>
  <c r="B2" i="3" s="1"/>
  <c r="B3" i="42"/>
  <c r="A5" i="42"/>
  <c r="B5" i="42"/>
  <c r="B2" i="6" l="1"/>
  <c r="F10" i="31"/>
  <c r="B10" i="31"/>
  <c r="E10" i="31"/>
  <c r="D10" i="31"/>
  <c r="C10" i="31"/>
  <c r="I19" i="46"/>
  <c r="J19" i="46" s="1"/>
  <c r="B20" i="46"/>
  <c r="I20" i="46" s="1"/>
  <c r="J20" i="46" s="1"/>
  <c r="I23" i="46"/>
  <c r="B24" i="46"/>
  <c r="E24" i="46"/>
  <c r="J23" i="46"/>
  <c r="B25" i="46" l="1"/>
  <c r="I25" i="46" s="1"/>
  <c r="I24" i="46"/>
  <c r="J24" i="46"/>
  <c r="E25" i="46"/>
  <c r="J25" i="46" s="1"/>
  <c r="D21" i="31" l="1"/>
  <c r="D27" i="31" s="1"/>
  <c r="F21" i="31"/>
  <c r="F27" i="31" s="1"/>
  <c r="E21" i="31"/>
  <c r="E27" i="31" s="1"/>
  <c r="C21" i="31"/>
  <c r="C27" i="31" s="1"/>
  <c r="B21" i="31"/>
  <c r="B27" i="31" s="1"/>
  <c r="F20" i="31"/>
  <c r="D28" i="41"/>
  <c r="C28" i="41"/>
  <c r="B28" i="41"/>
  <c r="D27" i="41"/>
  <c r="C27" i="41"/>
  <c r="B27" i="41"/>
  <c r="D26" i="41"/>
  <c r="C26" i="41"/>
  <c r="B26" i="41"/>
  <c r="D25" i="41"/>
  <c r="C25" i="41"/>
  <c r="B25" i="41"/>
  <c r="D24" i="41"/>
  <c r="C24" i="41"/>
  <c r="B24" i="41"/>
  <c r="E20" i="31"/>
  <c r="D20" i="31"/>
  <c r="C20" i="31"/>
  <c r="B20" i="31"/>
  <c r="D9" i="41"/>
  <c r="D10" i="41"/>
  <c r="D11" i="41"/>
  <c r="D8" i="41"/>
  <c r="B8" i="41"/>
  <c r="C8" i="41"/>
  <c r="B9" i="41"/>
  <c r="C9" i="41"/>
  <c r="B10" i="41"/>
  <c r="C10" i="41"/>
  <c r="B11" i="41"/>
  <c r="C11" i="41"/>
  <c r="B12" i="41"/>
  <c r="C12" i="41"/>
  <c r="B11" i="31" l="1"/>
  <c r="B13" i="31" s="1"/>
  <c r="B16" i="31" s="1"/>
  <c r="C11" i="31"/>
  <c r="C13" i="31" s="1"/>
  <c r="C16" i="31" s="1"/>
  <c r="D11" i="31"/>
  <c r="D13" i="31" s="1"/>
  <c r="D16" i="31" s="1"/>
  <c r="E11" i="31"/>
  <c r="E13" i="31" s="1"/>
  <c r="E16" i="31" s="1"/>
  <c r="C2" i="40"/>
  <c r="D2" i="40" s="1"/>
  <c r="E2" i="40" s="1"/>
  <c r="F2" i="40" s="1"/>
  <c r="G2" i="40" s="1"/>
  <c r="H2" i="40" s="1"/>
  <c r="I2" i="40" s="1"/>
  <c r="J2" i="40" s="1"/>
  <c r="K2" i="40" s="1"/>
  <c r="L2" i="40" s="1"/>
  <c r="I510" i="37"/>
  <c r="A1" i="37"/>
  <c r="B1" i="37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82" i="37"/>
  <c r="B82" i="37"/>
  <c r="C82" i="37"/>
  <c r="D82" i="37"/>
  <c r="E82" i="37"/>
  <c r="F82" i="37"/>
  <c r="G82" i="37"/>
  <c r="H82" i="37"/>
  <c r="I82" i="37"/>
  <c r="J82" i="37"/>
  <c r="K82" i="37"/>
  <c r="L82" i="37"/>
  <c r="M82" i="37"/>
  <c r="N82" i="37"/>
  <c r="O82" i="37"/>
  <c r="P82" i="37"/>
  <c r="Q82" i="37"/>
  <c r="R82" i="37"/>
  <c r="S82" i="37"/>
  <c r="T82" i="37"/>
  <c r="U82" i="37"/>
  <c r="V82" i="37"/>
  <c r="W82" i="37"/>
  <c r="X82" i="37"/>
  <c r="Y82" i="37"/>
  <c r="Z82" i="37"/>
  <c r="A137" i="37"/>
  <c r="B137" i="37"/>
  <c r="C137" i="37"/>
  <c r="D137" i="37"/>
  <c r="E137" i="37"/>
  <c r="F137" i="37"/>
  <c r="G137" i="37"/>
  <c r="H137" i="37"/>
  <c r="I137" i="37"/>
  <c r="J137" i="37"/>
  <c r="K137" i="37"/>
  <c r="L137" i="37"/>
  <c r="M137" i="37"/>
  <c r="N137" i="37"/>
  <c r="O137" i="37"/>
  <c r="P137" i="37"/>
  <c r="Q137" i="37"/>
  <c r="R137" i="37"/>
  <c r="S137" i="37"/>
  <c r="T137" i="37"/>
  <c r="U137" i="37"/>
  <c r="V137" i="37"/>
  <c r="W137" i="37"/>
  <c r="X137" i="37"/>
  <c r="Y137" i="37"/>
  <c r="Z137" i="37"/>
  <c r="A72" i="37"/>
  <c r="B72" i="37"/>
  <c r="C72" i="37"/>
  <c r="D72" i="37"/>
  <c r="E72" i="37"/>
  <c r="F72" i="37"/>
  <c r="G72" i="37"/>
  <c r="H72" i="37"/>
  <c r="I72" i="37"/>
  <c r="J72" i="37"/>
  <c r="K72" i="37"/>
  <c r="L72" i="37"/>
  <c r="M72" i="37"/>
  <c r="N72" i="37"/>
  <c r="O72" i="37"/>
  <c r="P72" i="37"/>
  <c r="Q72" i="37"/>
  <c r="R72" i="37"/>
  <c r="S72" i="37"/>
  <c r="T72" i="37"/>
  <c r="U72" i="37"/>
  <c r="V72" i="37"/>
  <c r="W72" i="37"/>
  <c r="X72" i="37"/>
  <c r="Y72" i="37"/>
  <c r="Z72" i="37"/>
  <c r="A77" i="37"/>
  <c r="B77" i="37"/>
  <c r="C77" i="37"/>
  <c r="D77" i="37"/>
  <c r="E77" i="37"/>
  <c r="F77" i="37"/>
  <c r="G77" i="37"/>
  <c r="H77" i="37"/>
  <c r="I77" i="37"/>
  <c r="J77" i="37"/>
  <c r="K77" i="37"/>
  <c r="L77" i="37"/>
  <c r="M77" i="37"/>
  <c r="N77" i="37"/>
  <c r="O77" i="37"/>
  <c r="P77" i="37"/>
  <c r="Q77" i="37"/>
  <c r="R77" i="37"/>
  <c r="S77" i="37"/>
  <c r="T77" i="37"/>
  <c r="U77" i="37"/>
  <c r="V77" i="37"/>
  <c r="W77" i="37"/>
  <c r="X77" i="37"/>
  <c r="Y77" i="37"/>
  <c r="Z77" i="37"/>
  <c r="A87" i="37"/>
  <c r="B87" i="37"/>
  <c r="C87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142" i="37"/>
  <c r="B142" i="37"/>
  <c r="C142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147" i="37"/>
  <c r="B147" i="37"/>
  <c r="C147" i="37"/>
  <c r="D147" i="37"/>
  <c r="E147" i="37"/>
  <c r="F147" i="37"/>
  <c r="G147" i="37"/>
  <c r="H147" i="37"/>
  <c r="I147" i="37"/>
  <c r="J147" i="37"/>
  <c r="K147" i="37"/>
  <c r="L147" i="37"/>
  <c r="M147" i="37"/>
  <c r="N147" i="37"/>
  <c r="O147" i="37"/>
  <c r="P147" i="37"/>
  <c r="Q147" i="37"/>
  <c r="R147" i="37"/>
  <c r="S147" i="37"/>
  <c r="T147" i="37"/>
  <c r="U147" i="37"/>
  <c r="V147" i="37"/>
  <c r="W147" i="37"/>
  <c r="X147" i="37"/>
  <c r="Y147" i="37"/>
  <c r="Z147" i="37"/>
  <c r="A62" i="37"/>
  <c r="B62" i="37"/>
  <c r="C62" i="37"/>
  <c r="D62" i="37"/>
  <c r="E62" i="37"/>
  <c r="F62" i="37"/>
  <c r="G62" i="37"/>
  <c r="H62" i="37"/>
  <c r="I62" i="37"/>
  <c r="J62" i="37"/>
  <c r="K62" i="37"/>
  <c r="L62" i="37"/>
  <c r="M62" i="37"/>
  <c r="N62" i="37"/>
  <c r="O62" i="37"/>
  <c r="P62" i="37"/>
  <c r="Q62" i="37"/>
  <c r="R62" i="37"/>
  <c r="S62" i="37"/>
  <c r="T62" i="37"/>
  <c r="U62" i="37"/>
  <c r="V62" i="37"/>
  <c r="W62" i="37"/>
  <c r="X62" i="37"/>
  <c r="Y62" i="37"/>
  <c r="Z62" i="37"/>
  <c r="A67" i="37"/>
  <c r="B67" i="37"/>
  <c r="C67" i="37"/>
  <c r="D67" i="37"/>
  <c r="E67" i="37"/>
  <c r="F67" i="37"/>
  <c r="G67" i="37"/>
  <c r="H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X67" i="37"/>
  <c r="Y67" i="37"/>
  <c r="Z67" i="37"/>
  <c r="A152" i="37"/>
  <c r="B152" i="37"/>
  <c r="C152" i="37"/>
  <c r="D152" i="37"/>
  <c r="E152" i="37"/>
  <c r="F152" i="37"/>
  <c r="G152" i="37"/>
  <c r="H152" i="37"/>
  <c r="I152" i="37"/>
  <c r="J152" i="37"/>
  <c r="K152" i="37"/>
  <c r="L152" i="37"/>
  <c r="M152" i="37"/>
  <c r="N152" i="37"/>
  <c r="O152" i="37"/>
  <c r="P152" i="37"/>
  <c r="Q152" i="37"/>
  <c r="R152" i="37"/>
  <c r="S152" i="37"/>
  <c r="T152" i="37"/>
  <c r="U152" i="37"/>
  <c r="V152" i="37"/>
  <c r="W152" i="37"/>
  <c r="X152" i="37"/>
  <c r="Y152" i="37"/>
  <c r="Z152" i="37"/>
  <c r="A157" i="37"/>
  <c r="B157" i="37"/>
  <c r="C157" i="37"/>
  <c r="D157" i="37"/>
  <c r="E157" i="37"/>
  <c r="F157" i="37"/>
  <c r="G157" i="37"/>
  <c r="H157" i="37"/>
  <c r="I157" i="37"/>
  <c r="J157" i="37"/>
  <c r="K157" i="37"/>
  <c r="L157" i="37"/>
  <c r="M157" i="37"/>
  <c r="N157" i="37"/>
  <c r="O157" i="37"/>
  <c r="P157" i="37"/>
  <c r="Q157" i="37"/>
  <c r="R157" i="37"/>
  <c r="S157" i="37"/>
  <c r="T157" i="37"/>
  <c r="U157" i="37"/>
  <c r="V157" i="37"/>
  <c r="W157" i="37"/>
  <c r="X157" i="37"/>
  <c r="Y157" i="37"/>
  <c r="Z157" i="37"/>
  <c r="A387" i="37"/>
  <c r="B387" i="37"/>
  <c r="C387" i="37"/>
  <c r="D387" i="37"/>
  <c r="E387" i="37"/>
  <c r="F387" i="37"/>
  <c r="G387" i="37"/>
  <c r="H387" i="37"/>
  <c r="I387" i="37"/>
  <c r="J387" i="37"/>
  <c r="K387" i="37"/>
  <c r="L387" i="37"/>
  <c r="M387" i="37"/>
  <c r="N387" i="37"/>
  <c r="O387" i="37"/>
  <c r="P387" i="37"/>
  <c r="Q387" i="37"/>
  <c r="R387" i="37"/>
  <c r="S387" i="37"/>
  <c r="T387" i="37"/>
  <c r="U387" i="37"/>
  <c r="V387" i="37"/>
  <c r="W387" i="37"/>
  <c r="X387" i="37"/>
  <c r="Y387" i="37"/>
  <c r="Z387" i="37"/>
  <c r="A382" i="37"/>
  <c r="B382" i="37"/>
  <c r="C382" i="37"/>
  <c r="D382" i="37"/>
  <c r="E382" i="37"/>
  <c r="F382" i="37"/>
  <c r="G382" i="37"/>
  <c r="H382" i="37"/>
  <c r="I382" i="37"/>
  <c r="J382" i="37"/>
  <c r="K382" i="37"/>
  <c r="L382" i="37"/>
  <c r="M382" i="37"/>
  <c r="N382" i="37"/>
  <c r="O382" i="37"/>
  <c r="P382" i="37"/>
  <c r="Q382" i="37"/>
  <c r="R382" i="37"/>
  <c r="S382" i="37"/>
  <c r="T382" i="37"/>
  <c r="U382" i="37"/>
  <c r="V382" i="37"/>
  <c r="W382" i="37"/>
  <c r="X382" i="37"/>
  <c r="Y382" i="37"/>
  <c r="Z382" i="37"/>
  <c r="A377" i="37"/>
  <c r="B377" i="37"/>
  <c r="C377" i="37"/>
  <c r="D377" i="37"/>
  <c r="E377" i="37"/>
  <c r="F377" i="37"/>
  <c r="G377" i="37"/>
  <c r="H377" i="37"/>
  <c r="I377" i="37"/>
  <c r="J377" i="37"/>
  <c r="K377" i="37"/>
  <c r="L377" i="37"/>
  <c r="M377" i="37"/>
  <c r="N377" i="37"/>
  <c r="O377" i="37"/>
  <c r="P377" i="37"/>
  <c r="Q377" i="37"/>
  <c r="R377" i="37"/>
  <c r="S377" i="37"/>
  <c r="T377" i="37"/>
  <c r="U377" i="37"/>
  <c r="V377" i="37"/>
  <c r="W377" i="37"/>
  <c r="X377" i="37"/>
  <c r="Y377" i="37"/>
  <c r="Z377" i="37"/>
  <c r="A392" i="37"/>
  <c r="B392" i="37"/>
  <c r="C392" i="37"/>
  <c r="D392" i="37"/>
  <c r="E392" i="37"/>
  <c r="F392" i="37"/>
  <c r="G392" i="37"/>
  <c r="H392" i="37"/>
  <c r="I392" i="37"/>
  <c r="J392" i="37"/>
  <c r="K392" i="37"/>
  <c r="L392" i="37"/>
  <c r="M392" i="37"/>
  <c r="N392" i="37"/>
  <c r="O392" i="37"/>
  <c r="P392" i="37"/>
  <c r="Q392" i="37"/>
  <c r="R392" i="37"/>
  <c r="S392" i="37"/>
  <c r="T392" i="37"/>
  <c r="U392" i="37"/>
  <c r="V392" i="37"/>
  <c r="W392" i="37"/>
  <c r="X392" i="37"/>
  <c r="Y392" i="37"/>
  <c r="Z392" i="37"/>
  <c r="A652" i="37"/>
  <c r="B652" i="37"/>
  <c r="C652" i="37"/>
  <c r="D652" i="37"/>
  <c r="E652" i="37"/>
  <c r="F652" i="37"/>
  <c r="G652" i="37"/>
  <c r="H652" i="37"/>
  <c r="I652" i="37"/>
  <c r="J652" i="37"/>
  <c r="K652" i="37"/>
  <c r="L652" i="37"/>
  <c r="M652" i="37"/>
  <c r="N652" i="37"/>
  <c r="O652" i="37"/>
  <c r="P652" i="37"/>
  <c r="Q652" i="37"/>
  <c r="R652" i="37"/>
  <c r="S652" i="37"/>
  <c r="T652" i="37"/>
  <c r="U652" i="37"/>
  <c r="V652" i="37"/>
  <c r="W652" i="37"/>
  <c r="X652" i="37"/>
  <c r="Y652" i="37"/>
  <c r="Z652" i="37"/>
  <c r="A647" i="37"/>
  <c r="B647" i="37"/>
  <c r="C647" i="37"/>
  <c r="D647" i="37"/>
  <c r="E647" i="37"/>
  <c r="F647" i="37"/>
  <c r="G647" i="37"/>
  <c r="H647" i="37"/>
  <c r="I647" i="37"/>
  <c r="J647" i="37"/>
  <c r="K647" i="37"/>
  <c r="L647" i="37"/>
  <c r="M647" i="37"/>
  <c r="N647" i="37"/>
  <c r="O647" i="37"/>
  <c r="P647" i="37"/>
  <c r="Q647" i="37"/>
  <c r="R647" i="37"/>
  <c r="S647" i="37"/>
  <c r="T647" i="37"/>
  <c r="U647" i="37"/>
  <c r="V647" i="37"/>
  <c r="W647" i="37"/>
  <c r="X647" i="37"/>
  <c r="Y647" i="37"/>
  <c r="Z647" i="37"/>
  <c r="A642" i="37"/>
  <c r="B642" i="37"/>
  <c r="C642" i="37"/>
  <c r="D642" i="37"/>
  <c r="E642" i="37"/>
  <c r="F642" i="37"/>
  <c r="G642" i="37"/>
  <c r="H642" i="37"/>
  <c r="I642" i="37"/>
  <c r="J642" i="37"/>
  <c r="K642" i="37"/>
  <c r="L642" i="37"/>
  <c r="M642" i="37"/>
  <c r="N642" i="37"/>
  <c r="O642" i="37"/>
  <c r="P642" i="37"/>
  <c r="Q642" i="37"/>
  <c r="R642" i="37"/>
  <c r="S642" i="37"/>
  <c r="T642" i="37"/>
  <c r="U642" i="37"/>
  <c r="V642" i="37"/>
  <c r="W642" i="37"/>
  <c r="X642" i="37"/>
  <c r="Y642" i="37"/>
  <c r="Z642" i="37"/>
  <c r="A657" i="37"/>
  <c r="B657" i="37"/>
  <c r="C657" i="37"/>
  <c r="D657" i="37"/>
  <c r="E657" i="37"/>
  <c r="F657" i="37"/>
  <c r="G657" i="37"/>
  <c r="H657" i="37"/>
  <c r="I657" i="37"/>
  <c r="J657" i="37"/>
  <c r="K657" i="37"/>
  <c r="L657" i="37"/>
  <c r="M657" i="37"/>
  <c r="N657" i="37"/>
  <c r="O657" i="37"/>
  <c r="P657" i="37"/>
  <c r="Q657" i="37"/>
  <c r="R657" i="37"/>
  <c r="S657" i="37"/>
  <c r="T657" i="37"/>
  <c r="U657" i="37"/>
  <c r="V657" i="37"/>
  <c r="W657" i="37"/>
  <c r="X657" i="37"/>
  <c r="Y657" i="37"/>
  <c r="Z657" i="37"/>
  <c r="A662" i="37"/>
  <c r="B662" i="37"/>
  <c r="C662" i="37"/>
  <c r="D662" i="37"/>
  <c r="E662" i="37"/>
  <c r="F662" i="37"/>
  <c r="G662" i="37"/>
  <c r="H662" i="37"/>
  <c r="I662" i="37"/>
  <c r="J662" i="37"/>
  <c r="K662" i="37"/>
  <c r="L662" i="37"/>
  <c r="M662" i="37"/>
  <c r="N662" i="37"/>
  <c r="O662" i="37"/>
  <c r="P662" i="37"/>
  <c r="Q662" i="37"/>
  <c r="R662" i="37"/>
  <c r="S662" i="37"/>
  <c r="T662" i="37"/>
  <c r="U662" i="37"/>
  <c r="V662" i="37"/>
  <c r="W662" i="37"/>
  <c r="X662" i="37"/>
  <c r="Y662" i="37"/>
  <c r="Z662" i="37"/>
  <c r="A332" i="37"/>
  <c r="B332" i="37"/>
  <c r="C332" i="37"/>
  <c r="D332" i="37"/>
  <c r="E332" i="37"/>
  <c r="F332" i="37"/>
  <c r="G332" i="37"/>
  <c r="H332" i="37"/>
  <c r="I332" i="37"/>
  <c r="J332" i="37"/>
  <c r="K332" i="37"/>
  <c r="L332" i="37"/>
  <c r="M332" i="37"/>
  <c r="N332" i="37"/>
  <c r="O332" i="37"/>
  <c r="P332" i="37"/>
  <c r="Q332" i="37"/>
  <c r="R332" i="37"/>
  <c r="S332" i="37"/>
  <c r="T332" i="37"/>
  <c r="U332" i="37"/>
  <c r="V332" i="37"/>
  <c r="W332" i="37"/>
  <c r="X332" i="37"/>
  <c r="Y332" i="37"/>
  <c r="Z332" i="37"/>
  <c r="A327" i="37"/>
  <c r="B327" i="37"/>
  <c r="C327" i="37"/>
  <c r="D327" i="37"/>
  <c r="E327" i="37"/>
  <c r="F327" i="37"/>
  <c r="G327" i="37"/>
  <c r="H327" i="37"/>
  <c r="I327" i="37"/>
  <c r="J327" i="37"/>
  <c r="K327" i="37"/>
  <c r="L327" i="37"/>
  <c r="M327" i="37"/>
  <c r="N327" i="37"/>
  <c r="O327" i="37"/>
  <c r="P327" i="37"/>
  <c r="Q327" i="37"/>
  <c r="R327" i="37"/>
  <c r="S327" i="37"/>
  <c r="T327" i="37"/>
  <c r="U327" i="37"/>
  <c r="V327" i="37"/>
  <c r="W327" i="37"/>
  <c r="X327" i="37"/>
  <c r="Y327" i="37"/>
  <c r="Z327" i="37"/>
  <c r="A322" i="37"/>
  <c r="B322" i="37"/>
  <c r="C322" i="37"/>
  <c r="D322" i="37"/>
  <c r="E322" i="37"/>
  <c r="F322" i="37"/>
  <c r="G322" i="37"/>
  <c r="H322" i="37"/>
  <c r="I322" i="37"/>
  <c r="J322" i="37"/>
  <c r="K322" i="37"/>
  <c r="L322" i="37"/>
  <c r="M322" i="37"/>
  <c r="N322" i="37"/>
  <c r="O322" i="37"/>
  <c r="P322" i="37"/>
  <c r="Q322" i="37"/>
  <c r="R322" i="37"/>
  <c r="S322" i="37"/>
  <c r="T322" i="37"/>
  <c r="U322" i="37"/>
  <c r="V322" i="37"/>
  <c r="W322" i="37"/>
  <c r="X322" i="37"/>
  <c r="Y322" i="37"/>
  <c r="Z322" i="37"/>
  <c r="A337" i="37"/>
  <c r="B337" i="37"/>
  <c r="C337" i="37"/>
  <c r="D337" i="37"/>
  <c r="E337" i="37"/>
  <c r="F337" i="37"/>
  <c r="G337" i="37"/>
  <c r="H337" i="37"/>
  <c r="I337" i="37"/>
  <c r="J337" i="37"/>
  <c r="K337" i="37"/>
  <c r="L337" i="37"/>
  <c r="M337" i="37"/>
  <c r="N337" i="37"/>
  <c r="O337" i="37"/>
  <c r="P337" i="37"/>
  <c r="Q337" i="37"/>
  <c r="R337" i="37"/>
  <c r="S337" i="37"/>
  <c r="T337" i="37"/>
  <c r="U337" i="37"/>
  <c r="V337" i="37"/>
  <c r="W337" i="37"/>
  <c r="X337" i="37"/>
  <c r="Y337" i="37"/>
  <c r="Z337" i="37"/>
  <c r="A342" i="37"/>
  <c r="B342" i="37"/>
  <c r="C342" i="37"/>
  <c r="D342" i="37"/>
  <c r="E342" i="37"/>
  <c r="F342" i="37"/>
  <c r="G342" i="37"/>
  <c r="H342" i="37"/>
  <c r="I342" i="37"/>
  <c r="J342" i="37"/>
  <c r="K342" i="37"/>
  <c r="L342" i="37"/>
  <c r="M342" i="37"/>
  <c r="N342" i="37"/>
  <c r="O342" i="37"/>
  <c r="P342" i="37"/>
  <c r="Q342" i="37"/>
  <c r="R342" i="37"/>
  <c r="S342" i="37"/>
  <c r="T342" i="37"/>
  <c r="U342" i="37"/>
  <c r="V342" i="37"/>
  <c r="W342" i="37"/>
  <c r="X342" i="37"/>
  <c r="Y342" i="37"/>
  <c r="Z342" i="37"/>
  <c r="A312" i="37"/>
  <c r="B312" i="37"/>
  <c r="C312" i="37"/>
  <c r="D312" i="37"/>
  <c r="E312" i="37"/>
  <c r="F312" i="37"/>
  <c r="G312" i="37"/>
  <c r="H312" i="37"/>
  <c r="I312" i="37"/>
  <c r="J312" i="37"/>
  <c r="K312" i="37"/>
  <c r="L312" i="37"/>
  <c r="M312" i="37"/>
  <c r="N312" i="37"/>
  <c r="O312" i="37"/>
  <c r="P312" i="37"/>
  <c r="Q312" i="37"/>
  <c r="R312" i="37"/>
  <c r="S312" i="37"/>
  <c r="T312" i="37"/>
  <c r="U312" i="37"/>
  <c r="V312" i="37"/>
  <c r="W312" i="37"/>
  <c r="X312" i="37"/>
  <c r="Y312" i="37"/>
  <c r="Z312" i="37"/>
  <c r="A317" i="37"/>
  <c r="B317" i="37"/>
  <c r="C317" i="37"/>
  <c r="D317" i="37"/>
  <c r="E317" i="37"/>
  <c r="F317" i="37"/>
  <c r="G317" i="37"/>
  <c r="H317" i="37"/>
  <c r="I317" i="37"/>
  <c r="J317" i="37"/>
  <c r="K317" i="37"/>
  <c r="L317" i="37"/>
  <c r="M317" i="37"/>
  <c r="N317" i="37"/>
  <c r="O317" i="37"/>
  <c r="P317" i="37"/>
  <c r="Q317" i="37"/>
  <c r="R317" i="37"/>
  <c r="S317" i="37"/>
  <c r="T317" i="37"/>
  <c r="U317" i="37"/>
  <c r="V317" i="37"/>
  <c r="W317" i="37"/>
  <c r="X317" i="37"/>
  <c r="Y317" i="37"/>
  <c r="Z317" i="37"/>
  <c r="A2" i="37"/>
  <c r="B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7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12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192" i="37"/>
  <c r="B192" i="37"/>
  <c r="C192" i="37"/>
  <c r="D192" i="37"/>
  <c r="E192" i="37"/>
  <c r="F192" i="37"/>
  <c r="G192" i="37"/>
  <c r="H192" i="37"/>
  <c r="I192" i="37"/>
  <c r="J192" i="37"/>
  <c r="K192" i="37"/>
  <c r="L192" i="37"/>
  <c r="M192" i="37"/>
  <c r="N192" i="37"/>
  <c r="O192" i="37"/>
  <c r="P192" i="37"/>
  <c r="Q192" i="37"/>
  <c r="R192" i="37"/>
  <c r="S192" i="37"/>
  <c r="T192" i="37"/>
  <c r="U192" i="37"/>
  <c r="V192" i="37"/>
  <c r="W192" i="37"/>
  <c r="X192" i="37"/>
  <c r="Y192" i="37"/>
  <c r="Z192" i="37"/>
  <c r="A13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193" i="37"/>
  <c r="B193" i="37"/>
  <c r="C193" i="37"/>
  <c r="D193" i="37"/>
  <c r="E193" i="37"/>
  <c r="F193" i="37"/>
  <c r="G193" i="37"/>
  <c r="H193" i="37"/>
  <c r="I193" i="37"/>
  <c r="J193" i="37"/>
  <c r="K193" i="37"/>
  <c r="L193" i="37"/>
  <c r="M193" i="37"/>
  <c r="N193" i="37"/>
  <c r="O193" i="37"/>
  <c r="P193" i="37"/>
  <c r="Q193" i="37"/>
  <c r="R193" i="37"/>
  <c r="S193" i="37"/>
  <c r="T193" i="37"/>
  <c r="U193" i="37"/>
  <c r="V193" i="37"/>
  <c r="W193" i="37"/>
  <c r="X193" i="37"/>
  <c r="Y193" i="37"/>
  <c r="Z193" i="37"/>
  <c r="A14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194" i="37"/>
  <c r="B194" i="37"/>
  <c r="C194" i="37"/>
  <c r="D194" i="37"/>
  <c r="E194" i="37"/>
  <c r="F194" i="37"/>
  <c r="G194" i="37"/>
  <c r="H194" i="37"/>
  <c r="I194" i="37"/>
  <c r="J194" i="37"/>
  <c r="K194" i="37"/>
  <c r="L194" i="37"/>
  <c r="M194" i="37"/>
  <c r="N194" i="37"/>
  <c r="O194" i="37"/>
  <c r="P194" i="37"/>
  <c r="Q194" i="37"/>
  <c r="R194" i="37"/>
  <c r="S194" i="37"/>
  <c r="T194" i="37"/>
  <c r="U194" i="37"/>
  <c r="V194" i="37"/>
  <c r="W194" i="37"/>
  <c r="X194" i="37"/>
  <c r="Y194" i="37"/>
  <c r="Z194" i="37"/>
  <c r="A15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195" i="37"/>
  <c r="B195" i="37"/>
  <c r="C195" i="37"/>
  <c r="D195" i="37"/>
  <c r="E195" i="37"/>
  <c r="F195" i="37"/>
  <c r="G195" i="37"/>
  <c r="H195" i="37"/>
  <c r="I195" i="37"/>
  <c r="J195" i="37"/>
  <c r="K195" i="37"/>
  <c r="L195" i="37"/>
  <c r="M195" i="37"/>
  <c r="N195" i="37"/>
  <c r="O195" i="37"/>
  <c r="P195" i="37"/>
  <c r="Q195" i="37"/>
  <c r="R195" i="37"/>
  <c r="S195" i="37"/>
  <c r="T195" i="37"/>
  <c r="U195" i="37"/>
  <c r="V195" i="37"/>
  <c r="W195" i="37"/>
  <c r="X195" i="37"/>
  <c r="Y195" i="37"/>
  <c r="Z195" i="37"/>
  <c r="A16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196" i="37"/>
  <c r="B196" i="37"/>
  <c r="C196" i="37"/>
  <c r="D196" i="37"/>
  <c r="E196" i="37"/>
  <c r="F196" i="37"/>
  <c r="G196" i="37"/>
  <c r="H196" i="37"/>
  <c r="I196" i="37"/>
  <c r="J196" i="37"/>
  <c r="K196" i="37"/>
  <c r="L196" i="37"/>
  <c r="M196" i="37"/>
  <c r="N196" i="37"/>
  <c r="O196" i="37"/>
  <c r="P196" i="37"/>
  <c r="Q196" i="37"/>
  <c r="R196" i="37"/>
  <c r="S196" i="37"/>
  <c r="T196" i="37"/>
  <c r="U196" i="37"/>
  <c r="V196" i="37"/>
  <c r="W196" i="37"/>
  <c r="X196" i="37"/>
  <c r="Y196" i="37"/>
  <c r="Z196" i="37"/>
  <c r="A17" i="37"/>
  <c r="B17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197" i="37"/>
  <c r="B197" i="37"/>
  <c r="C197" i="37"/>
  <c r="D197" i="37"/>
  <c r="E197" i="37"/>
  <c r="F197" i="37"/>
  <c r="G197" i="37"/>
  <c r="H197" i="37"/>
  <c r="I197" i="37"/>
  <c r="J197" i="37"/>
  <c r="K197" i="37"/>
  <c r="L197" i="37"/>
  <c r="M197" i="37"/>
  <c r="N197" i="37"/>
  <c r="O197" i="37"/>
  <c r="P197" i="37"/>
  <c r="Q197" i="37"/>
  <c r="R197" i="37"/>
  <c r="S197" i="37"/>
  <c r="T197" i="37"/>
  <c r="U197" i="37"/>
  <c r="V197" i="37"/>
  <c r="W197" i="37"/>
  <c r="X197" i="37"/>
  <c r="Y197" i="37"/>
  <c r="Z197" i="37"/>
  <c r="A18" i="37"/>
  <c r="B18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198" i="37"/>
  <c r="B198" i="37"/>
  <c r="C198" i="37"/>
  <c r="D198" i="37"/>
  <c r="E198" i="37"/>
  <c r="F198" i="37"/>
  <c r="G198" i="37"/>
  <c r="H198" i="37"/>
  <c r="I198" i="37"/>
  <c r="J198" i="37"/>
  <c r="K198" i="37"/>
  <c r="L198" i="37"/>
  <c r="M198" i="37"/>
  <c r="N198" i="37"/>
  <c r="O198" i="37"/>
  <c r="P198" i="37"/>
  <c r="Q198" i="37"/>
  <c r="R198" i="37"/>
  <c r="S198" i="37"/>
  <c r="T198" i="37"/>
  <c r="U198" i="37"/>
  <c r="V198" i="37"/>
  <c r="W198" i="37"/>
  <c r="X198" i="37"/>
  <c r="Y198" i="37"/>
  <c r="Z198" i="37"/>
  <c r="A199" i="37"/>
  <c r="B199" i="37"/>
  <c r="C199" i="37"/>
  <c r="D199" i="37"/>
  <c r="E199" i="37"/>
  <c r="F199" i="37"/>
  <c r="G199" i="37"/>
  <c r="H199" i="37"/>
  <c r="I199" i="37"/>
  <c r="J199" i="37"/>
  <c r="K199" i="37"/>
  <c r="L199" i="37"/>
  <c r="M199" i="37"/>
  <c r="N199" i="37"/>
  <c r="O199" i="37"/>
  <c r="P199" i="37"/>
  <c r="Q199" i="37"/>
  <c r="R199" i="37"/>
  <c r="S199" i="37"/>
  <c r="T199" i="37"/>
  <c r="U199" i="37"/>
  <c r="V199" i="37"/>
  <c r="W199" i="37"/>
  <c r="X199" i="37"/>
  <c r="Y199" i="37"/>
  <c r="Z199" i="37"/>
  <c r="A19" i="37"/>
  <c r="B19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200" i="37"/>
  <c r="B200" i="37"/>
  <c r="C200" i="37"/>
  <c r="D200" i="37"/>
  <c r="E200" i="37"/>
  <c r="F200" i="37"/>
  <c r="G200" i="37"/>
  <c r="H200" i="37"/>
  <c r="I200" i="37"/>
  <c r="J200" i="37"/>
  <c r="K200" i="37"/>
  <c r="L200" i="37"/>
  <c r="M200" i="37"/>
  <c r="N200" i="37"/>
  <c r="O200" i="37"/>
  <c r="P200" i="37"/>
  <c r="Q200" i="37"/>
  <c r="R200" i="37"/>
  <c r="S200" i="37"/>
  <c r="T200" i="37"/>
  <c r="U200" i="37"/>
  <c r="V200" i="37"/>
  <c r="W200" i="37"/>
  <c r="X200" i="37"/>
  <c r="Y200" i="37"/>
  <c r="Z200" i="37"/>
  <c r="A20" i="37"/>
  <c r="B20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432" i="37"/>
  <c r="B432" i="37"/>
  <c r="C432" i="37"/>
  <c r="D432" i="37"/>
  <c r="E432" i="37"/>
  <c r="F432" i="37"/>
  <c r="G432" i="37"/>
  <c r="H432" i="37"/>
  <c r="I432" i="37"/>
  <c r="J432" i="37"/>
  <c r="K432" i="37"/>
  <c r="L432" i="37"/>
  <c r="M432" i="37"/>
  <c r="N432" i="37"/>
  <c r="O432" i="37"/>
  <c r="P432" i="37"/>
  <c r="Q432" i="37"/>
  <c r="R432" i="37"/>
  <c r="S432" i="37"/>
  <c r="T432" i="37"/>
  <c r="U432" i="37"/>
  <c r="V432" i="37"/>
  <c r="W432" i="37"/>
  <c r="X432" i="37"/>
  <c r="Y432" i="37"/>
  <c r="Z432" i="37"/>
  <c r="A433" i="37"/>
  <c r="B433" i="37"/>
  <c r="C433" i="37"/>
  <c r="D433" i="37"/>
  <c r="E433" i="37"/>
  <c r="F433" i="37"/>
  <c r="G433" i="37"/>
  <c r="H433" i="37"/>
  <c r="I433" i="37"/>
  <c r="J433" i="37"/>
  <c r="K433" i="37"/>
  <c r="L433" i="37"/>
  <c r="M433" i="37"/>
  <c r="N433" i="37"/>
  <c r="O433" i="37"/>
  <c r="P433" i="37"/>
  <c r="Q433" i="37"/>
  <c r="R433" i="37"/>
  <c r="S433" i="37"/>
  <c r="T433" i="37"/>
  <c r="U433" i="37"/>
  <c r="V433" i="37"/>
  <c r="W433" i="37"/>
  <c r="X433" i="37"/>
  <c r="Y433" i="37"/>
  <c r="Z433" i="37"/>
  <c r="A434" i="37"/>
  <c r="B434" i="37"/>
  <c r="C434" i="37"/>
  <c r="D434" i="37"/>
  <c r="E434" i="37"/>
  <c r="F434" i="37"/>
  <c r="G434" i="37"/>
  <c r="H434" i="37"/>
  <c r="I434" i="37"/>
  <c r="J434" i="37"/>
  <c r="K434" i="37"/>
  <c r="L434" i="37"/>
  <c r="M434" i="37"/>
  <c r="N434" i="37"/>
  <c r="O434" i="37"/>
  <c r="P434" i="37"/>
  <c r="Q434" i="37"/>
  <c r="R434" i="37"/>
  <c r="S434" i="37"/>
  <c r="T434" i="37"/>
  <c r="U434" i="37"/>
  <c r="V434" i="37"/>
  <c r="W434" i="37"/>
  <c r="X434" i="37"/>
  <c r="Y434" i="37"/>
  <c r="Z434" i="37"/>
  <c r="A435" i="37"/>
  <c r="B435" i="37"/>
  <c r="C435" i="37"/>
  <c r="D435" i="37"/>
  <c r="E435" i="37"/>
  <c r="F435" i="37"/>
  <c r="G435" i="37"/>
  <c r="H435" i="37"/>
  <c r="I435" i="37"/>
  <c r="J435" i="37"/>
  <c r="K435" i="37"/>
  <c r="L435" i="37"/>
  <c r="M435" i="37"/>
  <c r="N435" i="37"/>
  <c r="O435" i="37"/>
  <c r="P435" i="37"/>
  <c r="Q435" i="37"/>
  <c r="R435" i="37"/>
  <c r="S435" i="37"/>
  <c r="T435" i="37"/>
  <c r="U435" i="37"/>
  <c r="V435" i="37"/>
  <c r="W435" i="37"/>
  <c r="X435" i="37"/>
  <c r="Y435" i="37"/>
  <c r="Z435" i="37"/>
  <c r="A436" i="37"/>
  <c r="B436" i="37"/>
  <c r="C436" i="37"/>
  <c r="D436" i="37"/>
  <c r="E436" i="37"/>
  <c r="F436" i="37"/>
  <c r="G436" i="37"/>
  <c r="H436" i="37"/>
  <c r="I436" i="37"/>
  <c r="J436" i="37"/>
  <c r="K436" i="37"/>
  <c r="L436" i="37"/>
  <c r="M436" i="37"/>
  <c r="N436" i="37"/>
  <c r="O436" i="37"/>
  <c r="P436" i="37"/>
  <c r="Q436" i="37"/>
  <c r="R436" i="37"/>
  <c r="S436" i="37"/>
  <c r="T436" i="37"/>
  <c r="U436" i="37"/>
  <c r="V436" i="37"/>
  <c r="W436" i="37"/>
  <c r="X436" i="37"/>
  <c r="Y436" i="37"/>
  <c r="Z436" i="37"/>
  <c r="A437" i="37"/>
  <c r="B437" i="37"/>
  <c r="C437" i="37"/>
  <c r="D437" i="37"/>
  <c r="E437" i="37"/>
  <c r="F437" i="37"/>
  <c r="G437" i="37"/>
  <c r="H437" i="37"/>
  <c r="I437" i="37"/>
  <c r="J437" i="37"/>
  <c r="K437" i="37"/>
  <c r="L437" i="37"/>
  <c r="M437" i="37"/>
  <c r="N437" i="37"/>
  <c r="O437" i="37"/>
  <c r="P437" i="37"/>
  <c r="Q437" i="37"/>
  <c r="R437" i="37"/>
  <c r="S437" i="37"/>
  <c r="T437" i="37"/>
  <c r="U437" i="37"/>
  <c r="V437" i="37"/>
  <c r="W437" i="37"/>
  <c r="X437" i="37"/>
  <c r="Y437" i="37"/>
  <c r="Z437" i="37"/>
  <c r="A438" i="37"/>
  <c r="B438" i="37"/>
  <c r="C438" i="37"/>
  <c r="D438" i="37"/>
  <c r="E438" i="37"/>
  <c r="F438" i="37"/>
  <c r="G438" i="37"/>
  <c r="H438" i="37"/>
  <c r="I438" i="37"/>
  <c r="J438" i="37"/>
  <c r="K438" i="37"/>
  <c r="L438" i="37"/>
  <c r="M438" i="37"/>
  <c r="N438" i="37"/>
  <c r="O438" i="37"/>
  <c r="P438" i="37"/>
  <c r="Q438" i="37"/>
  <c r="R438" i="37"/>
  <c r="S438" i="37"/>
  <c r="T438" i="37"/>
  <c r="U438" i="37"/>
  <c r="V438" i="37"/>
  <c r="W438" i="37"/>
  <c r="X438" i="37"/>
  <c r="Y438" i="37"/>
  <c r="Z438" i="37"/>
  <c r="A439" i="37"/>
  <c r="B439" i="37"/>
  <c r="C439" i="37"/>
  <c r="D439" i="37"/>
  <c r="E439" i="37"/>
  <c r="F439" i="37"/>
  <c r="G439" i="37"/>
  <c r="H439" i="37"/>
  <c r="I439" i="37"/>
  <c r="J439" i="37"/>
  <c r="K439" i="37"/>
  <c r="L439" i="37"/>
  <c r="M439" i="37"/>
  <c r="N439" i="37"/>
  <c r="O439" i="37"/>
  <c r="P439" i="37"/>
  <c r="Q439" i="37"/>
  <c r="R439" i="37"/>
  <c r="S439" i="37"/>
  <c r="T439" i="37"/>
  <c r="U439" i="37"/>
  <c r="V439" i="37"/>
  <c r="W439" i="37"/>
  <c r="X439" i="37"/>
  <c r="Y439" i="37"/>
  <c r="Z439" i="37"/>
  <c r="A440" i="37"/>
  <c r="B440" i="37"/>
  <c r="C440" i="37"/>
  <c r="D440" i="37"/>
  <c r="E440" i="37"/>
  <c r="F440" i="37"/>
  <c r="G440" i="37"/>
  <c r="H440" i="37"/>
  <c r="I440" i="37"/>
  <c r="J440" i="37"/>
  <c r="K440" i="37"/>
  <c r="L440" i="37"/>
  <c r="M440" i="37"/>
  <c r="N440" i="37"/>
  <c r="O440" i="37"/>
  <c r="P440" i="37"/>
  <c r="Q440" i="37"/>
  <c r="R440" i="37"/>
  <c r="S440" i="37"/>
  <c r="T440" i="37"/>
  <c r="U440" i="37"/>
  <c r="V440" i="37"/>
  <c r="W440" i="37"/>
  <c r="X440" i="37"/>
  <c r="Y440" i="37"/>
  <c r="Z440" i="37"/>
  <c r="A201" i="37"/>
  <c r="B201" i="37"/>
  <c r="C201" i="37"/>
  <c r="D201" i="37"/>
  <c r="E201" i="37"/>
  <c r="F201" i="37"/>
  <c r="G201" i="37"/>
  <c r="H201" i="37"/>
  <c r="I201" i="37"/>
  <c r="J201" i="37"/>
  <c r="K201" i="37"/>
  <c r="L201" i="37"/>
  <c r="M201" i="37"/>
  <c r="N201" i="37"/>
  <c r="O201" i="37"/>
  <c r="P201" i="37"/>
  <c r="Q201" i="37"/>
  <c r="R201" i="37"/>
  <c r="S201" i="37"/>
  <c r="T201" i="37"/>
  <c r="U201" i="37"/>
  <c r="V201" i="37"/>
  <c r="W201" i="37"/>
  <c r="X201" i="37"/>
  <c r="Y201" i="37"/>
  <c r="Z201" i="37"/>
  <c r="A202" i="37"/>
  <c r="B202" i="37"/>
  <c r="C202" i="37"/>
  <c r="D202" i="37"/>
  <c r="E202" i="37"/>
  <c r="F202" i="37"/>
  <c r="G202" i="37"/>
  <c r="H202" i="37"/>
  <c r="I202" i="37"/>
  <c r="J202" i="37"/>
  <c r="K202" i="37"/>
  <c r="L202" i="37"/>
  <c r="M202" i="37"/>
  <c r="N202" i="37"/>
  <c r="O202" i="37"/>
  <c r="P202" i="37"/>
  <c r="Q202" i="37"/>
  <c r="R202" i="37"/>
  <c r="S202" i="37"/>
  <c r="T202" i="37"/>
  <c r="U202" i="37"/>
  <c r="V202" i="37"/>
  <c r="W202" i="37"/>
  <c r="X202" i="37"/>
  <c r="Y202" i="37"/>
  <c r="Z202" i="37"/>
  <c r="A203" i="37"/>
  <c r="B203" i="37"/>
  <c r="C203" i="37"/>
  <c r="D203" i="37"/>
  <c r="E203" i="37"/>
  <c r="F203" i="37"/>
  <c r="G203" i="37"/>
  <c r="H203" i="37"/>
  <c r="I203" i="37"/>
  <c r="J203" i="37"/>
  <c r="K203" i="37"/>
  <c r="L203" i="37"/>
  <c r="M203" i="37"/>
  <c r="N203" i="37"/>
  <c r="O203" i="37"/>
  <c r="P203" i="37"/>
  <c r="Q203" i="37"/>
  <c r="R203" i="37"/>
  <c r="S203" i="37"/>
  <c r="T203" i="37"/>
  <c r="U203" i="37"/>
  <c r="V203" i="37"/>
  <c r="W203" i="37"/>
  <c r="X203" i="37"/>
  <c r="Y203" i="37"/>
  <c r="Z203" i="37"/>
  <c r="A204" i="37"/>
  <c r="B204" i="37"/>
  <c r="C204" i="37"/>
  <c r="D204" i="37"/>
  <c r="E204" i="37"/>
  <c r="F204" i="37"/>
  <c r="G204" i="37"/>
  <c r="H204" i="37"/>
  <c r="I204" i="37"/>
  <c r="J204" i="37"/>
  <c r="K204" i="37"/>
  <c r="L204" i="37"/>
  <c r="M204" i="37"/>
  <c r="N204" i="37"/>
  <c r="O204" i="37"/>
  <c r="P204" i="37"/>
  <c r="Q204" i="37"/>
  <c r="R204" i="37"/>
  <c r="S204" i="37"/>
  <c r="T204" i="37"/>
  <c r="U204" i="37"/>
  <c r="V204" i="37"/>
  <c r="W204" i="37"/>
  <c r="X204" i="37"/>
  <c r="Y204" i="37"/>
  <c r="Z204" i="37"/>
  <c r="A205" i="37"/>
  <c r="B205" i="37"/>
  <c r="C205" i="37"/>
  <c r="D205" i="37"/>
  <c r="E205" i="37"/>
  <c r="F205" i="37"/>
  <c r="G205" i="37"/>
  <c r="H205" i="37"/>
  <c r="I205" i="37"/>
  <c r="J205" i="37"/>
  <c r="K205" i="37"/>
  <c r="L205" i="37"/>
  <c r="M205" i="37"/>
  <c r="N205" i="37"/>
  <c r="O205" i="37"/>
  <c r="P205" i="37"/>
  <c r="Q205" i="37"/>
  <c r="R205" i="37"/>
  <c r="S205" i="37"/>
  <c r="T205" i="37"/>
  <c r="U205" i="37"/>
  <c r="V205" i="37"/>
  <c r="W205" i="37"/>
  <c r="X205" i="37"/>
  <c r="Y205" i="37"/>
  <c r="Z205" i="37"/>
  <c r="A206" i="37"/>
  <c r="B206" i="37"/>
  <c r="C206" i="37"/>
  <c r="D206" i="37"/>
  <c r="E206" i="37"/>
  <c r="F206" i="37"/>
  <c r="G206" i="37"/>
  <c r="H206" i="37"/>
  <c r="I206" i="37"/>
  <c r="J206" i="37"/>
  <c r="K206" i="37"/>
  <c r="L206" i="37"/>
  <c r="M206" i="37"/>
  <c r="N206" i="37"/>
  <c r="O206" i="37"/>
  <c r="P206" i="37"/>
  <c r="Q206" i="37"/>
  <c r="R206" i="37"/>
  <c r="S206" i="37"/>
  <c r="T206" i="37"/>
  <c r="U206" i="37"/>
  <c r="V206" i="37"/>
  <c r="W206" i="37"/>
  <c r="X206" i="37"/>
  <c r="Y206" i="37"/>
  <c r="Z206" i="37"/>
  <c r="A207" i="37"/>
  <c r="B207" i="37"/>
  <c r="C207" i="37"/>
  <c r="D207" i="37"/>
  <c r="E207" i="37"/>
  <c r="F207" i="37"/>
  <c r="G207" i="37"/>
  <c r="H207" i="37"/>
  <c r="I207" i="37"/>
  <c r="J207" i="37"/>
  <c r="K207" i="37"/>
  <c r="L207" i="37"/>
  <c r="M207" i="37"/>
  <c r="N207" i="37"/>
  <c r="O207" i="37"/>
  <c r="P207" i="37"/>
  <c r="Q207" i="37"/>
  <c r="R207" i="37"/>
  <c r="S207" i="37"/>
  <c r="T207" i="37"/>
  <c r="U207" i="37"/>
  <c r="V207" i="37"/>
  <c r="W207" i="37"/>
  <c r="X207" i="37"/>
  <c r="Y207" i="37"/>
  <c r="Z207" i="37"/>
  <c r="A162" i="37"/>
  <c r="B162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477" i="37"/>
  <c r="B477" i="37"/>
  <c r="C477" i="37"/>
  <c r="D477" i="37"/>
  <c r="E477" i="37"/>
  <c r="F477" i="37"/>
  <c r="G477" i="37"/>
  <c r="H477" i="37"/>
  <c r="I477" i="37"/>
  <c r="B5" i="31" s="1"/>
  <c r="J477" i="37"/>
  <c r="K477" i="37"/>
  <c r="L477" i="37"/>
  <c r="M477" i="37"/>
  <c r="N477" i="37"/>
  <c r="O477" i="37"/>
  <c r="P477" i="37"/>
  <c r="Q477" i="37"/>
  <c r="R477" i="37"/>
  <c r="S477" i="37"/>
  <c r="T477" i="37"/>
  <c r="U477" i="37"/>
  <c r="V477" i="37"/>
  <c r="W477" i="37"/>
  <c r="X477" i="37"/>
  <c r="Y477" i="37"/>
  <c r="Z477" i="37"/>
  <c r="A478" i="37"/>
  <c r="B478" i="37"/>
  <c r="C478" i="37"/>
  <c r="D478" i="37"/>
  <c r="E478" i="37"/>
  <c r="F478" i="37"/>
  <c r="G478" i="37"/>
  <c r="H478" i="37"/>
  <c r="I478" i="37"/>
  <c r="J478" i="37"/>
  <c r="K478" i="37"/>
  <c r="L478" i="37"/>
  <c r="M478" i="37"/>
  <c r="N478" i="37"/>
  <c r="O478" i="37"/>
  <c r="P478" i="37"/>
  <c r="Q478" i="37"/>
  <c r="R478" i="37"/>
  <c r="S478" i="37"/>
  <c r="T478" i="37"/>
  <c r="U478" i="37"/>
  <c r="V478" i="37"/>
  <c r="W478" i="37"/>
  <c r="X478" i="37"/>
  <c r="Y478" i="37"/>
  <c r="Z478" i="37"/>
  <c r="A479" i="37"/>
  <c r="B479" i="37"/>
  <c r="C479" i="37"/>
  <c r="D479" i="37"/>
  <c r="E479" i="37"/>
  <c r="F479" i="37"/>
  <c r="G479" i="37"/>
  <c r="H479" i="37"/>
  <c r="I479" i="37"/>
  <c r="J479" i="37"/>
  <c r="K479" i="37"/>
  <c r="L479" i="37"/>
  <c r="M479" i="37"/>
  <c r="N479" i="37"/>
  <c r="O479" i="37"/>
  <c r="P479" i="37"/>
  <c r="Q479" i="37"/>
  <c r="R479" i="37"/>
  <c r="S479" i="37"/>
  <c r="T479" i="37"/>
  <c r="U479" i="37"/>
  <c r="V479" i="37"/>
  <c r="W479" i="37"/>
  <c r="X479" i="37"/>
  <c r="Y479" i="37"/>
  <c r="Z479" i="37"/>
  <c r="A480" i="37"/>
  <c r="B480" i="37"/>
  <c r="C480" i="37"/>
  <c r="D480" i="37"/>
  <c r="E480" i="37"/>
  <c r="F480" i="37"/>
  <c r="G480" i="37"/>
  <c r="H480" i="37"/>
  <c r="I480" i="37"/>
  <c r="J480" i="37"/>
  <c r="K480" i="37"/>
  <c r="L480" i="37"/>
  <c r="M480" i="37"/>
  <c r="N480" i="37"/>
  <c r="O480" i="37"/>
  <c r="P480" i="37"/>
  <c r="Q480" i="37"/>
  <c r="R480" i="37"/>
  <c r="S480" i="37"/>
  <c r="T480" i="37"/>
  <c r="U480" i="37"/>
  <c r="V480" i="37"/>
  <c r="W480" i="37"/>
  <c r="X480" i="37"/>
  <c r="Y480" i="37"/>
  <c r="Z480" i="37"/>
  <c r="A481" i="37"/>
  <c r="B481" i="37"/>
  <c r="C481" i="37"/>
  <c r="D481" i="37"/>
  <c r="E481" i="37"/>
  <c r="F481" i="37"/>
  <c r="G481" i="37"/>
  <c r="H481" i="37"/>
  <c r="I481" i="37"/>
  <c r="J481" i="37"/>
  <c r="K481" i="37"/>
  <c r="L481" i="37"/>
  <c r="M481" i="37"/>
  <c r="N481" i="37"/>
  <c r="O481" i="37"/>
  <c r="P481" i="37"/>
  <c r="Q481" i="37"/>
  <c r="R481" i="37"/>
  <c r="S481" i="37"/>
  <c r="T481" i="37"/>
  <c r="U481" i="37"/>
  <c r="V481" i="37"/>
  <c r="W481" i="37"/>
  <c r="X481" i="37"/>
  <c r="Y481" i="37"/>
  <c r="Z481" i="37"/>
  <c r="A482" i="37"/>
  <c r="B482" i="37"/>
  <c r="C482" i="37"/>
  <c r="D482" i="37"/>
  <c r="E482" i="37"/>
  <c r="F482" i="37"/>
  <c r="G482" i="37"/>
  <c r="H482" i="37"/>
  <c r="I482" i="37"/>
  <c r="J482" i="37"/>
  <c r="K482" i="37"/>
  <c r="L482" i="37"/>
  <c r="M482" i="37"/>
  <c r="N482" i="37"/>
  <c r="O482" i="37"/>
  <c r="P482" i="37"/>
  <c r="Q482" i="37"/>
  <c r="R482" i="37"/>
  <c r="S482" i="37"/>
  <c r="T482" i="37"/>
  <c r="U482" i="37"/>
  <c r="V482" i="37"/>
  <c r="W482" i="37"/>
  <c r="X482" i="37"/>
  <c r="Y482" i="37"/>
  <c r="Z482" i="37"/>
  <c r="A483" i="37"/>
  <c r="B483" i="37"/>
  <c r="C483" i="37"/>
  <c r="D483" i="37"/>
  <c r="E483" i="37"/>
  <c r="F483" i="37"/>
  <c r="G483" i="37"/>
  <c r="H483" i="37"/>
  <c r="I483" i="37"/>
  <c r="J483" i="37"/>
  <c r="K483" i="37"/>
  <c r="L483" i="37"/>
  <c r="M483" i="37"/>
  <c r="N483" i="37"/>
  <c r="O483" i="37"/>
  <c r="P483" i="37"/>
  <c r="Q483" i="37"/>
  <c r="R483" i="37"/>
  <c r="S483" i="37"/>
  <c r="T483" i="37"/>
  <c r="U483" i="37"/>
  <c r="V483" i="37"/>
  <c r="W483" i="37"/>
  <c r="X483" i="37"/>
  <c r="Y483" i="37"/>
  <c r="Z483" i="37"/>
  <c r="A484" i="37"/>
  <c r="B484" i="37"/>
  <c r="C484" i="37"/>
  <c r="D484" i="37"/>
  <c r="E484" i="37"/>
  <c r="F484" i="37"/>
  <c r="G484" i="37"/>
  <c r="H484" i="37"/>
  <c r="I484" i="37"/>
  <c r="J484" i="37"/>
  <c r="K484" i="37"/>
  <c r="L484" i="37"/>
  <c r="M484" i="37"/>
  <c r="N484" i="37"/>
  <c r="O484" i="37"/>
  <c r="P484" i="37"/>
  <c r="Q484" i="37"/>
  <c r="R484" i="37"/>
  <c r="S484" i="37"/>
  <c r="T484" i="37"/>
  <c r="U484" i="37"/>
  <c r="V484" i="37"/>
  <c r="W484" i="37"/>
  <c r="X484" i="37"/>
  <c r="Y484" i="37"/>
  <c r="Z484" i="37"/>
  <c r="A485" i="37"/>
  <c r="B485" i="37"/>
  <c r="C485" i="37"/>
  <c r="D485" i="37"/>
  <c r="E485" i="37"/>
  <c r="F485" i="37"/>
  <c r="G485" i="37"/>
  <c r="H485" i="37"/>
  <c r="I485" i="37"/>
  <c r="J485" i="37"/>
  <c r="K485" i="37"/>
  <c r="L485" i="37"/>
  <c r="M485" i="37"/>
  <c r="N485" i="37"/>
  <c r="O485" i="37"/>
  <c r="P485" i="37"/>
  <c r="Q485" i="37"/>
  <c r="R485" i="37"/>
  <c r="S485" i="37"/>
  <c r="T485" i="37"/>
  <c r="U485" i="37"/>
  <c r="V485" i="37"/>
  <c r="W485" i="37"/>
  <c r="X485" i="37"/>
  <c r="Y485" i="37"/>
  <c r="Z485" i="37"/>
  <c r="A667" i="37"/>
  <c r="B667" i="37"/>
  <c r="C667" i="37"/>
  <c r="D667" i="37"/>
  <c r="E667" i="37"/>
  <c r="F667" i="37"/>
  <c r="G667" i="37"/>
  <c r="H667" i="37"/>
  <c r="I667" i="37"/>
  <c r="J667" i="37"/>
  <c r="K667" i="37"/>
  <c r="L667" i="37"/>
  <c r="M667" i="37"/>
  <c r="N667" i="37"/>
  <c r="O667" i="37"/>
  <c r="P667" i="37"/>
  <c r="Q667" i="37"/>
  <c r="R667" i="37"/>
  <c r="S667" i="37"/>
  <c r="T667" i="37"/>
  <c r="U667" i="37"/>
  <c r="V667" i="37"/>
  <c r="W667" i="37"/>
  <c r="X667" i="37"/>
  <c r="Y667" i="37"/>
  <c r="Z667" i="37"/>
  <c r="A668" i="37"/>
  <c r="B668" i="37"/>
  <c r="C668" i="37"/>
  <c r="D668" i="37"/>
  <c r="E668" i="37"/>
  <c r="F668" i="37"/>
  <c r="G668" i="37"/>
  <c r="H668" i="37"/>
  <c r="I668" i="37"/>
  <c r="J668" i="37"/>
  <c r="K668" i="37"/>
  <c r="L668" i="37"/>
  <c r="M668" i="37"/>
  <c r="N668" i="37"/>
  <c r="O668" i="37"/>
  <c r="P668" i="37"/>
  <c r="Q668" i="37"/>
  <c r="R668" i="37"/>
  <c r="S668" i="37"/>
  <c r="T668" i="37"/>
  <c r="U668" i="37"/>
  <c r="V668" i="37"/>
  <c r="W668" i="37"/>
  <c r="X668" i="37"/>
  <c r="Y668" i="37"/>
  <c r="Z668" i="37"/>
  <c r="A669" i="37"/>
  <c r="B669" i="37"/>
  <c r="C669" i="37"/>
  <c r="D669" i="37"/>
  <c r="E669" i="37"/>
  <c r="F669" i="37"/>
  <c r="G669" i="37"/>
  <c r="H669" i="37"/>
  <c r="I669" i="37"/>
  <c r="J669" i="37"/>
  <c r="K669" i="37"/>
  <c r="L669" i="37"/>
  <c r="M669" i="37"/>
  <c r="N669" i="37"/>
  <c r="O669" i="37"/>
  <c r="P669" i="37"/>
  <c r="Q669" i="37"/>
  <c r="R669" i="37"/>
  <c r="S669" i="37"/>
  <c r="T669" i="37"/>
  <c r="U669" i="37"/>
  <c r="V669" i="37"/>
  <c r="W669" i="37"/>
  <c r="X669" i="37"/>
  <c r="Y669" i="37"/>
  <c r="Z669" i="37"/>
  <c r="A670" i="37"/>
  <c r="B670" i="37"/>
  <c r="C670" i="37"/>
  <c r="D670" i="37"/>
  <c r="E670" i="37"/>
  <c r="F670" i="37"/>
  <c r="G670" i="37"/>
  <c r="H670" i="37"/>
  <c r="I670" i="37"/>
  <c r="J670" i="37"/>
  <c r="K670" i="37"/>
  <c r="L670" i="37"/>
  <c r="M670" i="37"/>
  <c r="N670" i="37"/>
  <c r="O670" i="37"/>
  <c r="P670" i="37"/>
  <c r="Q670" i="37"/>
  <c r="R670" i="37"/>
  <c r="S670" i="37"/>
  <c r="T670" i="37"/>
  <c r="U670" i="37"/>
  <c r="V670" i="37"/>
  <c r="W670" i="37"/>
  <c r="X670" i="37"/>
  <c r="Y670" i="37"/>
  <c r="Z670" i="37"/>
  <c r="A671" i="37"/>
  <c r="B671" i="37"/>
  <c r="C671" i="37"/>
  <c r="D671" i="37"/>
  <c r="E671" i="37"/>
  <c r="F671" i="37"/>
  <c r="G671" i="37"/>
  <c r="H671" i="37"/>
  <c r="I671" i="37"/>
  <c r="J671" i="37"/>
  <c r="K671" i="37"/>
  <c r="L671" i="37"/>
  <c r="M671" i="37"/>
  <c r="N671" i="37"/>
  <c r="O671" i="37"/>
  <c r="P671" i="37"/>
  <c r="Q671" i="37"/>
  <c r="R671" i="37"/>
  <c r="S671" i="37"/>
  <c r="T671" i="37"/>
  <c r="U671" i="37"/>
  <c r="V671" i="37"/>
  <c r="W671" i="37"/>
  <c r="X671" i="37"/>
  <c r="Y671" i="37"/>
  <c r="Z671" i="37"/>
  <c r="A672" i="37"/>
  <c r="B672" i="37"/>
  <c r="C672" i="37"/>
  <c r="D672" i="37"/>
  <c r="E672" i="37"/>
  <c r="F672" i="37"/>
  <c r="G672" i="37"/>
  <c r="H672" i="37"/>
  <c r="I672" i="37"/>
  <c r="J672" i="37"/>
  <c r="K672" i="37"/>
  <c r="L672" i="37"/>
  <c r="M672" i="37"/>
  <c r="N672" i="37"/>
  <c r="O672" i="37"/>
  <c r="P672" i="37"/>
  <c r="Q672" i="37"/>
  <c r="R672" i="37"/>
  <c r="S672" i="37"/>
  <c r="T672" i="37"/>
  <c r="U672" i="37"/>
  <c r="V672" i="37"/>
  <c r="W672" i="37"/>
  <c r="X672" i="37"/>
  <c r="Y672" i="37"/>
  <c r="Z672" i="37"/>
  <c r="A673" i="37"/>
  <c r="B673" i="37"/>
  <c r="C673" i="37"/>
  <c r="D673" i="37"/>
  <c r="E673" i="37"/>
  <c r="F673" i="37"/>
  <c r="G673" i="37"/>
  <c r="H673" i="37"/>
  <c r="I673" i="37"/>
  <c r="J673" i="37"/>
  <c r="K673" i="37"/>
  <c r="L673" i="37"/>
  <c r="M673" i="37"/>
  <c r="N673" i="37"/>
  <c r="O673" i="37"/>
  <c r="P673" i="37"/>
  <c r="Q673" i="37"/>
  <c r="R673" i="37"/>
  <c r="S673" i="37"/>
  <c r="T673" i="37"/>
  <c r="U673" i="37"/>
  <c r="V673" i="37"/>
  <c r="W673" i="37"/>
  <c r="X673" i="37"/>
  <c r="Y673" i="37"/>
  <c r="Z673" i="37"/>
  <c r="A674" i="37"/>
  <c r="B674" i="37"/>
  <c r="C674" i="37"/>
  <c r="D674" i="37"/>
  <c r="E674" i="37"/>
  <c r="F674" i="37"/>
  <c r="G674" i="37"/>
  <c r="H674" i="37"/>
  <c r="I674" i="37"/>
  <c r="J674" i="37"/>
  <c r="K674" i="37"/>
  <c r="L674" i="37"/>
  <c r="M674" i="37"/>
  <c r="N674" i="37"/>
  <c r="O674" i="37"/>
  <c r="P674" i="37"/>
  <c r="Q674" i="37"/>
  <c r="R674" i="37"/>
  <c r="S674" i="37"/>
  <c r="T674" i="37"/>
  <c r="U674" i="37"/>
  <c r="V674" i="37"/>
  <c r="W674" i="37"/>
  <c r="X674" i="37"/>
  <c r="Y674" i="37"/>
  <c r="Z674" i="37"/>
  <c r="A675" i="37"/>
  <c r="B675" i="37"/>
  <c r="C675" i="37"/>
  <c r="D675" i="37"/>
  <c r="E675" i="37"/>
  <c r="F675" i="37"/>
  <c r="G675" i="37"/>
  <c r="H675" i="37"/>
  <c r="I675" i="37"/>
  <c r="J675" i="37"/>
  <c r="K675" i="37"/>
  <c r="L675" i="37"/>
  <c r="M675" i="37"/>
  <c r="N675" i="37"/>
  <c r="O675" i="37"/>
  <c r="P675" i="37"/>
  <c r="Q675" i="37"/>
  <c r="R675" i="37"/>
  <c r="S675" i="37"/>
  <c r="T675" i="37"/>
  <c r="U675" i="37"/>
  <c r="V675" i="37"/>
  <c r="W675" i="37"/>
  <c r="X675" i="37"/>
  <c r="Y675" i="37"/>
  <c r="Z675" i="37"/>
  <c r="A676" i="37"/>
  <c r="B676" i="37"/>
  <c r="C676" i="37"/>
  <c r="D676" i="37"/>
  <c r="E676" i="37"/>
  <c r="F676" i="37"/>
  <c r="G676" i="37"/>
  <c r="H676" i="37"/>
  <c r="I676" i="37"/>
  <c r="J676" i="37"/>
  <c r="K676" i="37"/>
  <c r="L676" i="37"/>
  <c r="M676" i="37"/>
  <c r="N676" i="37"/>
  <c r="O676" i="37"/>
  <c r="P676" i="37"/>
  <c r="Q676" i="37"/>
  <c r="R676" i="37"/>
  <c r="S676" i="37"/>
  <c r="T676" i="37"/>
  <c r="U676" i="37"/>
  <c r="V676" i="37"/>
  <c r="W676" i="37"/>
  <c r="X676" i="37"/>
  <c r="Y676" i="37"/>
  <c r="Z676" i="37"/>
  <c r="A486" i="37"/>
  <c r="B486" i="37"/>
  <c r="C486" i="37"/>
  <c r="D486" i="37"/>
  <c r="E486" i="37"/>
  <c r="F486" i="37"/>
  <c r="G486" i="37"/>
  <c r="H486" i="37"/>
  <c r="I486" i="37"/>
  <c r="J486" i="37"/>
  <c r="K486" i="37"/>
  <c r="L486" i="37"/>
  <c r="M486" i="37"/>
  <c r="N486" i="37"/>
  <c r="O486" i="37"/>
  <c r="P486" i="37"/>
  <c r="Q486" i="37"/>
  <c r="R486" i="37"/>
  <c r="S486" i="37"/>
  <c r="T486" i="37"/>
  <c r="U486" i="37"/>
  <c r="V486" i="37"/>
  <c r="W486" i="37"/>
  <c r="X486" i="37"/>
  <c r="Y486" i="37"/>
  <c r="Z486" i="37"/>
  <c r="A677" i="37"/>
  <c r="B677" i="37"/>
  <c r="C677" i="37"/>
  <c r="D677" i="37"/>
  <c r="E677" i="37"/>
  <c r="F677" i="37"/>
  <c r="G677" i="37"/>
  <c r="H677" i="37"/>
  <c r="I677" i="37"/>
  <c r="J677" i="37"/>
  <c r="K677" i="37"/>
  <c r="L677" i="37"/>
  <c r="M677" i="37"/>
  <c r="N677" i="37"/>
  <c r="O677" i="37"/>
  <c r="P677" i="37"/>
  <c r="Q677" i="37"/>
  <c r="R677" i="37"/>
  <c r="S677" i="37"/>
  <c r="T677" i="37"/>
  <c r="U677" i="37"/>
  <c r="V677" i="37"/>
  <c r="W677" i="37"/>
  <c r="X677" i="37"/>
  <c r="Y677" i="37"/>
  <c r="Z677" i="37"/>
  <c r="A487" i="37"/>
  <c r="B487" i="37"/>
  <c r="C487" i="37"/>
  <c r="D487" i="37"/>
  <c r="E487" i="37"/>
  <c r="F487" i="37"/>
  <c r="G487" i="37"/>
  <c r="H487" i="37"/>
  <c r="I487" i="37"/>
  <c r="J487" i="37"/>
  <c r="K487" i="37"/>
  <c r="L487" i="37"/>
  <c r="M487" i="37"/>
  <c r="N487" i="37"/>
  <c r="O487" i="37"/>
  <c r="P487" i="37"/>
  <c r="Q487" i="37"/>
  <c r="R487" i="37"/>
  <c r="S487" i="37"/>
  <c r="T487" i="37"/>
  <c r="U487" i="37"/>
  <c r="V487" i="37"/>
  <c r="W487" i="37"/>
  <c r="X487" i="37"/>
  <c r="Y487" i="37"/>
  <c r="Z487" i="37"/>
  <c r="A678" i="37"/>
  <c r="B678" i="37"/>
  <c r="C678" i="37"/>
  <c r="D678" i="37"/>
  <c r="E678" i="37"/>
  <c r="F678" i="37"/>
  <c r="G678" i="37"/>
  <c r="H678" i="37"/>
  <c r="I678" i="37"/>
  <c r="J678" i="37"/>
  <c r="K678" i="37"/>
  <c r="L678" i="37"/>
  <c r="M678" i="37"/>
  <c r="N678" i="37"/>
  <c r="O678" i="37"/>
  <c r="P678" i="37"/>
  <c r="Q678" i="37"/>
  <c r="R678" i="37"/>
  <c r="S678" i="37"/>
  <c r="T678" i="37"/>
  <c r="U678" i="37"/>
  <c r="V678" i="37"/>
  <c r="W678" i="37"/>
  <c r="X678" i="37"/>
  <c r="Y678" i="37"/>
  <c r="Z678" i="37"/>
  <c r="A488" i="37"/>
  <c r="B488" i="37"/>
  <c r="C488" i="37"/>
  <c r="D488" i="37"/>
  <c r="E488" i="37"/>
  <c r="F488" i="37"/>
  <c r="G488" i="37"/>
  <c r="H488" i="37"/>
  <c r="I488" i="37"/>
  <c r="J488" i="37"/>
  <c r="K488" i="37"/>
  <c r="L488" i="37"/>
  <c r="M488" i="37"/>
  <c r="N488" i="37"/>
  <c r="O488" i="37"/>
  <c r="P488" i="37"/>
  <c r="Q488" i="37"/>
  <c r="R488" i="37"/>
  <c r="S488" i="37"/>
  <c r="T488" i="37"/>
  <c r="U488" i="37"/>
  <c r="V488" i="37"/>
  <c r="W488" i="37"/>
  <c r="X488" i="37"/>
  <c r="Y488" i="37"/>
  <c r="Z488" i="37"/>
  <c r="A679" i="37"/>
  <c r="B679" i="37"/>
  <c r="C679" i="37"/>
  <c r="D679" i="37"/>
  <c r="E679" i="37"/>
  <c r="F679" i="37"/>
  <c r="G679" i="37"/>
  <c r="H679" i="37"/>
  <c r="I679" i="37"/>
  <c r="J679" i="37"/>
  <c r="K679" i="37"/>
  <c r="L679" i="37"/>
  <c r="M679" i="37"/>
  <c r="N679" i="37"/>
  <c r="O679" i="37"/>
  <c r="P679" i="37"/>
  <c r="Q679" i="37"/>
  <c r="R679" i="37"/>
  <c r="S679" i="37"/>
  <c r="T679" i="37"/>
  <c r="U679" i="37"/>
  <c r="V679" i="37"/>
  <c r="W679" i="37"/>
  <c r="X679" i="37"/>
  <c r="Y679" i="37"/>
  <c r="Z679" i="37"/>
  <c r="A489" i="37"/>
  <c r="B489" i="37"/>
  <c r="C489" i="37"/>
  <c r="D489" i="37"/>
  <c r="E489" i="37"/>
  <c r="F489" i="37"/>
  <c r="G489" i="37"/>
  <c r="H489" i="37"/>
  <c r="I489" i="37"/>
  <c r="J489" i="37"/>
  <c r="K489" i="37"/>
  <c r="L489" i="37"/>
  <c r="M489" i="37"/>
  <c r="N489" i="37"/>
  <c r="O489" i="37"/>
  <c r="P489" i="37"/>
  <c r="Q489" i="37"/>
  <c r="R489" i="37"/>
  <c r="S489" i="37"/>
  <c r="T489" i="37"/>
  <c r="U489" i="37"/>
  <c r="V489" i="37"/>
  <c r="W489" i="37"/>
  <c r="X489" i="37"/>
  <c r="Y489" i="37"/>
  <c r="Z489" i="37"/>
  <c r="A680" i="37"/>
  <c r="B680" i="37"/>
  <c r="C680" i="37"/>
  <c r="D680" i="37"/>
  <c r="E680" i="37"/>
  <c r="F680" i="37"/>
  <c r="G680" i="37"/>
  <c r="H680" i="37"/>
  <c r="I680" i="37"/>
  <c r="J680" i="37"/>
  <c r="K680" i="37"/>
  <c r="L680" i="37"/>
  <c r="M680" i="37"/>
  <c r="N680" i="37"/>
  <c r="O680" i="37"/>
  <c r="P680" i="37"/>
  <c r="Q680" i="37"/>
  <c r="R680" i="37"/>
  <c r="S680" i="37"/>
  <c r="T680" i="37"/>
  <c r="U680" i="37"/>
  <c r="V680" i="37"/>
  <c r="W680" i="37"/>
  <c r="X680" i="37"/>
  <c r="Y680" i="37"/>
  <c r="Z680" i="37"/>
  <c r="A681" i="37"/>
  <c r="B681" i="37"/>
  <c r="C681" i="37"/>
  <c r="D681" i="37"/>
  <c r="E681" i="37"/>
  <c r="F681" i="37"/>
  <c r="G681" i="37"/>
  <c r="H681" i="37"/>
  <c r="I681" i="37"/>
  <c r="J681" i="37"/>
  <c r="K681" i="37"/>
  <c r="L681" i="37"/>
  <c r="M681" i="37"/>
  <c r="N681" i="37"/>
  <c r="O681" i="37"/>
  <c r="P681" i="37"/>
  <c r="Q681" i="37"/>
  <c r="R681" i="37"/>
  <c r="S681" i="37"/>
  <c r="T681" i="37"/>
  <c r="U681" i="37"/>
  <c r="V681" i="37"/>
  <c r="W681" i="37"/>
  <c r="X681" i="37"/>
  <c r="Y681" i="37"/>
  <c r="Z681" i="37"/>
  <c r="A682" i="37"/>
  <c r="B682" i="37"/>
  <c r="C682" i="37"/>
  <c r="D682" i="37"/>
  <c r="E682" i="37"/>
  <c r="F682" i="37"/>
  <c r="G682" i="37"/>
  <c r="H682" i="37"/>
  <c r="I682" i="37"/>
  <c r="J682" i="37"/>
  <c r="K682" i="37"/>
  <c r="L682" i="37"/>
  <c r="M682" i="37"/>
  <c r="N682" i="37"/>
  <c r="O682" i="37"/>
  <c r="P682" i="37"/>
  <c r="Q682" i="37"/>
  <c r="R682" i="37"/>
  <c r="S682" i="37"/>
  <c r="T682" i="37"/>
  <c r="U682" i="37"/>
  <c r="V682" i="37"/>
  <c r="W682" i="37"/>
  <c r="X682" i="37"/>
  <c r="Y682" i="37"/>
  <c r="Z682" i="37"/>
  <c r="A490" i="37"/>
  <c r="B490" i="37"/>
  <c r="C490" i="37"/>
  <c r="D490" i="37"/>
  <c r="E490" i="37"/>
  <c r="F490" i="37"/>
  <c r="G490" i="37"/>
  <c r="H490" i="37"/>
  <c r="I490" i="37"/>
  <c r="J490" i="37"/>
  <c r="K490" i="37"/>
  <c r="L490" i="37"/>
  <c r="M490" i="37"/>
  <c r="N490" i="37"/>
  <c r="O490" i="37"/>
  <c r="P490" i="37"/>
  <c r="Q490" i="37"/>
  <c r="R490" i="37"/>
  <c r="S490" i="37"/>
  <c r="T490" i="37"/>
  <c r="U490" i="37"/>
  <c r="V490" i="37"/>
  <c r="W490" i="37"/>
  <c r="X490" i="37"/>
  <c r="Y490" i="37"/>
  <c r="Z490" i="37"/>
  <c r="A491" i="37"/>
  <c r="B491" i="37"/>
  <c r="C491" i="37"/>
  <c r="D491" i="37"/>
  <c r="E491" i="37"/>
  <c r="F491" i="37"/>
  <c r="G491" i="37"/>
  <c r="H491" i="37"/>
  <c r="I491" i="37"/>
  <c r="J491" i="37"/>
  <c r="K491" i="37"/>
  <c r="L491" i="37"/>
  <c r="M491" i="37"/>
  <c r="N491" i="37"/>
  <c r="O491" i="37"/>
  <c r="P491" i="37"/>
  <c r="Q491" i="37"/>
  <c r="R491" i="37"/>
  <c r="S491" i="37"/>
  <c r="T491" i="37"/>
  <c r="U491" i="37"/>
  <c r="V491" i="37"/>
  <c r="W491" i="37"/>
  <c r="X491" i="37"/>
  <c r="Y491" i="37"/>
  <c r="Z491" i="37"/>
  <c r="A683" i="37"/>
  <c r="B683" i="37"/>
  <c r="C683" i="37"/>
  <c r="D683" i="37"/>
  <c r="E683" i="37"/>
  <c r="F683" i="37"/>
  <c r="G683" i="37"/>
  <c r="H683" i="37"/>
  <c r="I683" i="37"/>
  <c r="J683" i="37"/>
  <c r="K683" i="37"/>
  <c r="L683" i="37"/>
  <c r="M683" i="37"/>
  <c r="N683" i="37"/>
  <c r="O683" i="37"/>
  <c r="P683" i="37"/>
  <c r="Q683" i="37"/>
  <c r="R683" i="37"/>
  <c r="S683" i="37"/>
  <c r="T683" i="37"/>
  <c r="U683" i="37"/>
  <c r="V683" i="37"/>
  <c r="W683" i="37"/>
  <c r="X683" i="37"/>
  <c r="Y683" i="37"/>
  <c r="Z683" i="37"/>
  <c r="A492" i="37"/>
  <c r="B492" i="37"/>
  <c r="C492" i="37"/>
  <c r="D492" i="37"/>
  <c r="E492" i="37"/>
  <c r="F492" i="37"/>
  <c r="G492" i="37"/>
  <c r="H492" i="37"/>
  <c r="I492" i="37"/>
  <c r="J492" i="37"/>
  <c r="K492" i="37"/>
  <c r="L492" i="37"/>
  <c r="M492" i="37"/>
  <c r="N492" i="37"/>
  <c r="O492" i="37"/>
  <c r="P492" i="37"/>
  <c r="Q492" i="37"/>
  <c r="R492" i="37"/>
  <c r="S492" i="37"/>
  <c r="T492" i="37"/>
  <c r="U492" i="37"/>
  <c r="V492" i="37"/>
  <c r="W492" i="37"/>
  <c r="X492" i="37"/>
  <c r="Y492" i="37"/>
  <c r="Z492" i="37"/>
  <c r="A684" i="37"/>
  <c r="B684" i="37"/>
  <c r="C684" i="37"/>
  <c r="D684" i="37"/>
  <c r="E684" i="37"/>
  <c r="F684" i="37"/>
  <c r="G684" i="37"/>
  <c r="H684" i="37"/>
  <c r="I684" i="37"/>
  <c r="J684" i="37"/>
  <c r="K684" i="37"/>
  <c r="L684" i="37"/>
  <c r="M684" i="37"/>
  <c r="N684" i="37"/>
  <c r="O684" i="37"/>
  <c r="P684" i="37"/>
  <c r="Q684" i="37"/>
  <c r="R684" i="37"/>
  <c r="S684" i="37"/>
  <c r="T684" i="37"/>
  <c r="U684" i="37"/>
  <c r="V684" i="37"/>
  <c r="W684" i="37"/>
  <c r="X684" i="37"/>
  <c r="Y684" i="37"/>
  <c r="Z684" i="37"/>
  <c r="A493" i="37"/>
  <c r="B493" i="37"/>
  <c r="C493" i="37"/>
  <c r="D493" i="37"/>
  <c r="E493" i="37"/>
  <c r="F493" i="37"/>
  <c r="G493" i="37"/>
  <c r="H493" i="37"/>
  <c r="I493" i="37"/>
  <c r="J493" i="37"/>
  <c r="K493" i="37"/>
  <c r="L493" i="37"/>
  <c r="M493" i="37"/>
  <c r="N493" i="37"/>
  <c r="O493" i="37"/>
  <c r="P493" i="37"/>
  <c r="Q493" i="37"/>
  <c r="R493" i="37"/>
  <c r="S493" i="37"/>
  <c r="T493" i="37"/>
  <c r="U493" i="37"/>
  <c r="V493" i="37"/>
  <c r="W493" i="37"/>
  <c r="X493" i="37"/>
  <c r="Y493" i="37"/>
  <c r="Z493" i="37"/>
  <c r="A494" i="37"/>
  <c r="B494" i="37"/>
  <c r="C494" i="37"/>
  <c r="D494" i="37"/>
  <c r="E494" i="37"/>
  <c r="F494" i="37"/>
  <c r="G494" i="37"/>
  <c r="H494" i="37"/>
  <c r="I494" i="37"/>
  <c r="J494" i="37"/>
  <c r="K494" i="37"/>
  <c r="L494" i="37"/>
  <c r="M494" i="37"/>
  <c r="N494" i="37"/>
  <c r="O494" i="37"/>
  <c r="P494" i="37"/>
  <c r="Q494" i="37"/>
  <c r="R494" i="37"/>
  <c r="S494" i="37"/>
  <c r="T494" i="37"/>
  <c r="U494" i="37"/>
  <c r="V494" i="37"/>
  <c r="W494" i="37"/>
  <c r="X494" i="37"/>
  <c r="Y494" i="37"/>
  <c r="Z494" i="37"/>
  <c r="A685" i="37"/>
  <c r="B685" i="37"/>
  <c r="C685" i="37"/>
  <c r="D685" i="37"/>
  <c r="E685" i="37"/>
  <c r="F685" i="37"/>
  <c r="G685" i="37"/>
  <c r="H685" i="37"/>
  <c r="I685" i="37"/>
  <c r="J685" i="37"/>
  <c r="K685" i="37"/>
  <c r="L685" i="37"/>
  <c r="M685" i="37"/>
  <c r="N685" i="37"/>
  <c r="O685" i="37"/>
  <c r="P685" i="37"/>
  <c r="Q685" i="37"/>
  <c r="R685" i="37"/>
  <c r="S685" i="37"/>
  <c r="T685" i="37"/>
  <c r="U685" i="37"/>
  <c r="V685" i="37"/>
  <c r="W685" i="37"/>
  <c r="X685" i="37"/>
  <c r="Y685" i="37"/>
  <c r="Z685" i="37"/>
  <c r="A686" i="37"/>
  <c r="B686" i="37"/>
  <c r="C686" i="37"/>
  <c r="D686" i="37"/>
  <c r="E686" i="37"/>
  <c r="F686" i="37"/>
  <c r="G686" i="37"/>
  <c r="H686" i="37"/>
  <c r="I686" i="37"/>
  <c r="J686" i="37"/>
  <c r="K686" i="37"/>
  <c r="L686" i="37"/>
  <c r="M686" i="37"/>
  <c r="N686" i="37"/>
  <c r="O686" i="37"/>
  <c r="P686" i="37"/>
  <c r="Q686" i="37"/>
  <c r="R686" i="37"/>
  <c r="S686" i="37"/>
  <c r="T686" i="37"/>
  <c r="U686" i="37"/>
  <c r="V686" i="37"/>
  <c r="W686" i="37"/>
  <c r="X686" i="37"/>
  <c r="Y686" i="37"/>
  <c r="Z686" i="37"/>
  <c r="A495" i="37"/>
  <c r="B495" i="37"/>
  <c r="C495" i="37"/>
  <c r="D495" i="37"/>
  <c r="E495" i="37"/>
  <c r="F495" i="37"/>
  <c r="G495" i="37"/>
  <c r="H495" i="37"/>
  <c r="I495" i="37"/>
  <c r="J495" i="37"/>
  <c r="K495" i="37"/>
  <c r="L495" i="37"/>
  <c r="M495" i="37"/>
  <c r="N495" i="37"/>
  <c r="O495" i="37"/>
  <c r="P495" i="37"/>
  <c r="Q495" i="37"/>
  <c r="R495" i="37"/>
  <c r="S495" i="37"/>
  <c r="T495" i="37"/>
  <c r="U495" i="37"/>
  <c r="V495" i="37"/>
  <c r="W495" i="37"/>
  <c r="X495" i="37"/>
  <c r="Y495" i="37"/>
  <c r="Z495" i="37"/>
  <c r="A496" i="37"/>
  <c r="B496" i="37"/>
  <c r="C496" i="37"/>
  <c r="D496" i="37"/>
  <c r="E496" i="37"/>
  <c r="F496" i="37"/>
  <c r="G496" i="37"/>
  <c r="H496" i="37"/>
  <c r="I496" i="37"/>
  <c r="J496" i="37"/>
  <c r="K496" i="37"/>
  <c r="L496" i="37"/>
  <c r="M496" i="37"/>
  <c r="N496" i="37"/>
  <c r="O496" i="37"/>
  <c r="P496" i="37"/>
  <c r="Q496" i="37"/>
  <c r="R496" i="37"/>
  <c r="S496" i="37"/>
  <c r="T496" i="37"/>
  <c r="U496" i="37"/>
  <c r="V496" i="37"/>
  <c r="W496" i="37"/>
  <c r="X496" i="37"/>
  <c r="Y496" i="37"/>
  <c r="Z496" i="37"/>
  <c r="A687" i="37"/>
  <c r="B687" i="37"/>
  <c r="C687" i="37"/>
  <c r="D687" i="37"/>
  <c r="E687" i="37"/>
  <c r="F687" i="37"/>
  <c r="G687" i="37"/>
  <c r="H687" i="37"/>
  <c r="I687" i="37"/>
  <c r="J687" i="37"/>
  <c r="K687" i="37"/>
  <c r="L687" i="37"/>
  <c r="M687" i="37"/>
  <c r="N687" i="37"/>
  <c r="O687" i="37"/>
  <c r="P687" i="37"/>
  <c r="Q687" i="37"/>
  <c r="R687" i="37"/>
  <c r="S687" i="37"/>
  <c r="T687" i="37"/>
  <c r="U687" i="37"/>
  <c r="V687" i="37"/>
  <c r="W687" i="37"/>
  <c r="X687" i="37"/>
  <c r="Y687" i="37"/>
  <c r="Z687" i="37"/>
  <c r="A497" i="37"/>
  <c r="B497" i="37"/>
  <c r="C497" i="37"/>
  <c r="D497" i="37"/>
  <c r="E497" i="37"/>
  <c r="F497" i="37"/>
  <c r="G497" i="37"/>
  <c r="H497" i="37"/>
  <c r="I497" i="37"/>
  <c r="J497" i="37"/>
  <c r="K497" i="37"/>
  <c r="L497" i="37"/>
  <c r="M497" i="37"/>
  <c r="N497" i="37"/>
  <c r="O497" i="37"/>
  <c r="P497" i="37"/>
  <c r="Q497" i="37"/>
  <c r="R497" i="37"/>
  <c r="S497" i="37"/>
  <c r="T497" i="37"/>
  <c r="U497" i="37"/>
  <c r="V497" i="37"/>
  <c r="W497" i="37"/>
  <c r="X497" i="37"/>
  <c r="Y497" i="37"/>
  <c r="Z497" i="37"/>
  <c r="A688" i="37"/>
  <c r="B688" i="37"/>
  <c r="C688" i="37"/>
  <c r="D688" i="37"/>
  <c r="E688" i="37"/>
  <c r="F688" i="37"/>
  <c r="G688" i="37"/>
  <c r="H688" i="37"/>
  <c r="I688" i="37"/>
  <c r="J688" i="37"/>
  <c r="K688" i="37"/>
  <c r="L688" i="37"/>
  <c r="M688" i="37"/>
  <c r="N688" i="37"/>
  <c r="O688" i="37"/>
  <c r="P688" i="37"/>
  <c r="Q688" i="37"/>
  <c r="R688" i="37"/>
  <c r="S688" i="37"/>
  <c r="T688" i="37"/>
  <c r="U688" i="37"/>
  <c r="V688" i="37"/>
  <c r="W688" i="37"/>
  <c r="X688" i="37"/>
  <c r="Y688" i="37"/>
  <c r="Z688" i="37"/>
  <c r="A498" i="37"/>
  <c r="B498" i="37"/>
  <c r="C498" i="37"/>
  <c r="D498" i="37"/>
  <c r="E498" i="37"/>
  <c r="F498" i="37"/>
  <c r="G498" i="37"/>
  <c r="H498" i="37"/>
  <c r="I498" i="37"/>
  <c r="J498" i="37"/>
  <c r="K498" i="37"/>
  <c r="L498" i="37"/>
  <c r="M498" i="37"/>
  <c r="N498" i="37"/>
  <c r="O498" i="37"/>
  <c r="P498" i="37"/>
  <c r="Q498" i="37"/>
  <c r="R498" i="37"/>
  <c r="S498" i="37"/>
  <c r="T498" i="37"/>
  <c r="U498" i="37"/>
  <c r="V498" i="37"/>
  <c r="W498" i="37"/>
  <c r="X498" i="37"/>
  <c r="Y498" i="37"/>
  <c r="Z498" i="37"/>
  <c r="A499" i="37"/>
  <c r="B499" i="37"/>
  <c r="C499" i="37"/>
  <c r="D499" i="37"/>
  <c r="E499" i="37"/>
  <c r="F499" i="37"/>
  <c r="G499" i="37"/>
  <c r="H499" i="37"/>
  <c r="I499" i="37"/>
  <c r="J499" i="37"/>
  <c r="K499" i="37"/>
  <c r="L499" i="37"/>
  <c r="M499" i="37"/>
  <c r="N499" i="37"/>
  <c r="O499" i="37"/>
  <c r="P499" i="37"/>
  <c r="Q499" i="37"/>
  <c r="R499" i="37"/>
  <c r="S499" i="37"/>
  <c r="T499" i="37"/>
  <c r="U499" i="37"/>
  <c r="V499" i="37"/>
  <c r="W499" i="37"/>
  <c r="X499" i="37"/>
  <c r="Y499" i="37"/>
  <c r="Z499" i="37"/>
  <c r="A689" i="37"/>
  <c r="B689" i="37"/>
  <c r="C689" i="37"/>
  <c r="D689" i="37"/>
  <c r="E689" i="37"/>
  <c r="F689" i="37"/>
  <c r="G689" i="37"/>
  <c r="H689" i="37"/>
  <c r="I689" i="37"/>
  <c r="J689" i="37"/>
  <c r="K689" i="37"/>
  <c r="L689" i="37"/>
  <c r="M689" i="37"/>
  <c r="N689" i="37"/>
  <c r="O689" i="37"/>
  <c r="P689" i="37"/>
  <c r="Q689" i="37"/>
  <c r="R689" i="37"/>
  <c r="S689" i="37"/>
  <c r="T689" i="37"/>
  <c r="U689" i="37"/>
  <c r="V689" i="37"/>
  <c r="W689" i="37"/>
  <c r="X689" i="37"/>
  <c r="Y689" i="37"/>
  <c r="Z689" i="37"/>
  <c r="A690" i="37"/>
  <c r="B690" i="37"/>
  <c r="C690" i="37"/>
  <c r="D690" i="37"/>
  <c r="E690" i="37"/>
  <c r="F690" i="37"/>
  <c r="G690" i="37"/>
  <c r="H690" i="37"/>
  <c r="I690" i="37"/>
  <c r="J690" i="37"/>
  <c r="K690" i="37"/>
  <c r="L690" i="37"/>
  <c r="M690" i="37"/>
  <c r="N690" i="37"/>
  <c r="O690" i="37"/>
  <c r="P690" i="37"/>
  <c r="Q690" i="37"/>
  <c r="R690" i="37"/>
  <c r="S690" i="37"/>
  <c r="T690" i="37"/>
  <c r="U690" i="37"/>
  <c r="V690" i="37"/>
  <c r="W690" i="37"/>
  <c r="X690" i="37"/>
  <c r="Y690" i="37"/>
  <c r="Z690" i="37"/>
  <c r="A500" i="37"/>
  <c r="B500" i="37"/>
  <c r="C500" i="37"/>
  <c r="D500" i="37"/>
  <c r="E500" i="37"/>
  <c r="F500" i="37"/>
  <c r="G500" i="37"/>
  <c r="H500" i="37"/>
  <c r="I500" i="37"/>
  <c r="J500" i="37"/>
  <c r="K500" i="37"/>
  <c r="L500" i="37"/>
  <c r="M500" i="37"/>
  <c r="N500" i="37"/>
  <c r="O500" i="37"/>
  <c r="P500" i="37"/>
  <c r="Q500" i="37"/>
  <c r="R500" i="37"/>
  <c r="S500" i="37"/>
  <c r="T500" i="37"/>
  <c r="U500" i="37"/>
  <c r="V500" i="37"/>
  <c r="W500" i="37"/>
  <c r="X500" i="37"/>
  <c r="Y500" i="37"/>
  <c r="Z500" i="37"/>
  <c r="A691" i="37"/>
  <c r="B691" i="37"/>
  <c r="C691" i="37"/>
  <c r="D691" i="37"/>
  <c r="E691" i="37"/>
  <c r="F691" i="37"/>
  <c r="G691" i="37"/>
  <c r="H691" i="37"/>
  <c r="I691" i="37"/>
  <c r="J691" i="37"/>
  <c r="K691" i="37"/>
  <c r="L691" i="37"/>
  <c r="M691" i="37"/>
  <c r="N691" i="37"/>
  <c r="O691" i="37"/>
  <c r="P691" i="37"/>
  <c r="Q691" i="37"/>
  <c r="R691" i="37"/>
  <c r="S691" i="37"/>
  <c r="T691" i="37"/>
  <c r="U691" i="37"/>
  <c r="V691" i="37"/>
  <c r="W691" i="37"/>
  <c r="X691" i="37"/>
  <c r="Y691" i="37"/>
  <c r="Z691" i="37"/>
  <c r="A501" i="37"/>
  <c r="B501" i="37"/>
  <c r="C501" i="37"/>
  <c r="D501" i="37"/>
  <c r="E501" i="37"/>
  <c r="F501" i="37"/>
  <c r="G501" i="37"/>
  <c r="H501" i="37"/>
  <c r="I501" i="37"/>
  <c r="J501" i="37"/>
  <c r="K501" i="37"/>
  <c r="L501" i="37"/>
  <c r="M501" i="37"/>
  <c r="N501" i="37"/>
  <c r="O501" i="37"/>
  <c r="P501" i="37"/>
  <c r="Q501" i="37"/>
  <c r="R501" i="37"/>
  <c r="S501" i="37"/>
  <c r="T501" i="37"/>
  <c r="U501" i="37"/>
  <c r="V501" i="37"/>
  <c r="W501" i="37"/>
  <c r="X501" i="37"/>
  <c r="Y501" i="37"/>
  <c r="Z501" i="37"/>
  <c r="A692" i="37"/>
  <c r="B692" i="37"/>
  <c r="C692" i="37"/>
  <c r="D692" i="37"/>
  <c r="E692" i="37"/>
  <c r="F692" i="37"/>
  <c r="G692" i="37"/>
  <c r="H692" i="37"/>
  <c r="I692" i="37"/>
  <c r="J692" i="37"/>
  <c r="K692" i="37"/>
  <c r="L692" i="37"/>
  <c r="M692" i="37"/>
  <c r="N692" i="37"/>
  <c r="O692" i="37"/>
  <c r="P692" i="37"/>
  <c r="Q692" i="37"/>
  <c r="R692" i="37"/>
  <c r="S692" i="37"/>
  <c r="T692" i="37"/>
  <c r="U692" i="37"/>
  <c r="V692" i="37"/>
  <c r="W692" i="37"/>
  <c r="X692" i="37"/>
  <c r="Y692" i="37"/>
  <c r="Z692" i="37"/>
  <c r="A693" i="37"/>
  <c r="B693" i="37"/>
  <c r="C693" i="37"/>
  <c r="D693" i="37"/>
  <c r="E693" i="37"/>
  <c r="F693" i="37"/>
  <c r="G693" i="37"/>
  <c r="H693" i="37"/>
  <c r="I693" i="37"/>
  <c r="J693" i="37"/>
  <c r="K693" i="37"/>
  <c r="L693" i="37"/>
  <c r="M693" i="37"/>
  <c r="N693" i="37"/>
  <c r="O693" i="37"/>
  <c r="P693" i="37"/>
  <c r="Q693" i="37"/>
  <c r="R693" i="37"/>
  <c r="S693" i="37"/>
  <c r="T693" i="37"/>
  <c r="U693" i="37"/>
  <c r="V693" i="37"/>
  <c r="W693" i="37"/>
  <c r="X693" i="37"/>
  <c r="Y693" i="37"/>
  <c r="Z693" i="37"/>
  <c r="A502" i="37"/>
  <c r="B502" i="37"/>
  <c r="C502" i="37"/>
  <c r="D502" i="37"/>
  <c r="E502" i="37"/>
  <c r="F502" i="37"/>
  <c r="G502" i="37"/>
  <c r="H502" i="37"/>
  <c r="I502" i="37"/>
  <c r="J502" i="37"/>
  <c r="K502" i="37"/>
  <c r="L502" i="37"/>
  <c r="M502" i="37"/>
  <c r="N502" i="37"/>
  <c r="O502" i="37"/>
  <c r="P502" i="37"/>
  <c r="Q502" i="37"/>
  <c r="R502" i="37"/>
  <c r="S502" i="37"/>
  <c r="T502" i="37"/>
  <c r="U502" i="37"/>
  <c r="V502" i="37"/>
  <c r="W502" i="37"/>
  <c r="X502" i="37"/>
  <c r="Y502" i="37"/>
  <c r="Z502" i="37"/>
  <c r="A503" i="37"/>
  <c r="B503" i="37"/>
  <c r="C503" i="37"/>
  <c r="D503" i="37"/>
  <c r="E503" i="37"/>
  <c r="F503" i="37"/>
  <c r="G503" i="37"/>
  <c r="H503" i="37"/>
  <c r="I503" i="37"/>
  <c r="J503" i="37"/>
  <c r="K503" i="37"/>
  <c r="L503" i="37"/>
  <c r="M503" i="37"/>
  <c r="N503" i="37"/>
  <c r="O503" i="37"/>
  <c r="P503" i="37"/>
  <c r="Q503" i="37"/>
  <c r="R503" i="37"/>
  <c r="S503" i="37"/>
  <c r="T503" i="37"/>
  <c r="U503" i="37"/>
  <c r="V503" i="37"/>
  <c r="W503" i="37"/>
  <c r="X503" i="37"/>
  <c r="Y503" i="37"/>
  <c r="Z503" i="37"/>
  <c r="A694" i="37"/>
  <c r="B694" i="37"/>
  <c r="C694" i="37"/>
  <c r="D694" i="37"/>
  <c r="E694" i="37"/>
  <c r="F694" i="37"/>
  <c r="G694" i="37"/>
  <c r="H694" i="37"/>
  <c r="I694" i="37"/>
  <c r="J694" i="37"/>
  <c r="K694" i="37"/>
  <c r="L694" i="37"/>
  <c r="M694" i="37"/>
  <c r="N694" i="37"/>
  <c r="O694" i="37"/>
  <c r="P694" i="37"/>
  <c r="Q694" i="37"/>
  <c r="R694" i="37"/>
  <c r="S694" i="37"/>
  <c r="T694" i="37"/>
  <c r="U694" i="37"/>
  <c r="V694" i="37"/>
  <c r="W694" i="37"/>
  <c r="X694" i="37"/>
  <c r="Y694" i="37"/>
  <c r="Z694" i="37"/>
  <c r="A504" i="37"/>
  <c r="B504" i="37"/>
  <c r="C504" i="37"/>
  <c r="D504" i="37"/>
  <c r="E504" i="37"/>
  <c r="F504" i="37"/>
  <c r="G504" i="37"/>
  <c r="H504" i="37"/>
  <c r="I504" i="37"/>
  <c r="J504" i="37"/>
  <c r="K504" i="37"/>
  <c r="L504" i="37"/>
  <c r="M504" i="37"/>
  <c r="N504" i="37"/>
  <c r="O504" i="37"/>
  <c r="P504" i="37"/>
  <c r="Q504" i="37"/>
  <c r="R504" i="37"/>
  <c r="S504" i="37"/>
  <c r="T504" i="37"/>
  <c r="U504" i="37"/>
  <c r="V504" i="37"/>
  <c r="W504" i="37"/>
  <c r="X504" i="37"/>
  <c r="Y504" i="37"/>
  <c r="Z504" i="37"/>
  <c r="A695" i="37"/>
  <c r="B695" i="37"/>
  <c r="C695" i="37"/>
  <c r="D695" i="37"/>
  <c r="E695" i="37"/>
  <c r="F695" i="37"/>
  <c r="G695" i="37"/>
  <c r="H695" i="37"/>
  <c r="I695" i="37"/>
  <c r="J695" i="37"/>
  <c r="K695" i="37"/>
  <c r="L695" i="37"/>
  <c r="M695" i="37"/>
  <c r="N695" i="37"/>
  <c r="O695" i="37"/>
  <c r="P695" i="37"/>
  <c r="Q695" i="37"/>
  <c r="R695" i="37"/>
  <c r="S695" i="37"/>
  <c r="T695" i="37"/>
  <c r="U695" i="37"/>
  <c r="V695" i="37"/>
  <c r="W695" i="37"/>
  <c r="X695" i="37"/>
  <c r="Y695" i="37"/>
  <c r="Z695" i="37"/>
  <c r="A505" i="37"/>
  <c r="B505" i="37"/>
  <c r="C505" i="37"/>
  <c r="D505" i="37"/>
  <c r="E505" i="37"/>
  <c r="F505" i="37"/>
  <c r="G505" i="37"/>
  <c r="H505" i="37"/>
  <c r="I505" i="37"/>
  <c r="J505" i="37"/>
  <c r="K505" i="37"/>
  <c r="L505" i="37"/>
  <c r="M505" i="37"/>
  <c r="N505" i="37"/>
  <c r="O505" i="37"/>
  <c r="P505" i="37"/>
  <c r="Q505" i="37"/>
  <c r="R505" i="37"/>
  <c r="S505" i="37"/>
  <c r="T505" i="37"/>
  <c r="U505" i="37"/>
  <c r="V505" i="37"/>
  <c r="W505" i="37"/>
  <c r="X505" i="37"/>
  <c r="Y505" i="37"/>
  <c r="Z505" i="37"/>
  <c r="A506" i="37"/>
  <c r="B506" i="37"/>
  <c r="C506" i="37"/>
  <c r="D506" i="37"/>
  <c r="E506" i="37"/>
  <c r="F506" i="37"/>
  <c r="G506" i="37"/>
  <c r="H506" i="37"/>
  <c r="I506" i="37"/>
  <c r="J506" i="37"/>
  <c r="K506" i="37"/>
  <c r="L506" i="37"/>
  <c r="M506" i="37"/>
  <c r="N506" i="37"/>
  <c r="O506" i="37"/>
  <c r="P506" i="37"/>
  <c r="Q506" i="37"/>
  <c r="R506" i="37"/>
  <c r="S506" i="37"/>
  <c r="T506" i="37"/>
  <c r="U506" i="37"/>
  <c r="V506" i="37"/>
  <c r="W506" i="37"/>
  <c r="X506" i="37"/>
  <c r="Y506" i="37"/>
  <c r="Z506" i="37"/>
  <c r="A696" i="37"/>
  <c r="B696" i="37"/>
  <c r="C696" i="37"/>
  <c r="D696" i="37"/>
  <c r="E696" i="37"/>
  <c r="F696" i="37"/>
  <c r="G696" i="37"/>
  <c r="H696" i="37"/>
  <c r="I696" i="37"/>
  <c r="J696" i="37"/>
  <c r="K696" i="37"/>
  <c r="L696" i="37"/>
  <c r="M696" i="37"/>
  <c r="N696" i="37"/>
  <c r="O696" i="37"/>
  <c r="P696" i="37"/>
  <c r="Q696" i="37"/>
  <c r="R696" i="37"/>
  <c r="S696" i="37"/>
  <c r="T696" i="37"/>
  <c r="U696" i="37"/>
  <c r="V696" i="37"/>
  <c r="W696" i="37"/>
  <c r="X696" i="37"/>
  <c r="Y696" i="37"/>
  <c r="Z696" i="37"/>
  <c r="A507" i="37"/>
  <c r="B507" i="37"/>
  <c r="C507" i="37"/>
  <c r="D507" i="37"/>
  <c r="E507" i="37"/>
  <c r="F507" i="37"/>
  <c r="G507" i="37"/>
  <c r="H507" i="37"/>
  <c r="I507" i="37"/>
  <c r="J507" i="37"/>
  <c r="K507" i="37"/>
  <c r="L507" i="37"/>
  <c r="M507" i="37"/>
  <c r="N507" i="37"/>
  <c r="O507" i="37"/>
  <c r="P507" i="37"/>
  <c r="Q507" i="37"/>
  <c r="R507" i="37"/>
  <c r="S507" i="37"/>
  <c r="T507" i="37"/>
  <c r="U507" i="37"/>
  <c r="V507" i="37"/>
  <c r="W507" i="37"/>
  <c r="X507" i="37"/>
  <c r="Y507" i="37"/>
  <c r="Z507" i="37"/>
  <c r="A697" i="37"/>
  <c r="B697" i="37"/>
  <c r="C697" i="37"/>
  <c r="D697" i="37"/>
  <c r="E697" i="37"/>
  <c r="F697" i="37"/>
  <c r="G697" i="37"/>
  <c r="H697" i="37"/>
  <c r="I697" i="37"/>
  <c r="J697" i="37"/>
  <c r="K697" i="37"/>
  <c r="L697" i="37"/>
  <c r="M697" i="37"/>
  <c r="N697" i="37"/>
  <c r="O697" i="37"/>
  <c r="P697" i="37"/>
  <c r="Q697" i="37"/>
  <c r="R697" i="37"/>
  <c r="S697" i="37"/>
  <c r="T697" i="37"/>
  <c r="U697" i="37"/>
  <c r="V697" i="37"/>
  <c r="W697" i="37"/>
  <c r="X697" i="37"/>
  <c r="Y697" i="37"/>
  <c r="Z697" i="37"/>
  <c r="A698" i="37"/>
  <c r="B698" i="37"/>
  <c r="C698" i="37"/>
  <c r="D698" i="37"/>
  <c r="E698" i="37"/>
  <c r="F698" i="37"/>
  <c r="G698" i="37"/>
  <c r="H698" i="37"/>
  <c r="I698" i="37"/>
  <c r="J698" i="37"/>
  <c r="K698" i="37"/>
  <c r="L698" i="37"/>
  <c r="M698" i="37"/>
  <c r="N698" i="37"/>
  <c r="O698" i="37"/>
  <c r="P698" i="37"/>
  <c r="Q698" i="37"/>
  <c r="R698" i="37"/>
  <c r="S698" i="37"/>
  <c r="T698" i="37"/>
  <c r="U698" i="37"/>
  <c r="V698" i="37"/>
  <c r="W698" i="37"/>
  <c r="X698" i="37"/>
  <c r="Y698" i="37"/>
  <c r="Z698" i="37"/>
  <c r="A508" i="37"/>
  <c r="B508" i="37"/>
  <c r="C508" i="37"/>
  <c r="D508" i="37"/>
  <c r="E508" i="37"/>
  <c r="F508" i="37"/>
  <c r="G508" i="37"/>
  <c r="H508" i="37"/>
  <c r="I508" i="37"/>
  <c r="J508" i="37"/>
  <c r="K508" i="37"/>
  <c r="L508" i="37"/>
  <c r="M508" i="37"/>
  <c r="N508" i="37"/>
  <c r="O508" i="37"/>
  <c r="P508" i="37"/>
  <c r="Q508" i="37"/>
  <c r="R508" i="37"/>
  <c r="S508" i="37"/>
  <c r="T508" i="37"/>
  <c r="U508" i="37"/>
  <c r="V508" i="37"/>
  <c r="W508" i="37"/>
  <c r="X508" i="37"/>
  <c r="Y508" i="37"/>
  <c r="Z508" i="37"/>
  <c r="A699" i="37"/>
  <c r="B699" i="37"/>
  <c r="C699" i="37"/>
  <c r="D699" i="37"/>
  <c r="E699" i="37"/>
  <c r="F699" i="37"/>
  <c r="G699" i="37"/>
  <c r="H699" i="37"/>
  <c r="I699" i="37"/>
  <c r="J699" i="37"/>
  <c r="K699" i="37"/>
  <c r="L699" i="37"/>
  <c r="M699" i="37"/>
  <c r="N699" i="37"/>
  <c r="O699" i="37"/>
  <c r="P699" i="37"/>
  <c r="Q699" i="37"/>
  <c r="R699" i="37"/>
  <c r="S699" i="37"/>
  <c r="T699" i="37"/>
  <c r="U699" i="37"/>
  <c r="V699" i="37"/>
  <c r="W699" i="37"/>
  <c r="X699" i="37"/>
  <c r="Y699" i="37"/>
  <c r="Z699" i="37"/>
  <c r="A509" i="37"/>
  <c r="B509" i="37"/>
  <c r="C509" i="37"/>
  <c r="D509" i="37"/>
  <c r="E509" i="37"/>
  <c r="F509" i="37"/>
  <c r="G509" i="37"/>
  <c r="H509" i="37"/>
  <c r="I509" i="37"/>
  <c r="J509" i="37"/>
  <c r="K509" i="37"/>
  <c r="L509" i="37"/>
  <c r="M509" i="37"/>
  <c r="N509" i="37"/>
  <c r="O509" i="37"/>
  <c r="P509" i="37"/>
  <c r="Q509" i="37"/>
  <c r="R509" i="37"/>
  <c r="S509" i="37"/>
  <c r="T509" i="37"/>
  <c r="U509" i="37"/>
  <c r="V509" i="37"/>
  <c r="W509" i="37"/>
  <c r="X509" i="37"/>
  <c r="Y509" i="37"/>
  <c r="Z509" i="37"/>
  <c r="A700" i="37"/>
  <c r="B700" i="37"/>
  <c r="C700" i="37"/>
  <c r="D700" i="37"/>
  <c r="E700" i="37"/>
  <c r="F700" i="37"/>
  <c r="G700" i="37"/>
  <c r="H700" i="37"/>
  <c r="I700" i="37"/>
  <c r="J700" i="37"/>
  <c r="K700" i="37"/>
  <c r="L700" i="37"/>
  <c r="M700" i="37"/>
  <c r="N700" i="37"/>
  <c r="O700" i="37"/>
  <c r="P700" i="37"/>
  <c r="Q700" i="37"/>
  <c r="R700" i="37"/>
  <c r="S700" i="37"/>
  <c r="T700" i="37"/>
  <c r="U700" i="37"/>
  <c r="V700" i="37"/>
  <c r="W700" i="37"/>
  <c r="X700" i="37"/>
  <c r="Y700" i="37"/>
  <c r="Z700" i="37"/>
  <c r="A701" i="37"/>
  <c r="B701" i="37"/>
  <c r="C701" i="37"/>
  <c r="D701" i="37"/>
  <c r="E701" i="37"/>
  <c r="F701" i="37"/>
  <c r="G701" i="37"/>
  <c r="H701" i="37"/>
  <c r="I701" i="37"/>
  <c r="J701" i="37"/>
  <c r="K701" i="37"/>
  <c r="L701" i="37"/>
  <c r="M701" i="37"/>
  <c r="N701" i="37"/>
  <c r="O701" i="37"/>
  <c r="P701" i="37"/>
  <c r="Q701" i="37"/>
  <c r="R701" i="37"/>
  <c r="S701" i="37"/>
  <c r="T701" i="37"/>
  <c r="U701" i="37"/>
  <c r="V701" i="37"/>
  <c r="W701" i="37"/>
  <c r="X701" i="37"/>
  <c r="Y701" i="37"/>
  <c r="Z701" i="37"/>
  <c r="A702" i="37"/>
  <c r="B702" i="37"/>
  <c r="C702" i="37"/>
  <c r="D702" i="37"/>
  <c r="E702" i="37"/>
  <c r="F702" i="37"/>
  <c r="G702" i="37"/>
  <c r="H702" i="37"/>
  <c r="I702" i="37"/>
  <c r="J702" i="37"/>
  <c r="K702" i="37"/>
  <c r="L702" i="37"/>
  <c r="M702" i="37"/>
  <c r="N702" i="37"/>
  <c r="O702" i="37"/>
  <c r="P702" i="37"/>
  <c r="Q702" i="37"/>
  <c r="R702" i="37"/>
  <c r="S702" i="37"/>
  <c r="T702" i="37"/>
  <c r="U702" i="37"/>
  <c r="V702" i="37"/>
  <c r="W702" i="37"/>
  <c r="X702" i="37"/>
  <c r="Y702" i="37"/>
  <c r="Z702" i="37"/>
  <c r="A397" i="37"/>
  <c r="B397" i="37"/>
  <c r="C397" i="37"/>
  <c r="D397" i="37"/>
  <c r="E397" i="37"/>
  <c r="F397" i="37"/>
  <c r="G397" i="37"/>
  <c r="H397" i="37"/>
  <c r="I397" i="37"/>
  <c r="J397" i="37"/>
  <c r="K397" i="37"/>
  <c r="L397" i="37"/>
  <c r="M397" i="37"/>
  <c r="N397" i="37"/>
  <c r="O397" i="37"/>
  <c r="P397" i="37"/>
  <c r="Q397" i="37"/>
  <c r="R397" i="37"/>
  <c r="S397" i="37"/>
  <c r="T397" i="37"/>
  <c r="U397" i="37"/>
  <c r="V397" i="37"/>
  <c r="W397" i="37"/>
  <c r="X397" i="37"/>
  <c r="Y397" i="37"/>
  <c r="Z397" i="37"/>
  <c r="A398" i="37"/>
  <c r="B398" i="37"/>
  <c r="C398" i="37"/>
  <c r="D398" i="37"/>
  <c r="E398" i="37"/>
  <c r="F398" i="37"/>
  <c r="G398" i="37"/>
  <c r="H398" i="37"/>
  <c r="I398" i="37"/>
  <c r="J398" i="37"/>
  <c r="K398" i="37"/>
  <c r="L398" i="37"/>
  <c r="M398" i="37"/>
  <c r="N398" i="37"/>
  <c r="O398" i="37"/>
  <c r="P398" i="37"/>
  <c r="Q398" i="37"/>
  <c r="R398" i="37"/>
  <c r="S398" i="37"/>
  <c r="T398" i="37"/>
  <c r="U398" i="37"/>
  <c r="V398" i="37"/>
  <c r="W398" i="37"/>
  <c r="X398" i="37"/>
  <c r="Y398" i="37"/>
  <c r="Z398" i="37"/>
  <c r="A399" i="37"/>
  <c r="B399" i="37"/>
  <c r="C399" i="37"/>
  <c r="D399" i="37"/>
  <c r="E399" i="37"/>
  <c r="F399" i="37"/>
  <c r="G399" i="37"/>
  <c r="H399" i="37"/>
  <c r="I399" i="37"/>
  <c r="J399" i="37"/>
  <c r="K399" i="37"/>
  <c r="L399" i="37"/>
  <c r="M399" i="37"/>
  <c r="N399" i="37"/>
  <c r="O399" i="37"/>
  <c r="P399" i="37"/>
  <c r="Q399" i="37"/>
  <c r="R399" i="37"/>
  <c r="S399" i="37"/>
  <c r="T399" i="37"/>
  <c r="U399" i="37"/>
  <c r="V399" i="37"/>
  <c r="W399" i="37"/>
  <c r="X399" i="37"/>
  <c r="Y399" i="37"/>
  <c r="Z399" i="37"/>
  <c r="A400" i="37"/>
  <c r="B400" i="37"/>
  <c r="C400" i="37"/>
  <c r="D400" i="37"/>
  <c r="E400" i="37"/>
  <c r="F400" i="37"/>
  <c r="G400" i="37"/>
  <c r="H400" i="37"/>
  <c r="I400" i="37"/>
  <c r="J400" i="37"/>
  <c r="K400" i="37"/>
  <c r="L400" i="37"/>
  <c r="M400" i="37"/>
  <c r="N400" i="37"/>
  <c r="O400" i="37"/>
  <c r="P400" i="37"/>
  <c r="Q400" i="37"/>
  <c r="R400" i="37"/>
  <c r="S400" i="37"/>
  <c r="T400" i="37"/>
  <c r="U400" i="37"/>
  <c r="V400" i="37"/>
  <c r="W400" i="37"/>
  <c r="X400" i="37"/>
  <c r="Y400" i="37"/>
  <c r="Z400" i="37"/>
  <c r="A401" i="37"/>
  <c r="B401" i="37"/>
  <c r="C401" i="37"/>
  <c r="D401" i="37"/>
  <c r="E401" i="37"/>
  <c r="F401" i="37"/>
  <c r="G401" i="37"/>
  <c r="H401" i="37"/>
  <c r="I401" i="37"/>
  <c r="J401" i="37"/>
  <c r="K401" i="37"/>
  <c r="L401" i="37"/>
  <c r="M401" i="37"/>
  <c r="N401" i="37"/>
  <c r="O401" i="37"/>
  <c r="P401" i="37"/>
  <c r="Q401" i="37"/>
  <c r="R401" i="37"/>
  <c r="S401" i="37"/>
  <c r="T401" i="37"/>
  <c r="U401" i="37"/>
  <c r="V401" i="37"/>
  <c r="W401" i="37"/>
  <c r="X401" i="37"/>
  <c r="Y401" i="37"/>
  <c r="Z401" i="37"/>
  <c r="A422" i="37"/>
  <c r="B422" i="37"/>
  <c r="C422" i="37"/>
  <c r="D422" i="37"/>
  <c r="E422" i="37"/>
  <c r="F422" i="37"/>
  <c r="G422" i="37"/>
  <c r="H422" i="37"/>
  <c r="I422" i="37"/>
  <c r="J422" i="37"/>
  <c r="K422" i="37"/>
  <c r="L422" i="37"/>
  <c r="M422" i="37"/>
  <c r="N422" i="37"/>
  <c r="O422" i="37"/>
  <c r="P422" i="37"/>
  <c r="Q422" i="37"/>
  <c r="R422" i="37"/>
  <c r="S422" i="37"/>
  <c r="T422" i="37"/>
  <c r="U422" i="37"/>
  <c r="V422" i="37"/>
  <c r="W422" i="37"/>
  <c r="X422" i="37"/>
  <c r="Y422" i="37"/>
  <c r="Z422" i="37"/>
  <c r="A423" i="37"/>
  <c r="B423" i="37"/>
  <c r="C423" i="37"/>
  <c r="D423" i="37"/>
  <c r="E423" i="37"/>
  <c r="F423" i="37"/>
  <c r="G423" i="37"/>
  <c r="H423" i="37"/>
  <c r="I423" i="37"/>
  <c r="J423" i="37"/>
  <c r="K423" i="37"/>
  <c r="L423" i="37"/>
  <c r="M423" i="37"/>
  <c r="N423" i="37"/>
  <c r="O423" i="37"/>
  <c r="P423" i="37"/>
  <c r="Q423" i="37"/>
  <c r="R423" i="37"/>
  <c r="S423" i="37"/>
  <c r="T423" i="37"/>
  <c r="U423" i="37"/>
  <c r="V423" i="37"/>
  <c r="W423" i="37"/>
  <c r="X423" i="37"/>
  <c r="Y423" i="37"/>
  <c r="Z423" i="37"/>
  <c r="A167" i="37"/>
  <c r="B167" i="37"/>
  <c r="C167" i="37"/>
  <c r="D167" i="37"/>
  <c r="E167" i="37"/>
  <c r="F167" i="37"/>
  <c r="G167" i="37"/>
  <c r="H167" i="37"/>
  <c r="I167" i="37"/>
  <c r="J167" i="37"/>
  <c r="K167" i="37"/>
  <c r="L167" i="37"/>
  <c r="M167" i="37"/>
  <c r="N167" i="37"/>
  <c r="O167" i="37"/>
  <c r="P167" i="37"/>
  <c r="Q167" i="37"/>
  <c r="R167" i="37"/>
  <c r="S167" i="37"/>
  <c r="T167" i="37"/>
  <c r="U167" i="37"/>
  <c r="V167" i="37"/>
  <c r="W167" i="37"/>
  <c r="X167" i="37"/>
  <c r="Y167" i="37"/>
  <c r="Z167" i="37"/>
  <c r="A168" i="37"/>
  <c r="B168" i="37"/>
  <c r="C168" i="37"/>
  <c r="D168" i="37"/>
  <c r="E168" i="37"/>
  <c r="F168" i="37"/>
  <c r="G168" i="37"/>
  <c r="H168" i="37"/>
  <c r="I168" i="37"/>
  <c r="J168" i="37"/>
  <c r="K168" i="37"/>
  <c r="L168" i="37"/>
  <c r="M168" i="37"/>
  <c r="N168" i="37"/>
  <c r="O168" i="37"/>
  <c r="P168" i="37"/>
  <c r="Q168" i="37"/>
  <c r="R168" i="37"/>
  <c r="S168" i="37"/>
  <c r="T168" i="37"/>
  <c r="U168" i="37"/>
  <c r="V168" i="37"/>
  <c r="W168" i="37"/>
  <c r="X168" i="37"/>
  <c r="Y168" i="37"/>
  <c r="Z168" i="37"/>
  <c r="A169" i="37"/>
  <c r="B169" i="37"/>
  <c r="C169" i="37"/>
  <c r="D169" i="37"/>
  <c r="E169" i="37"/>
  <c r="F169" i="37"/>
  <c r="G169" i="37"/>
  <c r="H169" i="37"/>
  <c r="I169" i="37"/>
  <c r="J169" i="37"/>
  <c r="K169" i="37"/>
  <c r="L169" i="37"/>
  <c r="M169" i="37"/>
  <c r="N169" i="37"/>
  <c r="O169" i="37"/>
  <c r="P169" i="37"/>
  <c r="Q169" i="37"/>
  <c r="R169" i="37"/>
  <c r="S169" i="37"/>
  <c r="T169" i="37"/>
  <c r="U169" i="37"/>
  <c r="V169" i="37"/>
  <c r="W169" i="37"/>
  <c r="X169" i="37"/>
  <c r="Y169" i="37"/>
  <c r="Z169" i="37"/>
  <c r="A170" i="37"/>
  <c r="B170" i="37"/>
  <c r="C170" i="37"/>
  <c r="D170" i="37"/>
  <c r="E170" i="37"/>
  <c r="F170" i="37"/>
  <c r="G170" i="37"/>
  <c r="H170" i="37"/>
  <c r="I170" i="37"/>
  <c r="J170" i="37"/>
  <c r="K170" i="37"/>
  <c r="L170" i="37"/>
  <c r="M170" i="37"/>
  <c r="N170" i="37"/>
  <c r="O170" i="37"/>
  <c r="P170" i="37"/>
  <c r="Q170" i="37"/>
  <c r="R170" i="37"/>
  <c r="S170" i="37"/>
  <c r="T170" i="37"/>
  <c r="U170" i="37"/>
  <c r="V170" i="37"/>
  <c r="W170" i="37"/>
  <c r="X170" i="37"/>
  <c r="Y170" i="37"/>
  <c r="Z170" i="37"/>
  <c r="A171" i="37"/>
  <c r="B171" i="37"/>
  <c r="C171" i="37"/>
  <c r="D171" i="37"/>
  <c r="E171" i="37"/>
  <c r="F171" i="37"/>
  <c r="G171" i="37"/>
  <c r="H171" i="37"/>
  <c r="I171" i="37"/>
  <c r="J171" i="37"/>
  <c r="K171" i="37"/>
  <c r="L171" i="37"/>
  <c r="M171" i="37"/>
  <c r="N171" i="37"/>
  <c r="O171" i="37"/>
  <c r="P171" i="37"/>
  <c r="Q171" i="37"/>
  <c r="R171" i="37"/>
  <c r="S171" i="37"/>
  <c r="T171" i="37"/>
  <c r="U171" i="37"/>
  <c r="V171" i="37"/>
  <c r="W171" i="37"/>
  <c r="X171" i="37"/>
  <c r="Y171" i="37"/>
  <c r="Z171" i="37"/>
  <c r="A347" i="37"/>
  <c r="B347" i="37"/>
  <c r="C347" i="37"/>
  <c r="D347" i="37"/>
  <c r="E347" i="37"/>
  <c r="F347" i="37"/>
  <c r="G347" i="37"/>
  <c r="H347" i="37"/>
  <c r="I347" i="37"/>
  <c r="J347" i="37"/>
  <c r="K347" i="37"/>
  <c r="L347" i="37"/>
  <c r="M347" i="37"/>
  <c r="N347" i="37"/>
  <c r="O347" i="37"/>
  <c r="P347" i="37"/>
  <c r="Q347" i="37"/>
  <c r="R347" i="37"/>
  <c r="S347" i="37"/>
  <c r="T347" i="37"/>
  <c r="U347" i="37"/>
  <c r="V347" i="37"/>
  <c r="W347" i="37"/>
  <c r="X347" i="37"/>
  <c r="Y347" i="37"/>
  <c r="Z347" i="37"/>
  <c r="A57" i="37"/>
  <c r="B57" i="37"/>
  <c r="C57" i="37"/>
  <c r="D57" i="37"/>
  <c r="E57" i="37"/>
  <c r="F57" i="37"/>
  <c r="G57" i="37"/>
  <c r="H57" i="37"/>
  <c r="I57" i="37"/>
  <c r="J57" i="37"/>
  <c r="K57" i="37"/>
  <c r="L57" i="37"/>
  <c r="M57" i="37"/>
  <c r="N57" i="37"/>
  <c r="O57" i="37"/>
  <c r="P57" i="37"/>
  <c r="Q57" i="37"/>
  <c r="R57" i="37"/>
  <c r="S57" i="37"/>
  <c r="T57" i="37"/>
  <c r="U57" i="37"/>
  <c r="V57" i="37"/>
  <c r="W57" i="37"/>
  <c r="X57" i="37"/>
  <c r="Y57" i="37"/>
  <c r="Z57" i="37"/>
  <c r="A348" i="37"/>
  <c r="B348" i="37"/>
  <c r="C348" i="37"/>
  <c r="D348" i="37"/>
  <c r="E348" i="37"/>
  <c r="F348" i="37"/>
  <c r="G348" i="37"/>
  <c r="H348" i="37"/>
  <c r="I348" i="37"/>
  <c r="J348" i="37"/>
  <c r="K348" i="37"/>
  <c r="L348" i="37"/>
  <c r="M348" i="37"/>
  <c r="N348" i="37"/>
  <c r="O348" i="37"/>
  <c r="P348" i="37"/>
  <c r="Q348" i="37"/>
  <c r="R348" i="37"/>
  <c r="S348" i="37"/>
  <c r="T348" i="37"/>
  <c r="U348" i="37"/>
  <c r="V348" i="37"/>
  <c r="W348" i="37"/>
  <c r="X348" i="37"/>
  <c r="Y348" i="37"/>
  <c r="Z348" i="37"/>
  <c r="A349" i="37"/>
  <c r="B349" i="37"/>
  <c r="C349" i="37"/>
  <c r="D349" i="37"/>
  <c r="E349" i="37"/>
  <c r="F349" i="37"/>
  <c r="G349" i="37"/>
  <c r="H349" i="37"/>
  <c r="I349" i="37"/>
  <c r="J349" i="37"/>
  <c r="K349" i="37"/>
  <c r="L349" i="37"/>
  <c r="M349" i="37"/>
  <c r="N349" i="37"/>
  <c r="O349" i="37"/>
  <c r="P349" i="37"/>
  <c r="Q349" i="37"/>
  <c r="R349" i="37"/>
  <c r="S349" i="37"/>
  <c r="T349" i="37"/>
  <c r="U349" i="37"/>
  <c r="V349" i="37"/>
  <c r="W349" i="37"/>
  <c r="X349" i="37"/>
  <c r="Y349" i="37"/>
  <c r="Z349" i="37"/>
  <c r="A350" i="37"/>
  <c r="B350" i="37"/>
  <c r="C350" i="37"/>
  <c r="D350" i="37"/>
  <c r="E350" i="37"/>
  <c r="F350" i="37"/>
  <c r="G350" i="37"/>
  <c r="H350" i="37"/>
  <c r="I350" i="37"/>
  <c r="J350" i="37"/>
  <c r="K350" i="37"/>
  <c r="L350" i="37"/>
  <c r="M350" i="37"/>
  <c r="N350" i="37"/>
  <c r="O350" i="37"/>
  <c r="P350" i="37"/>
  <c r="Q350" i="37"/>
  <c r="R350" i="37"/>
  <c r="S350" i="37"/>
  <c r="T350" i="37"/>
  <c r="U350" i="37"/>
  <c r="V350" i="37"/>
  <c r="W350" i="37"/>
  <c r="X350" i="37"/>
  <c r="Y350" i="37"/>
  <c r="Z350" i="37"/>
  <c r="A351" i="37"/>
  <c r="B351" i="37"/>
  <c r="C351" i="37"/>
  <c r="D351" i="37"/>
  <c r="E351" i="37"/>
  <c r="F351" i="37"/>
  <c r="G351" i="37"/>
  <c r="H351" i="37"/>
  <c r="I351" i="37"/>
  <c r="J351" i="37"/>
  <c r="K351" i="37"/>
  <c r="L351" i="37"/>
  <c r="M351" i="37"/>
  <c r="N351" i="37"/>
  <c r="O351" i="37"/>
  <c r="P351" i="37"/>
  <c r="Q351" i="37"/>
  <c r="R351" i="37"/>
  <c r="S351" i="37"/>
  <c r="T351" i="37"/>
  <c r="U351" i="37"/>
  <c r="V351" i="37"/>
  <c r="W351" i="37"/>
  <c r="X351" i="37"/>
  <c r="Y351" i="37"/>
  <c r="Z351" i="37"/>
  <c r="A352" i="37"/>
  <c r="B352" i="37"/>
  <c r="C352" i="37"/>
  <c r="D352" i="37"/>
  <c r="E352" i="37"/>
  <c r="F352" i="37"/>
  <c r="G352" i="37"/>
  <c r="H352" i="37"/>
  <c r="I352" i="37"/>
  <c r="J352" i="37"/>
  <c r="K352" i="37"/>
  <c r="L352" i="37"/>
  <c r="M352" i="37"/>
  <c r="N352" i="37"/>
  <c r="O352" i="37"/>
  <c r="P352" i="37"/>
  <c r="Q352" i="37"/>
  <c r="R352" i="37"/>
  <c r="S352" i="37"/>
  <c r="T352" i="37"/>
  <c r="U352" i="37"/>
  <c r="V352" i="37"/>
  <c r="W352" i="37"/>
  <c r="X352" i="37"/>
  <c r="Y352" i="37"/>
  <c r="Z352" i="37"/>
  <c r="A272" i="37"/>
  <c r="B272" i="37"/>
  <c r="C272" i="37"/>
  <c r="D272" i="37"/>
  <c r="E272" i="37"/>
  <c r="F272" i="37"/>
  <c r="G272" i="37"/>
  <c r="H272" i="37"/>
  <c r="I272" i="37"/>
  <c r="J272" i="37"/>
  <c r="K272" i="37"/>
  <c r="L272" i="37"/>
  <c r="M272" i="37"/>
  <c r="N272" i="37"/>
  <c r="O272" i="37"/>
  <c r="P272" i="37"/>
  <c r="Q272" i="37"/>
  <c r="R272" i="37"/>
  <c r="S272" i="37"/>
  <c r="T272" i="37"/>
  <c r="U272" i="37"/>
  <c r="V272" i="37"/>
  <c r="W272" i="37"/>
  <c r="X272" i="37"/>
  <c r="Y272" i="37"/>
  <c r="Z272" i="37"/>
  <c r="A273" i="37"/>
  <c r="B273" i="37"/>
  <c r="C273" i="37"/>
  <c r="D273" i="37"/>
  <c r="E273" i="37"/>
  <c r="F273" i="37"/>
  <c r="G273" i="37"/>
  <c r="H273" i="37"/>
  <c r="I273" i="37"/>
  <c r="J273" i="37"/>
  <c r="K273" i="37"/>
  <c r="L273" i="37"/>
  <c r="M273" i="37"/>
  <c r="N273" i="37"/>
  <c r="O273" i="37"/>
  <c r="P273" i="37"/>
  <c r="Q273" i="37"/>
  <c r="R273" i="37"/>
  <c r="S273" i="37"/>
  <c r="T273" i="37"/>
  <c r="U273" i="37"/>
  <c r="V273" i="37"/>
  <c r="W273" i="37"/>
  <c r="X273" i="37"/>
  <c r="Y273" i="37"/>
  <c r="Z273" i="37"/>
  <c r="A274" i="37"/>
  <c r="B274" i="37"/>
  <c r="C274" i="37"/>
  <c r="D274" i="37"/>
  <c r="E274" i="37"/>
  <c r="F274" i="37"/>
  <c r="G274" i="37"/>
  <c r="H274" i="37"/>
  <c r="I274" i="37"/>
  <c r="J274" i="37"/>
  <c r="K274" i="37"/>
  <c r="L274" i="37"/>
  <c r="M274" i="37"/>
  <c r="N274" i="37"/>
  <c r="O274" i="37"/>
  <c r="P274" i="37"/>
  <c r="Q274" i="37"/>
  <c r="R274" i="37"/>
  <c r="S274" i="37"/>
  <c r="T274" i="37"/>
  <c r="U274" i="37"/>
  <c r="V274" i="37"/>
  <c r="W274" i="37"/>
  <c r="X274" i="37"/>
  <c r="Y274" i="37"/>
  <c r="Z274" i="37"/>
  <c r="A275" i="37"/>
  <c r="B275" i="37"/>
  <c r="C275" i="37"/>
  <c r="D275" i="37"/>
  <c r="E275" i="37"/>
  <c r="F275" i="37"/>
  <c r="G275" i="37"/>
  <c r="H275" i="37"/>
  <c r="I275" i="37"/>
  <c r="J275" i="37"/>
  <c r="K275" i="37"/>
  <c r="L275" i="37"/>
  <c r="M275" i="37"/>
  <c r="N275" i="37"/>
  <c r="O275" i="37"/>
  <c r="P275" i="37"/>
  <c r="Q275" i="37"/>
  <c r="R275" i="37"/>
  <c r="S275" i="37"/>
  <c r="T275" i="37"/>
  <c r="U275" i="37"/>
  <c r="V275" i="37"/>
  <c r="W275" i="37"/>
  <c r="X275" i="37"/>
  <c r="Y275" i="37"/>
  <c r="Z275" i="37"/>
  <c r="A276" i="37"/>
  <c r="B276" i="37"/>
  <c r="C276" i="37"/>
  <c r="D276" i="37"/>
  <c r="E276" i="37"/>
  <c r="F276" i="37"/>
  <c r="G276" i="37"/>
  <c r="H276" i="37"/>
  <c r="I276" i="37"/>
  <c r="J276" i="37"/>
  <c r="K276" i="37"/>
  <c r="L276" i="37"/>
  <c r="M276" i="37"/>
  <c r="N276" i="37"/>
  <c r="O276" i="37"/>
  <c r="P276" i="37"/>
  <c r="Q276" i="37"/>
  <c r="R276" i="37"/>
  <c r="S276" i="37"/>
  <c r="T276" i="37"/>
  <c r="U276" i="37"/>
  <c r="V276" i="37"/>
  <c r="W276" i="37"/>
  <c r="X276" i="37"/>
  <c r="Y276" i="37"/>
  <c r="Z276" i="37"/>
  <c r="A277" i="37"/>
  <c r="B277" i="37"/>
  <c r="C277" i="37"/>
  <c r="D277" i="37"/>
  <c r="E277" i="37"/>
  <c r="F277" i="37"/>
  <c r="G277" i="37"/>
  <c r="H277" i="37"/>
  <c r="I277" i="37"/>
  <c r="J277" i="37"/>
  <c r="K277" i="37"/>
  <c r="L277" i="37"/>
  <c r="M277" i="37"/>
  <c r="N277" i="37"/>
  <c r="O277" i="37"/>
  <c r="P277" i="37"/>
  <c r="Q277" i="37"/>
  <c r="R277" i="37"/>
  <c r="S277" i="37"/>
  <c r="T277" i="37"/>
  <c r="U277" i="37"/>
  <c r="V277" i="37"/>
  <c r="W277" i="37"/>
  <c r="X277" i="37"/>
  <c r="Y277" i="37"/>
  <c r="Z277" i="37"/>
  <c r="A302" i="37"/>
  <c r="B302" i="37"/>
  <c r="C302" i="37"/>
  <c r="D302" i="37"/>
  <c r="E302" i="37"/>
  <c r="F302" i="37"/>
  <c r="G302" i="37"/>
  <c r="H302" i="37"/>
  <c r="I302" i="37"/>
  <c r="J302" i="37"/>
  <c r="K302" i="37"/>
  <c r="L302" i="37"/>
  <c r="M302" i="37"/>
  <c r="N302" i="37"/>
  <c r="O302" i="37"/>
  <c r="P302" i="37"/>
  <c r="Q302" i="37"/>
  <c r="R302" i="37"/>
  <c r="S302" i="37"/>
  <c r="T302" i="37"/>
  <c r="U302" i="37"/>
  <c r="V302" i="37"/>
  <c r="W302" i="37"/>
  <c r="X302" i="37"/>
  <c r="Y302" i="37"/>
  <c r="Z302" i="37"/>
  <c r="A307" i="37"/>
  <c r="B307" i="37"/>
  <c r="C307" i="37"/>
  <c r="D307" i="37"/>
  <c r="E307" i="37"/>
  <c r="F307" i="37"/>
  <c r="G307" i="37"/>
  <c r="H307" i="37"/>
  <c r="I307" i="37"/>
  <c r="J307" i="37"/>
  <c r="K307" i="37"/>
  <c r="L307" i="37"/>
  <c r="M307" i="37"/>
  <c r="N307" i="37"/>
  <c r="O307" i="37"/>
  <c r="P307" i="37"/>
  <c r="Q307" i="37"/>
  <c r="R307" i="37"/>
  <c r="S307" i="37"/>
  <c r="T307" i="37"/>
  <c r="U307" i="37"/>
  <c r="V307" i="37"/>
  <c r="W307" i="37"/>
  <c r="X307" i="37"/>
  <c r="Y307" i="37"/>
  <c r="Z307" i="37"/>
  <c r="A92" i="37"/>
  <c r="B92" i="37"/>
  <c r="C92" i="37"/>
  <c r="D92" i="37"/>
  <c r="E92" i="37"/>
  <c r="F92" i="37"/>
  <c r="G92" i="37"/>
  <c r="H92" i="37"/>
  <c r="I92" i="37"/>
  <c r="J92" i="37"/>
  <c r="K92" i="37"/>
  <c r="L92" i="37"/>
  <c r="M92" i="37"/>
  <c r="N92" i="37"/>
  <c r="O92" i="37"/>
  <c r="P92" i="37"/>
  <c r="Q92" i="37"/>
  <c r="R92" i="37"/>
  <c r="S92" i="37"/>
  <c r="T92" i="37"/>
  <c r="U92" i="37"/>
  <c r="V92" i="37"/>
  <c r="W92" i="37"/>
  <c r="X92" i="37"/>
  <c r="Y92" i="37"/>
  <c r="Z92" i="37"/>
  <c r="A93" i="37"/>
  <c r="B93" i="37"/>
  <c r="C93" i="37"/>
  <c r="D93" i="37"/>
  <c r="E93" i="37"/>
  <c r="F93" i="37"/>
  <c r="G93" i="37"/>
  <c r="H93" i="37"/>
  <c r="I93" i="37"/>
  <c r="J93" i="37"/>
  <c r="K93" i="37"/>
  <c r="L93" i="37"/>
  <c r="M93" i="37"/>
  <c r="N93" i="37"/>
  <c r="O93" i="37"/>
  <c r="P93" i="37"/>
  <c r="Q93" i="37"/>
  <c r="R93" i="37"/>
  <c r="S93" i="37"/>
  <c r="T93" i="37"/>
  <c r="U93" i="37"/>
  <c r="V93" i="37"/>
  <c r="W93" i="37"/>
  <c r="X93" i="37"/>
  <c r="Y93" i="37"/>
  <c r="Z93" i="37"/>
  <c r="A94" i="37"/>
  <c r="B94" i="37"/>
  <c r="C94" i="37"/>
  <c r="D94" i="37"/>
  <c r="E94" i="37"/>
  <c r="F94" i="37"/>
  <c r="G94" i="37"/>
  <c r="H94" i="37"/>
  <c r="I94" i="37"/>
  <c r="J94" i="37"/>
  <c r="K94" i="37"/>
  <c r="L94" i="37"/>
  <c r="M94" i="37"/>
  <c r="N94" i="37"/>
  <c r="O94" i="37"/>
  <c r="P94" i="37"/>
  <c r="Q94" i="37"/>
  <c r="R94" i="37"/>
  <c r="S94" i="37"/>
  <c r="T94" i="37"/>
  <c r="U94" i="37"/>
  <c r="V94" i="37"/>
  <c r="W94" i="37"/>
  <c r="X94" i="37"/>
  <c r="Y94" i="37"/>
  <c r="Z94" i="37"/>
  <c r="A95" i="37"/>
  <c r="B95" i="37"/>
  <c r="C95" i="37"/>
  <c r="D95" i="37"/>
  <c r="E95" i="37"/>
  <c r="F95" i="37"/>
  <c r="G95" i="37"/>
  <c r="H95" i="37"/>
  <c r="I95" i="37"/>
  <c r="J95" i="37"/>
  <c r="K95" i="37"/>
  <c r="L95" i="37"/>
  <c r="M95" i="37"/>
  <c r="N95" i="37"/>
  <c r="O95" i="37"/>
  <c r="P95" i="37"/>
  <c r="Q95" i="37"/>
  <c r="R95" i="37"/>
  <c r="S95" i="37"/>
  <c r="T95" i="37"/>
  <c r="U95" i="37"/>
  <c r="V95" i="37"/>
  <c r="W95" i="37"/>
  <c r="X95" i="37"/>
  <c r="Y95" i="37"/>
  <c r="Z95" i="37"/>
  <c r="A96" i="37"/>
  <c r="B96" i="37"/>
  <c r="C96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97" i="37"/>
  <c r="B97" i="37"/>
  <c r="C97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98" i="37"/>
  <c r="B98" i="37"/>
  <c r="C98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99" i="37"/>
  <c r="B99" i="37"/>
  <c r="C99" i="37"/>
  <c r="D99" i="37"/>
  <c r="E99" i="37"/>
  <c r="F99" i="37"/>
  <c r="G99" i="37"/>
  <c r="H99" i="37"/>
  <c r="I99" i="37"/>
  <c r="J99" i="37"/>
  <c r="K99" i="37"/>
  <c r="L99" i="37"/>
  <c r="M99" i="37"/>
  <c r="N99" i="37"/>
  <c r="O99" i="37"/>
  <c r="P99" i="37"/>
  <c r="Q99" i="37"/>
  <c r="R99" i="37"/>
  <c r="S99" i="37"/>
  <c r="T99" i="37"/>
  <c r="U99" i="37"/>
  <c r="V99" i="37"/>
  <c r="W99" i="37"/>
  <c r="X99" i="37"/>
  <c r="Y99" i="37"/>
  <c r="Z99" i="37"/>
  <c r="A100" i="37"/>
  <c r="B100" i="37"/>
  <c r="C100" i="37"/>
  <c r="D100" i="37"/>
  <c r="E100" i="37"/>
  <c r="F100" i="37"/>
  <c r="G100" i="37"/>
  <c r="H100" i="37"/>
  <c r="I100" i="37"/>
  <c r="J100" i="37"/>
  <c r="K100" i="37"/>
  <c r="L100" i="37"/>
  <c r="M100" i="37"/>
  <c r="N100" i="37"/>
  <c r="O100" i="37"/>
  <c r="P100" i="37"/>
  <c r="Q100" i="37"/>
  <c r="R100" i="37"/>
  <c r="S100" i="37"/>
  <c r="T100" i="37"/>
  <c r="U100" i="37"/>
  <c r="V100" i="37"/>
  <c r="W100" i="37"/>
  <c r="X100" i="37"/>
  <c r="Y100" i="37"/>
  <c r="Z100" i="37"/>
  <c r="A83" i="37"/>
  <c r="B83" i="37"/>
  <c r="C83" i="37"/>
  <c r="D83" i="37"/>
  <c r="E83" i="37"/>
  <c r="F83" i="37"/>
  <c r="G83" i="37"/>
  <c r="H83" i="37"/>
  <c r="I83" i="37"/>
  <c r="J83" i="37"/>
  <c r="K83" i="37"/>
  <c r="L83" i="37"/>
  <c r="M83" i="37"/>
  <c r="N83" i="37"/>
  <c r="O83" i="37"/>
  <c r="P83" i="37"/>
  <c r="Q83" i="37"/>
  <c r="R83" i="37"/>
  <c r="S83" i="37"/>
  <c r="T83" i="37"/>
  <c r="U83" i="37"/>
  <c r="V83" i="37"/>
  <c r="W83" i="37"/>
  <c r="X83" i="37"/>
  <c r="Y83" i="37"/>
  <c r="Z83" i="37"/>
  <c r="A138" i="37"/>
  <c r="B138" i="37"/>
  <c r="C138" i="37"/>
  <c r="D138" i="37"/>
  <c r="E138" i="37"/>
  <c r="F138" i="37"/>
  <c r="G138" i="37"/>
  <c r="H138" i="37"/>
  <c r="I138" i="37"/>
  <c r="J138" i="37"/>
  <c r="K138" i="37"/>
  <c r="L138" i="37"/>
  <c r="M138" i="37"/>
  <c r="N138" i="37"/>
  <c r="O138" i="37"/>
  <c r="P138" i="37"/>
  <c r="Q138" i="37"/>
  <c r="R138" i="37"/>
  <c r="S138" i="37"/>
  <c r="T138" i="37"/>
  <c r="U138" i="37"/>
  <c r="V138" i="37"/>
  <c r="W138" i="37"/>
  <c r="X138" i="37"/>
  <c r="Y138" i="37"/>
  <c r="Z138" i="37"/>
  <c r="A73" i="37"/>
  <c r="B73" i="37"/>
  <c r="C73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78" i="37"/>
  <c r="B78" i="37"/>
  <c r="C78" i="37"/>
  <c r="D78" i="37"/>
  <c r="E78" i="37"/>
  <c r="F78" i="37"/>
  <c r="G78" i="37"/>
  <c r="H78" i="37"/>
  <c r="I78" i="37"/>
  <c r="J78" i="37"/>
  <c r="K78" i="37"/>
  <c r="L78" i="37"/>
  <c r="M78" i="37"/>
  <c r="N78" i="37"/>
  <c r="O78" i="37"/>
  <c r="P78" i="37"/>
  <c r="Q78" i="37"/>
  <c r="R78" i="37"/>
  <c r="S78" i="37"/>
  <c r="T78" i="37"/>
  <c r="U78" i="37"/>
  <c r="V78" i="37"/>
  <c r="W78" i="37"/>
  <c r="X78" i="37"/>
  <c r="Y78" i="37"/>
  <c r="Z78" i="37"/>
  <c r="A88" i="37"/>
  <c r="B88" i="37"/>
  <c r="C88" i="37"/>
  <c r="D88" i="37"/>
  <c r="E88" i="37"/>
  <c r="F88" i="37"/>
  <c r="G88" i="37"/>
  <c r="H88" i="37"/>
  <c r="I88" i="37"/>
  <c r="J88" i="37"/>
  <c r="K88" i="37"/>
  <c r="L88" i="37"/>
  <c r="M88" i="37"/>
  <c r="N88" i="37"/>
  <c r="O88" i="37"/>
  <c r="P88" i="37"/>
  <c r="Q88" i="37"/>
  <c r="R88" i="37"/>
  <c r="S88" i="37"/>
  <c r="T88" i="37"/>
  <c r="U88" i="37"/>
  <c r="V88" i="37"/>
  <c r="W88" i="37"/>
  <c r="X88" i="37"/>
  <c r="Y88" i="37"/>
  <c r="Z88" i="37"/>
  <c r="A143" i="37"/>
  <c r="B143" i="37"/>
  <c r="C143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148" i="37"/>
  <c r="B148" i="37"/>
  <c r="C148" i="37"/>
  <c r="D148" i="37"/>
  <c r="E148" i="37"/>
  <c r="F148" i="37"/>
  <c r="G148" i="37"/>
  <c r="H148" i="37"/>
  <c r="I148" i="37"/>
  <c r="J148" i="37"/>
  <c r="K148" i="37"/>
  <c r="L148" i="37"/>
  <c r="M148" i="37"/>
  <c r="N148" i="37"/>
  <c r="O148" i="37"/>
  <c r="P148" i="37"/>
  <c r="Q148" i="37"/>
  <c r="R148" i="37"/>
  <c r="S148" i="37"/>
  <c r="T148" i="37"/>
  <c r="U148" i="37"/>
  <c r="V148" i="37"/>
  <c r="W148" i="37"/>
  <c r="X148" i="37"/>
  <c r="Y148" i="37"/>
  <c r="Z148" i="37"/>
  <c r="A63" i="37"/>
  <c r="B63" i="37"/>
  <c r="C63" i="37"/>
  <c r="D63" i="37"/>
  <c r="E63" i="37"/>
  <c r="F63" i="37"/>
  <c r="G63" i="37"/>
  <c r="H63" i="37"/>
  <c r="I63" i="37"/>
  <c r="J63" i="37"/>
  <c r="K63" i="37"/>
  <c r="L63" i="37"/>
  <c r="M63" i="37"/>
  <c r="N63" i="37"/>
  <c r="O63" i="37"/>
  <c r="P63" i="37"/>
  <c r="Q63" i="37"/>
  <c r="R63" i="37"/>
  <c r="S63" i="37"/>
  <c r="T63" i="37"/>
  <c r="U63" i="37"/>
  <c r="V63" i="37"/>
  <c r="W63" i="37"/>
  <c r="X63" i="37"/>
  <c r="Y63" i="37"/>
  <c r="Z63" i="37"/>
  <c r="A68" i="37"/>
  <c r="B68" i="37"/>
  <c r="C68" i="37"/>
  <c r="D68" i="37"/>
  <c r="E68" i="37"/>
  <c r="F68" i="37"/>
  <c r="G68" i="37"/>
  <c r="H68" i="37"/>
  <c r="I68" i="37"/>
  <c r="J68" i="37"/>
  <c r="K68" i="37"/>
  <c r="L68" i="37"/>
  <c r="M68" i="37"/>
  <c r="N68" i="37"/>
  <c r="O68" i="37"/>
  <c r="P68" i="37"/>
  <c r="Q68" i="37"/>
  <c r="R68" i="37"/>
  <c r="S68" i="37"/>
  <c r="T68" i="37"/>
  <c r="U68" i="37"/>
  <c r="V68" i="37"/>
  <c r="W68" i="37"/>
  <c r="X68" i="37"/>
  <c r="Y68" i="37"/>
  <c r="Z68" i="37"/>
  <c r="A153" i="37"/>
  <c r="B153" i="37"/>
  <c r="C153" i="37"/>
  <c r="D153" i="37"/>
  <c r="E153" i="37"/>
  <c r="F153" i="37"/>
  <c r="G153" i="37"/>
  <c r="H153" i="37"/>
  <c r="I153" i="37"/>
  <c r="J153" i="37"/>
  <c r="K153" i="37"/>
  <c r="L153" i="37"/>
  <c r="M153" i="37"/>
  <c r="N153" i="37"/>
  <c r="O153" i="37"/>
  <c r="P153" i="37"/>
  <c r="Q153" i="37"/>
  <c r="R153" i="37"/>
  <c r="S153" i="37"/>
  <c r="T153" i="37"/>
  <c r="U153" i="37"/>
  <c r="V153" i="37"/>
  <c r="W153" i="37"/>
  <c r="X153" i="37"/>
  <c r="Y153" i="37"/>
  <c r="Z153" i="37"/>
  <c r="A158" i="37"/>
  <c r="B158" i="37"/>
  <c r="C158" i="37"/>
  <c r="D158" i="37"/>
  <c r="E158" i="37"/>
  <c r="F158" i="37"/>
  <c r="G158" i="37"/>
  <c r="H158" i="37"/>
  <c r="I158" i="37"/>
  <c r="J158" i="37"/>
  <c r="K158" i="37"/>
  <c r="L158" i="37"/>
  <c r="M158" i="37"/>
  <c r="N158" i="37"/>
  <c r="O158" i="37"/>
  <c r="P158" i="37"/>
  <c r="Q158" i="37"/>
  <c r="R158" i="37"/>
  <c r="S158" i="37"/>
  <c r="T158" i="37"/>
  <c r="U158" i="37"/>
  <c r="V158" i="37"/>
  <c r="W158" i="37"/>
  <c r="X158" i="37"/>
  <c r="Y158" i="37"/>
  <c r="Z158" i="37"/>
  <c r="A388" i="37"/>
  <c r="B388" i="37"/>
  <c r="C388" i="37"/>
  <c r="D388" i="37"/>
  <c r="E388" i="37"/>
  <c r="F388" i="37"/>
  <c r="G388" i="37"/>
  <c r="H388" i="37"/>
  <c r="I388" i="37"/>
  <c r="J388" i="37"/>
  <c r="K388" i="37"/>
  <c r="L388" i="37"/>
  <c r="M388" i="37"/>
  <c r="N388" i="37"/>
  <c r="O388" i="37"/>
  <c r="P388" i="37"/>
  <c r="Q388" i="37"/>
  <c r="R388" i="37"/>
  <c r="S388" i="37"/>
  <c r="T388" i="37"/>
  <c r="U388" i="37"/>
  <c r="V388" i="37"/>
  <c r="W388" i="37"/>
  <c r="X388" i="37"/>
  <c r="Y388" i="37"/>
  <c r="Z388" i="37"/>
  <c r="A383" i="37"/>
  <c r="B383" i="37"/>
  <c r="C383" i="37"/>
  <c r="D383" i="37"/>
  <c r="E383" i="37"/>
  <c r="F383" i="37"/>
  <c r="G383" i="37"/>
  <c r="H383" i="37"/>
  <c r="I383" i="37"/>
  <c r="J383" i="37"/>
  <c r="K383" i="37"/>
  <c r="L383" i="37"/>
  <c r="M383" i="37"/>
  <c r="N383" i="37"/>
  <c r="O383" i="37"/>
  <c r="P383" i="37"/>
  <c r="Q383" i="37"/>
  <c r="R383" i="37"/>
  <c r="S383" i="37"/>
  <c r="T383" i="37"/>
  <c r="U383" i="37"/>
  <c r="V383" i="37"/>
  <c r="W383" i="37"/>
  <c r="X383" i="37"/>
  <c r="Y383" i="37"/>
  <c r="Z383" i="37"/>
  <c r="A378" i="37"/>
  <c r="B378" i="37"/>
  <c r="C378" i="37"/>
  <c r="D378" i="37"/>
  <c r="E378" i="37"/>
  <c r="F378" i="37"/>
  <c r="G378" i="37"/>
  <c r="H378" i="37"/>
  <c r="I378" i="37"/>
  <c r="J378" i="37"/>
  <c r="K378" i="37"/>
  <c r="L378" i="37"/>
  <c r="M378" i="37"/>
  <c r="N378" i="37"/>
  <c r="O378" i="37"/>
  <c r="P378" i="37"/>
  <c r="Q378" i="37"/>
  <c r="R378" i="37"/>
  <c r="S378" i="37"/>
  <c r="T378" i="37"/>
  <c r="U378" i="37"/>
  <c r="V378" i="37"/>
  <c r="W378" i="37"/>
  <c r="X378" i="37"/>
  <c r="Y378" i="37"/>
  <c r="Z378" i="37"/>
  <c r="A393" i="37"/>
  <c r="B393" i="37"/>
  <c r="C393" i="37"/>
  <c r="D393" i="37"/>
  <c r="E393" i="37"/>
  <c r="F393" i="37"/>
  <c r="G393" i="37"/>
  <c r="H393" i="37"/>
  <c r="I393" i="37"/>
  <c r="J393" i="37"/>
  <c r="K393" i="37"/>
  <c r="L393" i="37"/>
  <c r="M393" i="37"/>
  <c r="N393" i="37"/>
  <c r="O393" i="37"/>
  <c r="P393" i="37"/>
  <c r="Q393" i="37"/>
  <c r="R393" i="37"/>
  <c r="S393" i="37"/>
  <c r="T393" i="37"/>
  <c r="U393" i="37"/>
  <c r="V393" i="37"/>
  <c r="W393" i="37"/>
  <c r="X393" i="37"/>
  <c r="Y393" i="37"/>
  <c r="Z393" i="37"/>
  <c r="A653" i="37"/>
  <c r="B653" i="37"/>
  <c r="C653" i="37"/>
  <c r="D653" i="37"/>
  <c r="E653" i="37"/>
  <c r="F653" i="37"/>
  <c r="G653" i="37"/>
  <c r="H653" i="37"/>
  <c r="I653" i="37"/>
  <c r="J653" i="37"/>
  <c r="K653" i="37"/>
  <c r="L653" i="37"/>
  <c r="M653" i="37"/>
  <c r="N653" i="37"/>
  <c r="O653" i="37"/>
  <c r="P653" i="37"/>
  <c r="Q653" i="37"/>
  <c r="R653" i="37"/>
  <c r="S653" i="37"/>
  <c r="T653" i="37"/>
  <c r="U653" i="37"/>
  <c r="V653" i="37"/>
  <c r="W653" i="37"/>
  <c r="X653" i="37"/>
  <c r="Y653" i="37"/>
  <c r="Z653" i="37"/>
  <c r="A648" i="37"/>
  <c r="B648" i="37"/>
  <c r="C648" i="37"/>
  <c r="D648" i="37"/>
  <c r="E648" i="37"/>
  <c r="F648" i="37"/>
  <c r="G648" i="37"/>
  <c r="H648" i="37"/>
  <c r="I648" i="37"/>
  <c r="J648" i="37"/>
  <c r="K648" i="37"/>
  <c r="L648" i="37"/>
  <c r="M648" i="37"/>
  <c r="N648" i="37"/>
  <c r="O648" i="37"/>
  <c r="P648" i="37"/>
  <c r="Q648" i="37"/>
  <c r="R648" i="37"/>
  <c r="S648" i="37"/>
  <c r="T648" i="37"/>
  <c r="U648" i="37"/>
  <c r="V648" i="37"/>
  <c r="W648" i="37"/>
  <c r="X648" i="37"/>
  <c r="Y648" i="37"/>
  <c r="Z648" i="37"/>
  <c r="A643" i="37"/>
  <c r="B643" i="37"/>
  <c r="C643" i="37"/>
  <c r="D643" i="37"/>
  <c r="E643" i="37"/>
  <c r="F643" i="37"/>
  <c r="G643" i="37"/>
  <c r="H643" i="37"/>
  <c r="I643" i="37"/>
  <c r="J643" i="37"/>
  <c r="K643" i="37"/>
  <c r="L643" i="37"/>
  <c r="M643" i="37"/>
  <c r="N643" i="37"/>
  <c r="O643" i="37"/>
  <c r="P643" i="37"/>
  <c r="Q643" i="37"/>
  <c r="R643" i="37"/>
  <c r="S643" i="37"/>
  <c r="T643" i="37"/>
  <c r="U643" i="37"/>
  <c r="V643" i="37"/>
  <c r="W643" i="37"/>
  <c r="X643" i="37"/>
  <c r="Y643" i="37"/>
  <c r="Z643" i="37"/>
  <c r="A658" i="37"/>
  <c r="B658" i="37"/>
  <c r="C658" i="37"/>
  <c r="D658" i="37"/>
  <c r="E658" i="37"/>
  <c r="F658" i="37"/>
  <c r="G658" i="37"/>
  <c r="H658" i="37"/>
  <c r="I658" i="37"/>
  <c r="J658" i="37"/>
  <c r="K658" i="37"/>
  <c r="L658" i="37"/>
  <c r="M658" i="37"/>
  <c r="N658" i="37"/>
  <c r="O658" i="37"/>
  <c r="P658" i="37"/>
  <c r="Q658" i="37"/>
  <c r="R658" i="37"/>
  <c r="S658" i="37"/>
  <c r="T658" i="37"/>
  <c r="U658" i="37"/>
  <c r="V658" i="37"/>
  <c r="W658" i="37"/>
  <c r="X658" i="37"/>
  <c r="Y658" i="37"/>
  <c r="Z658" i="37"/>
  <c r="A663" i="37"/>
  <c r="B663" i="37"/>
  <c r="C663" i="37"/>
  <c r="D663" i="37"/>
  <c r="E663" i="37"/>
  <c r="F663" i="37"/>
  <c r="G663" i="37"/>
  <c r="H663" i="37"/>
  <c r="I663" i="37"/>
  <c r="J663" i="37"/>
  <c r="K663" i="37"/>
  <c r="L663" i="37"/>
  <c r="M663" i="37"/>
  <c r="N663" i="37"/>
  <c r="O663" i="37"/>
  <c r="P663" i="37"/>
  <c r="Q663" i="37"/>
  <c r="R663" i="37"/>
  <c r="S663" i="37"/>
  <c r="T663" i="37"/>
  <c r="U663" i="37"/>
  <c r="V663" i="37"/>
  <c r="W663" i="37"/>
  <c r="X663" i="37"/>
  <c r="Y663" i="37"/>
  <c r="Z663" i="37"/>
  <c r="A333" i="37"/>
  <c r="B333" i="37"/>
  <c r="C333" i="37"/>
  <c r="D333" i="37"/>
  <c r="E333" i="37"/>
  <c r="F333" i="37"/>
  <c r="G333" i="37"/>
  <c r="H333" i="37"/>
  <c r="I333" i="37"/>
  <c r="J333" i="37"/>
  <c r="K333" i="37"/>
  <c r="L333" i="37"/>
  <c r="M333" i="37"/>
  <c r="N333" i="37"/>
  <c r="O333" i="37"/>
  <c r="P333" i="37"/>
  <c r="Q333" i="37"/>
  <c r="R333" i="37"/>
  <c r="S333" i="37"/>
  <c r="T333" i="37"/>
  <c r="U333" i="37"/>
  <c r="V333" i="37"/>
  <c r="W333" i="37"/>
  <c r="X333" i="37"/>
  <c r="Y333" i="37"/>
  <c r="Z333" i="37"/>
  <c r="A328" i="37"/>
  <c r="B328" i="37"/>
  <c r="C328" i="37"/>
  <c r="D328" i="37"/>
  <c r="E328" i="37"/>
  <c r="F328" i="37"/>
  <c r="G328" i="37"/>
  <c r="H328" i="37"/>
  <c r="I328" i="37"/>
  <c r="J328" i="37"/>
  <c r="K328" i="37"/>
  <c r="L328" i="37"/>
  <c r="M328" i="37"/>
  <c r="N328" i="37"/>
  <c r="O328" i="37"/>
  <c r="P328" i="37"/>
  <c r="Q328" i="37"/>
  <c r="R328" i="37"/>
  <c r="S328" i="37"/>
  <c r="T328" i="37"/>
  <c r="U328" i="37"/>
  <c r="V328" i="37"/>
  <c r="W328" i="37"/>
  <c r="X328" i="37"/>
  <c r="Y328" i="37"/>
  <c r="Z328" i="37"/>
  <c r="A323" i="37"/>
  <c r="B323" i="37"/>
  <c r="C323" i="37"/>
  <c r="D323" i="37"/>
  <c r="E323" i="37"/>
  <c r="F323" i="37"/>
  <c r="G323" i="37"/>
  <c r="H323" i="37"/>
  <c r="I323" i="37"/>
  <c r="J323" i="37"/>
  <c r="K323" i="37"/>
  <c r="L323" i="37"/>
  <c r="M323" i="37"/>
  <c r="N323" i="37"/>
  <c r="O323" i="37"/>
  <c r="P323" i="37"/>
  <c r="Q323" i="37"/>
  <c r="R323" i="37"/>
  <c r="S323" i="37"/>
  <c r="T323" i="37"/>
  <c r="U323" i="37"/>
  <c r="V323" i="37"/>
  <c r="W323" i="37"/>
  <c r="X323" i="37"/>
  <c r="Y323" i="37"/>
  <c r="Z323" i="37"/>
  <c r="A338" i="37"/>
  <c r="B338" i="37"/>
  <c r="C338" i="37"/>
  <c r="D338" i="37"/>
  <c r="E338" i="37"/>
  <c r="F338" i="37"/>
  <c r="G338" i="37"/>
  <c r="H338" i="37"/>
  <c r="I338" i="37"/>
  <c r="J338" i="37"/>
  <c r="K338" i="37"/>
  <c r="L338" i="37"/>
  <c r="M338" i="37"/>
  <c r="N338" i="37"/>
  <c r="O338" i="37"/>
  <c r="P338" i="37"/>
  <c r="Q338" i="37"/>
  <c r="R338" i="37"/>
  <c r="S338" i="37"/>
  <c r="T338" i="37"/>
  <c r="U338" i="37"/>
  <c r="V338" i="37"/>
  <c r="W338" i="37"/>
  <c r="X338" i="37"/>
  <c r="Y338" i="37"/>
  <c r="Z338" i="37"/>
  <c r="A343" i="37"/>
  <c r="B343" i="37"/>
  <c r="C343" i="37"/>
  <c r="D343" i="37"/>
  <c r="E343" i="37"/>
  <c r="F343" i="37"/>
  <c r="G343" i="37"/>
  <c r="H343" i="37"/>
  <c r="I343" i="37"/>
  <c r="J343" i="37"/>
  <c r="K343" i="37"/>
  <c r="L343" i="37"/>
  <c r="M343" i="37"/>
  <c r="N343" i="37"/>
  <c r="O343" i="37"/>
  <c r="P343" i="37"/>
  <c r="Q343" i="37"/>
  <c r="R343" i="37"/>
  <c r="S343" i="37"/>
  <c r="T343" i="37"/>
  <c r="U343" i="37"/>
  <c r="V343" i="37"/>
  <c r="W343" i="37"/>
  <c r="X343" i="37"/>
  <c r="Y343" i="37"/>
  <c r="Z343" i="37"/>
  <c r="A313" i="37"/>
  <c r="B313" i="37"/>
  <c r="C313" i="37"/>
  <c r="D313" i="37"/>
  <c r="E313" i="37"/>
  <c r="F313" i="37"/>
  <c r="G313" i="37"/>
  <c r="H313" i="37"/>
  <c r="I313" i="37"/>
  <c r="J313" i="37"/>
  <c r="K313" i="37"/>
  <c r="L313" i="37"/>
  <c r="M313" i="37"/>
  <c r="N313" i="37"/>
  <c r="O313" i="37"/>
  <c r="P313" i="37"/>
  <c r="Q313" i="37"/>
  <c r="R313" i="37"/>
  <c r="S313" i="37"/>
  <c r="T313" i="37"/>
  <c r="U313" i="37"/>
  <c r="V313" i="37"/>
  <c r="W313" i="37"/>
  <c r="X313" i="37"/>
  <c r="Y313" i="37"/>
  <c r="Z313" i="37"/>
  <c r="A318" i="37"/>
  <c r="B318" i="37"/>
  <c r="C318" i="37"/>
  <c r="D318" i="37"/>
  <c r="E318" i="37"/>
  <c r="F318" i="37"/>
  <c r="G318" i="37"/>
  <c r="H318" i="37"/>
  <c r="I318" i="37"/>
  <c r="J318" i="37"/>
  <c r="K318" i="37"/>
  <c r="L318" i="37"/>
  <c r="M318" i="37"/>
  <c r="N318" i="37"/>
  <c r="O318" i="37"/>
  <c r="P318" i="37"/>
  <c r="Q318" i="37"/>
  <c r="R318" i="37"/>
  <c r="S318" i="37"/>
  <c r="T318" i="37"/>
  <c r="U318" i="37"/>
  <c r="V318" i="37"/>
  <c r="W318" i="37"/>
  <c r="X318" i="37"/>
  <c r="Y318" i="37"/>
  <c r="Z318" i="37"/>
  <c r="A3" i="37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8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21" i="37"/>
  <c r="B21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208" i="37"/>
  <c r="B208" i="37"/>
  <c r="C208" i="37"/>
  <c r="D208" i="37"/>
  <c r="E208" i="37"/>
  <c r="F208" i="37"/>
  <c r="G208" i="37"/>
  <c r="H208" i="37"/>
  <c r="I208" i="37"/>
  <c r="J208" i="37"/>
  <c r="K208" i="37"/>
  <c r="L208" i="37"/>
  <c r="M208" i="37"/>
  <c r="N208" i="37"/>
  <c r="O208" i="37"/>
  <c r="P208" i="37"/>
  <c r="Q208" i="37"/>
  <c r="R208" i="37"/>
  <c r="S208" i="37"/>
  <c r="T208" i="37"/>
  <c r="U208" i="37"/>
  <c r="V208" i="37"/>
  <c r="W208" i="37"/>
  <c r="X208" i="37"/>
  <c r="Y208" i="37"/>
  <c r="Z208" i="37"/>
  <c r="A22" i="37"/>
  <c r="B22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209" i="37"/>
  <c r="B209" i="37"/>
  <c r="C209" i="37"/>
  <c r="D209" i="37"/>
  <c r="E209" i="37"/>
  <c r="F209" i="37"/>
  <c r="G209" i="37"/>
  <c r="H209" i="37"/>
  <c r="I209" i="37"/>
  <c r="J209" i="37"/>
  <c r="K209" i="37"/>
  <c r="L209" i="37"/>
  <c r="M209" i="37"/>
  <c r="N209" i="37"/>
  <c r="O209" i="37"/>
  <c r="P209" i="37"/>
  <c r="Q209" i="37"/>
  <c r="R209" i="37"/>
  <c r="S209" i="37"/>
  <c r="T209" i="37"/>
  <c r="U209" i="37"/>
  <c r="V209" i="37"/>
  <c r="W209" i="37"/>
  <c r="X209" i="37"/>
  <c r="Y209" i="37"/>
  <c r="Z209" i="37"/>
  <c r="A23" i="37"/>
  <c r="B23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210" i="37"/>
  <c r="B210" i="37"/>
  <c r="C210" i="37"/>
  <c r="D210" i="37"/>
  <c r="E210" i="37"/>
  <c r="F210" i="37"/>
  <c r="G210" i="37"/>
  <c r="H210" i="37"/>
  <c r="I210" i="37"/>
  <c r="J210" i="37"/>
  <c r="K210" i="37"/>
  <c r="L210" i="37"/>
  <c r="M210" i="37"/>
  <c r="N210" i="37"/>
  <c r="O210" i="37"/>
  <c r="P210" i="37"/>
  <c r="Q210" i="37"/>
  <c r="R210" i="37"/>
  <c r="S210" i="37"/>
  <c r="T210" i="37"/>
  <c r="U210" i="37"/>
  <c r="V210" i="37"/>
  <c r="W210" i="37"/>
  <c r="X210" i="37"/>
  <c r="Y210" i="37"/>
  <c r="Z210" i="37"/>
  <c r="A24" i="37"/>
  <c r="B24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211" i="37"/>
  <c r="B211" i="37"/>
  <c r="C211" i="37"/>
  <c r="D211" i="37"/>
  <c r="E211" i="37"/>
  <c r="F211" i="37"/>
  <c r="G211" i="37"/>
  <c r="H211" i="37"/>
  <c r="I211" i="37"/>
  <c r="J211" i="37"/>
  <c r="K211" i="37"/>
  <c r="L211" i="37"/>
  <c r="M211" i="37"/>
  <c r="N211" i="37"/>
  <c r="O211" i="37"/>
  <c r="P211" i="37"/>
  <c r="Q211" i="37"/>
  <c r="R211" i="37"/>
  <c r="S211" i="37"/>
  <c r="T211" i="37"/>
  <c r="U211" i="37"/>
  <c r="V211" i="37"/>
  <c r="W211" i="37"/>
  <c r="X211" i="37"/>
  <c r="Y211" i="37"/>
  <c r="Z211" i="37"/>
  <c r="A25" i="37"/>
  <c r="B25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212" i="37"/>
  <c r="B212" i="37"/>
  <c r="C212" i="37"/>
  <c r="D212" i="37"/>
  <c r="E212" i="37"/>
  <c r="F212" i="37"/>
  <c r="G212" i="37"/>
  <c r="H212" i="37"/>
  <c r="I212" i="37"/>
  <c r="J212" i="37"/>
  <c r="K212" i="37"/>
  <c r="L212" i="37"/>
  <c r="M212" i="37"/>
  <c r="N212" i="37"/>
  <c r="O212" i="37"/>
  <c r="P212" i="37"/>
  <c r="Q212" i="37"/>
  <c r="R212" i="37"/>
  <c r="S212" i="37"/>
  <c r="T212" i="37"/>
  <c r="U212" i="37"/>
  <c r="V212" i="37"/>
  <c r="W212" i="37"/>
  <c r="X212" i="37"/>
  <c r="Y212" i="37"/>
  <c r="Z212" i="37"/>
  <c r="A26" i="37"/>
  <c r="B26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213" i="37"/>
  <c r="B213" i="37"/>
  <c r="C213" i="37"/>
  <c r="D213" i="37"/>
  <c r="E213" i="37"/>
  <c r="F213" i="37"/>
  <c r="G213" i="37"/>
  <c r="H213" i="37"/>
  <c r="I213" i="37"/>
  <c r="J213" i="37"/>
  <c r="K213" i="37"/>
  <c r="L213" i="37"/>
  <c r="M213" i="37"/>
  <c r="N213" i="37"/>
  <c r="O213" i="37"/>
  <c r="P213" i="37"/>
  <c r="Q213" i="37"/>
  <c r="R213" i="37"/>
  <c r="S213" i="37"/>
  <c r="T213" i="37"/>
  <c r="U213" i="37"/>
  <c r="V213" i="37"/>
  <c r="W213" i="37"/>
  <c r="X213" i="37"/>
  <c r="Y213" i="37"/>
  <c r="Z213" i="37"/>
  <c r="A27" i="37"/>
  <c r="B27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214" i="37"/>
  <c r="B214" i="37"/>
  <c r="C214" i="37"/>
  <c r="D214" i="37"/>
  <c r="E214" i="37"/>
  <c r="F214" i="37"/>
  <c r="G214" i="37"/>
  <c r="H214" i="37"/>
  <c r="I214" i="37"/>
  <c r="J214" i="37"/>
  <c r="K214" i="37"/>
  <c r="L214" i="37"/>
  <c r="M214" i="37"/>
  <c r="N214" i="37"/>
  <c r="O214" i="37"/>
  <c r="P214" i="37"/>
  <c r="Q214" i="37"/>
  <c r="R214" i="37"/>
  <c r="S214" i="37"/>
  <c r="T214" i="37"/>
  <c r="U214" i="37"/>
  <c r="V214" i="37"/>
  <c r="W214" i="37"/>
  <c r="X214" i="37"/>
  <c r="Y214" i="37"/>
  <c r="Z214" i="37"/>
  <c r="A215" i="37"/>
  <c r="B215" i="37"/>
  <c r="C215" i="37"/>
  <c r="D215" i="37"/>
  <c r="E215" i="37"/>
  <c r="F215" i="37"/>
  <c r="G215" i="37"/>
  <c r="H215" i="37"/>
  <c r="I215" i="37"/>
  <c r="J215" i="37"/>
  <c r="K215" i="37"/>
  <c r="L215" i="37"/>
  <c r="M215" i="37"/>
  <c r="N215" i="37"/>
  <c r="O215" i="37"/>
  <c r="P215" i="37"/>
  <c r="Q215" i="37"/>
  <c r="R215" i="37"/>
  <c r="S215" i="37"/>
  <c r="T215" i="37"/>
  <c r="U215" i="37"/>
  <c r="V215" i="37"/>
  <c r="W215" i="37"/>
  <c r="X215" i="37"/>
  <c r="Y215" i="37"/>
  <c r="Z215" i="37"/>
  <c r="A28" i="37"/>
  <c r="B28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216" i="37"/>
  <c r="B216" i="37"/>
  <c r="C216" i="37"/>
  <c r="D216" i="37"/>
  <c r="E216" i="37"/>
  <c r="F216" i="37"/>
  <c r="G216" i="37"/>
  <c r="H216" i="37"/>
  <c r="I216" i="37"/>
  <c r="J216" i="37"/>
  <c r="K216" i="37"/>
  <c r="L216" i="37"/>
  <c r="M216" i="37"/>
  <c r="N216" i="37"/>
  <c r="O216" i="37"/>
  <c r="P216" i="37"/>
  <c r="Q216" i="37"/>
  <c r="R216" i="37"/>
  <c r="S216" i="37"/>
  <c r="T216" i="37"/>
  <c r="U216" i="37"/>
  <c r="V216" i="37"/>
  <c r="W216" i="37"/>
  <c r="X216" i="37"/>
  <c r="Y216" i="37"/>
  <c r="Z216" i="37"/>
  <c r="A29" i="37"/>
  <c r="B29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441" i="37"/>
  <c r="B441" i="37"/>
  <c r="C441" i="37"/>
  <c r="D441" i="37"/>
  <c r="E441" i="37"/>
  <c r="F441" i="37"/>
  <c r="G441" i="37"/>
  <c r="H441" i="37"/>
  <c r="I441" i="37"/>
  <c r="J441" i="37"/>
  <c r="K441" i="37"/>
  <c r="L441" i="37"/>
  <c r="M441" i="37"/>
  <c r="N441" i="37"/>
  <c r="O441" i="37"/>
  <c r="P441" i="37"/>
  <c r="Q441" i="37"/>
  <c r="R441" i="37"/>
  <c r="S441" i="37"/>
  <c r="T441" i="37"/>
  <c r="U441" i="37"/>
  <c r="V441" i="37"/>
  <c r="W441" i="37"/>
  <c r="X441" i="37"/>
  <c r="Y441" i="37"/>
  <c r="Z441" i="37"/>
  <c r="A442" i="37"/>
  <c r="B442" i="37"/>
  <c r="C442" i="37"/>
  <c r="D442" i="37"/>
  <c r="E442" i="37"/>
  <c r="F442" i="37"/>
  <c r="G442" i="37"/>
  <c r="H442" i="37"/>
  <c r="I442" i="37"/>
  <c r="J442" i="37"/>
  <c r="K442" i="37"/>
  <c r="L442" i="37"/>
  <c r="M442" i="37"/>
  <c r="N442" i="37"/>
  <c r="O442" i="37"/>
  <c r="P442" i="37"/>
  <c r="Q442" i="37"/>
  <c r="R442" i="37"/>
  <c r="S442" i="37"/>
  <c r="T442" i="37"/>
  <c r="U442" i="37"/>
  <c r="V442" i="37"/>
  <c r="W442" i="37"/>
  <c r="X442" i="37"/>
  <c r="Y442" i="37"/>
  <c r="Z442" i="37"/>
  <c r="A443" i="37"/>
  <c r="B443" i="37"/>
  <c r="C443" i="37"/>
  <c r="D443" i="37"/>
  <c r="E443" i="37"/>
  <c r="F443" i="37"/>
  <c r="G443" i="37"/>
  <c r="H443" i="37"/>
  <c r="I443" i="37"/>
  <c r="J443" i="37"/>
  <c r="K443" i="37"/>
  <c r="L443" i="37"/>
  <c r="M443" i="37"/>
  <c r="N443" i="37"/>
  <c r="O443" i="37"/>
  <c r="P443" i="37"/>
  <c r="Q443" i="37"/>
  <c r="R443" i="37"/>
  <c r="S443" i="37"/>
  <c r="T443" i="37"/>
  <c r="U443" i="37"/>
  <c r="V443" i="37"/>
  <c r="W443" i="37"/>
  <c r="X443" i="37"/>
  <c r="Y443" i="37"/>
  <c r="Z443" i="37"/>
  <c r="A444" i="37"/>
  <c r="B444" i="37"/>
  <c r="C444" i="37"/>
  <c r="D444" i="37"/>
  <c r="E444" i="37"/>
  <c r="F444" i="37"/>
  <c r="G444" i="37"/>
  <c r="H444" i="37"/>
  <c r="I444" i="37"/>
  <c r="J444" i="37"/>
  <c r="K444" i="37"/>
  <c r="L444" i="37"/>
  <c r="M444" i="37"/>
  <c r="N444" i="37"/>
  <c r="O444" i="37"/>
  <c r="P444" i="37"/>
  <c r="Q444" i="37"/>
  <c r="R444" i="37"/>
  <c r="S444" i="37"/>
  <c r="T444" i="37"/>
  <c r="U444" i="37"/>
  <c r="V444" i="37"/>
  <c r="W444" i="37"/>
  <c r="X444" i="37"/>
  <c r="Y444" i="37"/>
  <c r="Z444" i="37"/>
  <c r="A445" i="37"/>
  <c r="B445" i="37"/>
  <c r="C445" i="37"/>
  <c r="D445" i="37"/>
  <c r="E445" i="37"/>
  <c r="F445" i="37"/>
  <c r="G445" i="37"/>
  <c r="H445" i="37"/>
  <c r="I445" i="37"/>
  <c r="J445" i="37"/>
  <c r="K445" i="37"/>
  <c r="L445" i="37"/>
  <c r="M445" i="37"/>
  <c r="N445" i="37"/>
  <c r="O445" i="37"/>
  <c r="P445" i="37"/>
  <c r="Q445" i="37"/>
  <c r="R445" i="37"/>
  <c r="S445" i="37"/>
  <c r="T445" i="37"/>
  <c r="U445" i="37"/>
  <c r="V445" i="37"/>
  <c r="W445" i="37"/>
  <c r="X445" i="37"/>
  <c r="Y445" i="37"/>
  <c r="Z445" i="37"/>
  <c r="A446" i="37"/>
  <c r="B446" i="37"/>
  <c r="C446" i="37"/>
  <c r="D446" i="37"/>
  <c r="E446" i="37"/>
  <c r="F446" i="37"/>
  <c r="G446" i="37"/>
  <c r="H446" i="37"/>
  <c r="I446" i="37"/>
  <c r="J446" i="37"/>
  <c r="K446" i="37"/>
  <c r="L446" i="37"/>
  <c r="M446" i="37"/>
  <c r="N446" i="37"/>
  <c r="O446" i="37"/>
  <c r="P446" i="37"/>
  <c r="Q446" i="37"/>
  <c r="R446" i="37"/>
  <c r="S446" i="37"/>
  <c r="T446" i="37"/>
  <c r="U446" i="37"/>
  <c r="V446" i="37"/>
  <c r="W446" i="37"/>
  <c r="X446" i="37"/>
  <c r="Y446" i="37"/>
  <c r="Z446" i="37"/>
  <c r="A447" i="37"/>
  <c r="B447" i="37"/>
  <c r="C447" i="37"/>
  <c r="D447" i="37"/>
  <c r="E447" i="37"/>
  <c r="F447" i="37"/>
  <c r="G447" i="37"/>
  <c r="H447" i="37"/>
  <c r="I447" i="37"/>
  <c r="J447" i="37"/>
  <c r="K447" i="37"/>
  <c r="L447" i="37"/>
  <c r="M447" i="37"/>
  <c r="N447" i="37"/>
  <c r="O447" i="37"/>
  <c r="P447" i="37"/>
  <c r="Q447" i="37"/>
  <c r="R447" i="37"/>
  <c r="S447" i="37"/>
  <c r="T447" i="37"/>
  <c r="U447" i="37"/>
  <c r="V447" i="37"/>
  <c r="W447" i="37"/>
  <c r="X447" i="37"/>
  <c r="Y447" i="37"/>
  <c r="Z447" i="37"/>
  <c r="A448" i="37"/>
  <c r="B448" i="37"/>
  <c r="C448" i="37"/>
  <c r="D448" i="37"/>
  <c r="E448" i="37"/>
  <c r="F448" i="37"/>
  <c r="G448" i="37"/>
  <c r="H448" i="37"/>
  <c r="I448" i="37"/>
  <c r="J448" i="37"/>
  <c r="K448" i="37"/>
  <c r="L448" i="37"/>
  <c r="M448" i="37"/>
  <c r="N448" i="37"/>
  <c r="O448" i="37"/>
  <c r="P448" i="37"/>
  <c r="Q448" i="37"/>
  <c r="R448" i="37"/>
  <c r="S448" i="37"/>
  <c r="T448" i="37"/>
  <c r="U448" i="37"/>
  <c r="V448" i="37"/>
  <c r="W448" i="37"/>
  <c r="X448" i="37"/>
  <c r="Y448" i="37"/>
  <c r="Z448" i="37"/>
  <c r="A449" i="37"/>
  <c r="B449" i="37"/>
  <c r="C449" i="37"/>
  <c r="D449" i="37"/>
  <c r="E449" i="37"/>
  <c r="F449" i="37"/>
  <c r="G449" i="37"/>
  <c r="H449" i="37"/>
  <c r="I449" i="37"/>
  <c r="J449" i="37"/>
  <c r="K449" i="37"/>
  <c r="L449" i="37"/>
  <c r="M449" i="37"/>
  <c r="N449" i="37"/>
  <c r="O449" i="37"/>
  <c r="P449" i="37"/>
  <c r="Q449" i="37"/>
  <c r="R449" i="37"/>
  <c r="S449" i="37"/>
  <c r="T449" i="37"/>
  <c r="U449" i="37"/>
  <c r="V449" i="37"/>
  <c r="W449" i="37"/>
  <c r="X449" i="37"/>
  <c r="Y449" i="37"/>
  <c r="Z449" i="37"/>
  <c r="A217" i="37"/>
  <c r="B217" i="37"/>
  <c r="C217" i="37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W217" i="37"/>
  <c r="X217" i="37"/>
  <c r="Y217" i="37"/>
  <c r="Z217" i="37"/>
  <c r="A218" i="37"/>
  <c r="B218" i="37"/>
  <c r="C218" i="37"/>
  <c r="D218" i="37"/>
  <c r="E218" i="37"/>
  <c r="F218" i="37"/>
  <c r="G218" i="37"/>
  <c r="H218" i="37"/>
  <c r="I218" i="37"/>
  <c r="J218" i="37"/>
  <c r="K218" i="37"/>
  <c r="L218" i="37"/>
  <c r="M218" i="37"/>
  <c r="N218" i="37"/>
  <c r="O218" i="37"/>
  <c r="P218" i="37"/>
  <c r="Q218" i="37"/>
  <c r="R218" i="37"/>
  <c r="S218" i="37"/>
  <c r="T218" i="37"/>
  <c r="U218" i="37"/>
  <c r="V218" i="37"/>
  <c r="W218" i="37"/>
  <c r="X218" i="37"/>
  <c r="Y218" i="37"/>
  <c r="Z218" i="37"/>
  <c r="A219" i="37"/>
  <c r="B219" i="37"/>
  <c r="C219" i="37"/>
  <c r="D219" i="37"/>
  <c r="E219" i="37"/>
  <c r="F219" i="37"/>
  <c r="G219" i="37"/>
  <c r="H219" i="37"/>
  <c r="I219" i="37"/>
  <c r="J219" i="37"/>
  <c r="K219" i="37"/>
  <c r="L219" i="37"/>
  <c r="M219" i="37"/>
  <c r="N219" i="37"/>
  <c r="O219" i="37"/>
  <c r="P219" i="37"/>
  <c r="Q219" i="37"/>
  <c r="R219" i="37"/>
  <c r="S219" i="37"/>
  <c r="T219" i="37"/>
  <c r="U219" i="37"/>
  <c r="V219" i="37"/>
  <c r="W219" i="37"/>
  <c r="X219" i="37"/>
  <c r="Y219" i="37"/>
  <c r="Z219" i="37"/>
  <c r="A220" i="37"/>
  <c r="B220" i="37"/>
  <c r="C220" i="37"/>
  <c r="D220" i="37"/>
  <c r="E220" i="37"/>
  <c r="F220" i="37"/>
  <c r="G220" i="37"/>
  <c r="H220" i="37"/>
  <c r="I220" i="37"/>
  <c r="J220" i="37"/>
  <c r="K220" i="37"/>
  <c r="L220" i="37"/>
  <c r="M220" i="37"/>
  <c r="N220" i="37"/>
  <c r="O220" i="37"/>
  <c r="P220" i="37"/>
  <c r="Q220" i="37"/>
  <c r="R220" i="37"/>
  <c r="S220" i="37"/>
  <c r="T220" i="37"/>
  <c r="U220" i="37"/>
  <c r="V220" i="37"/>
  <c r="W220" i="37"/>
  <c r="X220" i="37"/>
  <c r="Y220" i="37"/>
  <c r="Z220" i="37"/>
  <c r="A221" i="37"/>
  <c r="B221" i="37"/>
  <c r="C221" i="37"/>
  <c r="D221" i="37"/>
  <c r="E221" i="37"/>
  <c r="F221" i="37"/>
  <c r="G221" i="37"/>
  <c r="H221" i="37"/>
  <c r="I221" i="37"/>
  <c r="J221" i="37"/>
  <c r="K221" i="37"/>
  <c r="L221" i="37"/>
  <c r="M221" i="37"/>
  <c r="N221" i="37"/>
  <c r="O221" i="37"/>
  <c r="P221" i="37"/>
  <c r="Q221" i="37"/>
  <c r="R221" i="37"/>
  <c r="S221" i="37"/>
  <c r="T221" i="37"/>
  <c r="U221" i="37"/>
  <c r="V221" i="37"/>
  <c r="W221" i="37"/>
  <c r="X221" i="37"/>
  <c r="Y221" i="37"/>
  <c r="Z221" i="37"/>
  <c r="A222" i="37"/>
  <c r="B222" i="37"/>
  <c r="C222" i="37"/>
  <c r="D222" i="37"/>
  <c r="E222" i="37"/>
  <c r="F222" i="37"/>
  <c r="G222" i="37"/>
  <c r="H222" i="37"/>
  <c r="I222" i="37"/>
  <c r="J222" i="37"/>
  <c r="K222" i="37"/>
  <c r="L222" i="37"/>
  <c r="M222" i="37"/>
  <c r="N222" i="37"/>
  <c r="O222" i="37"/>
  <c r="P222" i="37"/>
  <c r="Q222" i="37"/>
  <c r="R222" i="37"/>
  <c r="S222" i="37"/>
  <c r="T222" i="37"/>
  <c r="U222" i="37"/>
  <c r="V222" i="37"/>
  <c r="W222" i="37"/>
  <c r="X222" i="37"/>
  <c r="Y222" i="37"/>
  <c r="Z222" i="37"/>
  <c r="A223" i="37"/>
  <c r="B223" i="37"/>
  <c r="C223" i="37"/>
  <c r="D223" i="37"/>
  <c r="E223" i="37"/>
  <c r="F223" i="37"/>
  <c r="G223" i="37"/>
  <c r="H223" i="37"/>
  <c r="I223" i="37"/>
  <c r="J223" i="37"/>
  <c r="K223" i="37"/>
  <c r="L223" i="37"/>
  <c r="M223" i="37"/>
  <c r="N223" i="37"/>
  <c r="O223" i="37"/>
  <c r="P223" i="37"/>
  <c r="Q223" i="37"/>
  <c r="R223" i="37"/>
  <c r="S223" i="37"/>
  <c r="T223" i="37"/>
  <c r="U223" i="37"/>
  <c r="V223" i="37"/>
  <c r="W223" i="37"/>
  <c r="X223" i="37"/>
  <c r="Y223" i="37"/>
  <c r="Z223" i="37"/>
  <c r="A163" i="37"/>
  <c r="B163" i="37"/>
  <c r="C163" i="37"/>
  <c r="D163" i="37"/>
  <c r="E163" i="37"/>
  <c r="F163" i="37"/>
  <c r="G163" i="37"/>
  <c r="H163" i="37"/>
  <c r="I163" i="37"/>
  <c r="J163" i="37"/>
  <c r="K163" i="37"/>
  <c r="L163" i="37"/>
  <c r="M163" i="37"/>
  <c r="N163" i="37"/>
  <c r="O163" i="37"/>
  <c r="P163" i="37"/>
  <c r="Q163" i="37"/>
  <c r="R163" i="37"/>
  <c r="S163" i="37"/>
  <c r="T163" i="37"/>
  <c r="U163" i="37"/>
  <c r="V163" i="37"/>
  <c r="W163" i="37"/>
  <c r="X163" i="37"/>
  <c r="Y163" i="37"/>
  <c r="Z163" i="37"/>
  <c r="A510" i="37"/>
  <c r="B510" i="37"/>
  <c r="C510" i="37"/>
  <c r="D510" i="37"/>
  <c r="E510" i="37"/>
  <c r="F510" i="37"/>
  <c r="G510" i="37"/>
  <c r="H510" i="37"/>
  <c r="J510" i="37"/>
  <c r="K510" i="37"/>
  <c r="L510" i="37"/>
  <c r="M510" i="37"/>
  <c r="N510" i="37"/>
  <c r="O510" i="37"/>
  <c r="P510" i="37"/>
  <c r="Q510" i="37"/>
  <c r="R510" i="37"/>
  <c r="S510" i="37"/>
  <c r="T510" i="37"/>
  <c r="U510" i="37"/>
  <c r="V510" i="37"/>
  <c r="W510" i="37"/>
  <c r="X510" i="37"/>
  <c r="Y510" i="37"/>
  <c r="Z510" i="37"/>
  <c r="A511" i="37"/>
  <c r="B511" i="37"/>
  <c r="C511" i="37"/>
  <c r="D511" i="37"/>
  <c r="E511" i="37"/>
  <c r="F511" i="37"/>
  <c r="G511" i="37"/>
  <c r="H511" i="37"/>
  <c r="I511" i="37"/>
  <c r="C5" i="31" s="1"/>
  <c r="C26" i="31" s="1"/>
  <c r="J511" i="37"/>
  <c r="K511" i="37"/>
  <c r="L511" i="37"/>
  <c r="M511" i="37"/>
  <c r="N511" i="37"/>
  <c r="O511" i="37"/>
  <c r="P511" i="37"/>
  <c r="Q511" i="37"/>
  <c r="R511" i="37"/>
  <c r="S511" i="37"/>
  <c r="T511" i="37"/>
  <c r="U511" i="37"/>
  <c r="V511" i="37"/>
  <c r="W511" i="37"/>
  <c r="X511" i="37"/>
  <c r="Y511" i="37"/>
  <c r="Z511" i="37"/>
  <c r="A512" i="37"/>
  <c r="B512" i="37"/>
  <c r="C512" i="37"/>
  <c r="D512" i="37"/>
  <c r="E512" i="37"/>
  <c r="F512" i="37"/>
  <c r="G512" i="37"/>
  <c r="H512" i="37"/>
  <c r="I512" i="37"/>
  <c r="J512" i="37"/>
  <c r="K512" i="37"/>
  <c r="L512" i="37"/>
  <c r="M512" i="37"/>
  <c r="N512" i="37"/>
  <c r="O512" i="37"/>
  <c r="P512" i="37"/>
  <c r="Q512" i="37"/>
  <c r="R512" i="37"/>
  <c r="S512" i="37"/>
  <c r="T512" i="37"/>
  <c r="U512" i="37"/>
  <c r="V512" i="37"/>
  <c r="W512" i="37"/>
  <c r="X512" i="37"/>
  <c r="Y512" i="37"/>
  <c r="Z512" i="37"/>
  <c r="A513" i="37"/>
  <c r="B513" i="37"/>
  <c r="C513" i="37"/>
  <c r="D513" i="37"/>
  <c r="E513" i="37"/>
  <c r="F513" i="37"/>
  <c r="G513" i="37"/>
  <c r="H513" i="37"/>
  <c r="I513" i="37"/>
  <c r="J513" i="37"/>
  <c r="K513" i="37"/>
  <c r="L513" i="37"/>
  <c r="M513" i="37"/>
  <c r="N513" i="37"/>
  <c r="O513" i="37"/>
  <c r="P513" i="37"/>
  <c r="Q513" i="37"/>
  <c r="R513" i="37"/>
  <c r="S513" i="37"/>
  <c r="T513" i="37"/>
  <c r="U513" i="37"/>
  <c r="V513" i="37"/>
  <c r="W513" i="37"/>
  <c r="X513" i="37"/>
  <c r="Y513" i="37"/>
  <c r="Z513" i="37"/>
  <c r="A514" i="37"/>
  <c r="B514" i="37"/>
  <c r="C514" i="37"/>
  <c r="D514" i="37"/>
  <c r="E514" i="37"/>
  <c r="F514" i="37"/>
  <c r="G514" i="37"/>
  <c r="H514" i="37"/>
  <c r="I514" i="37"/>
  <c r="J514" i="37"/>
  <c r="K514" i="37"/>
  <c r="L514" i="37"/>
  <c r="M514" i="37"/>
  <c r="N514" i="37"/>
  <c r="O514" i="37"/>
  <c r="P514" i="37"/>
  <c r="Q514" i="37"/>
  <c r="R514" i="37"/>
  <c r="S514" i="37"/>
  <c r="T514" i="37"/>
  <c r="U514" i="37"/>
  <c r="V514" i="37"/>
  <c r="W514" i="37"/>
  <c r="X514" i="37"/>
  <c r="Y514" i="37"/>
  <c r="Z514" i="37"/>
  <c r="A515" i="37"/>
  <c r="B515" i="37"/>
  <c r="C515" i="37"/>
  <c r="D515" i="37"/>
  <c r="E515" i="37"/>
  <c r="F515" i="37"/>
  <c r="G515" i="37"/>
  <c r="H515" i="37"/>
  <c r="I515" i="37"/>
  <c r="J515" i="37"/>
  <c r="K515" i="37"/>
  <c r="L515" i="37"/>
  <c r="M515" i="37"/>
  <c r="N515" i="37"/>
  <c r="O515" i="37"/>
  <c r="P515" i="37"/>
  <c r="Q515" i="37"/>
  <c r="R515" i="37"/>
  <c r="S515" i="37"/>
  <c r="T515" i="37"/>
  <c r="U515" i="37"/>
  <c r="V515" i="37"/>
  <c r="W515" i="37"/>
  <c r="X515" i="37"/>
  <c r="Y515" i="37"/>
  <c r="Z515" i="37"/>
  <c r="A516" i="37"/>
  <c r="B516" i="37"/>
  <c r="C516" i="37"/>
  <c r="D516" i="37"/>
  <c r="E516" i="37"/>
  <c r="F516" i="37"/>
  <c r="G516" i="37"/>
  <c r="H516" i="37"/>
  <c r="I516" i="37"/>
  <c r="J516" i="37"/>
  <c r="K516" i="37"/>
  <c r="L516" i="37"/>
  <c r="M516" i="37"/>
  <c r="N516" i="37"/>
  <c r="O516" i="37"/>
  <c r="P516" i="37"/>
  <c r="Q516" i="37"/>
  <c r="R516" i="37"/>
  <c r="S516" i="37"/>
  <c r="T516" i="37"/>
  <c r="U516" i="37"/>
  <c r="V516" i="37"/>
  <c r="W516" i="37"/>
  <c r="X516" i="37"/>
  <c r="Y516" i="37"/>
  <c r="Z516" i="37"/>
  <c r="A517" i="37"/>
  <c r="B517" i="37"/>
  <c r="C517" i="37"/>
  <c r="D517" i="37"/>
  <c r="E517" i="37"/>
  <c r="F517" i="37"/>
  <c r="G517" i="37"/>
  <c r="H517" i="37"/>
  <c r="I517" i="37"/>
  <c r="J517" i="37"/>
  <c r="K517" i="37"/>
  <c r="L517" i="37"/>
  <c r="M517" i="37"/>
  <c r="N517" i="37"/>
  <c r="O517" i="37"/>
  <c r="P517" i="37"/>
  <c r="Q517" i="37"/>
  <c r="R517" i="37"/>
  <c r="S517" i="37"/>
  <c r="T517" i="37"/>
  <c r="U517" i="37"/>
  <c r="V517" i="37"/>
  <c r="W517" i="37"/>
  <c r="X517" i="37"/>
  <c r="Y517" i="37"/>
  <c r="Z517" i="37"/>
  <c r="A518" i="37"/>
  <c r="B518" i="37"/>
  <c r="C518" i="37"/>
  <c r="D518" i="37"/>
  <c r="E518" i="37"/>
  <c r="F518" i="37"/>
  <c r="G518" i="37"/>
  <c r="H518" i="37"/>
  <c r="I518" i="37"/>
  <c r="J518" i="37"/>
  <c r="K518" i="37"/>
  <c r="L518" i="37"/>
  <c r="M518" i="37"/>
  <c r="N518" i="37"/>
  <c r="O518" i="37"/>
  <c r="P518" i="37"/>
  <c r="Q518" i="37"/>
  <c r="R518" i="37"/>
  <c r="S518" i="37"/>
  <c r="T518" i="37"/>
  <c r="U518" i="37"/>
  <c r="V518" i="37"/>
  <c r="W518" i="37"/>
  <c r="X518" i="37"/>
  <c r="Y518" i="37"/>
  <c r="Z518" i="37"/>
  <c r="A703" i="37"/>
  <c r="B703" i="37"/>
  <c r="C703" i="37"/>
  <c r="D703" i="37"/>
  <c r="E703" i="37"/>
  <c r="F703" i="37"/>
  <c r="G703" i="37"/>
  <c r="H703" i="37"/>
  <c r="I703" i="37"/>
  <c r="J703" i="37"/>
  <c r="K703" i="37"/>
  <c r="L703" i="37"/>
  <c r="M703" i="37"/>
  <c r="N703" i="37"/>
  <c r="O703" i="37"/>
  <c r="P703" i="37"/>
  <c r="Q703" i="37"/>
  <c r="R703" i="37"/>
  <c r="S703" i="37"/>
  <c r="T703" i="37"/>
  <c r="U703" i="37"/>
  <c r="V703" i="37"/>
  <c r="W703" i="37"/>
  <c r="X703" i="37"/>
  <c r="Y703" i="37"/>
  <c r="Z703" i="37"/>
  <c r="A704" i="37"/>
  <c r="B704" i="37"/>
  <c r="C704" i="37"/>
  <c r="D704" i="37"/>
  <c r="E704" i="37"/>
  <c r="F704" i="37"/>
  <c r="G704" i="37"/>
  <c r="H704" i="37"/>
  <c r="I704" i="37"/>
  <c r="J704" i="37"/>
  <c r="K704" i="37"/>
  <c r="L704" i="37"/>
  <c r="M704" i="37"/>
  <c r="N704" i="37"/>
  <c r="O704" i="37"/>
  <c r="P704" i="37"/>
  <c r="Q704" i="37"/>
  <c r="R704" i="37"/>
  <c r="S704" i="37"/>
  <c r="T704" i="37"/>
  <c r="U704" i="37"/>
  <c r="V704" i="37"/>
  <c r="W704" i="37"/>
  <c r="X704" i="37"/>
  <c r="Y704" i="37"/>
  <c r="Z704" i="37"/>
  <c r="A705" i="37"/>
  <c r="B705" i="37"/>
  <c r="C705" i="37"/>
  <c r="D705" i="37"/>
  <c r="E705" i="37"/>
  <c r="F705" i="37"/>
  <c r="G705" i="37"/>
  <c r="H705" i="37"/>
  <c r="I705" i="37"/>
  <c r="J705" i="37"/>
  <c r="K705" i="37"/>
  <c r="L705" i="37"/>
  <c r="M705" i="37"/>
  <c r="N705" i="37"/>
  <c r="O705" i="37"/>
  <c r="P705" i="37"/>
  <c r="Q705" i="37"/>
  <c r="R705" i="37"/>
  <c r="S705" i="37"/>
  <c r="T705" i="37"/>
  <c r="U705" i="37"/>
  <c r="V705" i="37"/>
  <c r="W705" i="37"/>
  <c r="X705" i="37"/>
  <c r="Y705" i="37"/>
  <c r="Z705" i="37"/>
  <c r="A706" i="37"/>
  <c r="B706" i="37"/>
  <c r="C706" i="37"/>
  <c r="D706" i="37"/>
  <c r="E706" i="37"/>
  <c r="F706" i="37"/>
  <c r="G706" i="37"/>
  <c r="H706" i="37"/>
  <c r="I706" i="37"/>
  <c r="J706" i="37"/>
  <c r="K706" i="37"/>
  <c r="L706" i="37"/>
  <c r="M706" i="37"/>
  <c r="N706" i="37"/>
  <c r="O706" i="37"/>
  <c r="P706" i="37"/>
  <c r="Q706" i="37"/>
  <c r="R706" i="37"/>
  <c r="S706" i="37"/>
  <c r="T706" i="37"/>
  <c r="U706" i="37"/>
  <c r="V706" i="37"/>
  <c r="W706" i="37"/>
  <c r="X706" i="37"/>
  <c r="Y706" i="37"/>
  <c r="Z706" i="37"/>
  <c r="A707" i="37"/>
  <c r="B707" i="37"/>
  <c r="C707" i="37"/>
  <c r="D707" i="37"/>
  <c r="E707" i="37"/>
  <c r="F707" i="37"/>
  <c r="G707" i="37"/>
  <c r="H707" i="37"/>
  <c r="I707" i="37"/>
  <c r="J707" i="37"/>
  <c r="K707" i="37"/>
  <c r="L707" i="37"/>
  <c r="M707" i="37"/>
  <c r="N707" i="37"/>
  <c r="O707" i="37"/>
  <c r="P707" i="37"/>
  <c r="Q707" i="37"/>
  <c r="R707" i="37"/>
  <c r="S707" i="37"/>
  <c r="T707" i="37"/>
  <c r="U707" i="37"/>
  <c r="V707" i="37"/>
  <c r="W707" i="37"/>
  <c r="X707" i="37"/>
  <c r="Y707" i="37"/>
  <c r="Z707" i="37"/>
  <c r="A708" i="37"/>
  <c r="B708" i="37"/>
  <c r="C708" i="37"/>
  <c r="D708" i="37"/>
  <c r="E708" i="37"/>
  <c r="F708" i="37"/>
  <c r="G708" i="37"/>
  <c r="H708" i="37"/>
  <c r="I708" i="37"/>
  <c r="J708" i="37"/>
  <c r="K708" i="37"/>
  <c r="L708" i="37"/>
  <c r="M708" i="37"/>
  <c r="N708" i="37"/>
  <c r="O708" i="37"/>
  <c r="P708" i="37"/>
  <c r="Q708" i="37"/>
  <c r="R708" i="37"/>
  <c r="S708" i="37"/>
  <c r="T708" i="37"/>
  <c r="U708" i="37"/>
  <c r="V708" i="37"/>
  <c r="W708" i="37"/>
  <c r="X708" i="37"/>
  <c r="Y708" i="37"/>
  <c r="Z708" i="37"/>
  <c r="A709" i="37"/>
  <c r="B709" i="37"/>
  <c r="C709" i="37"/>
  <c r="D709" i="37"/>
  <c r="E709" i="37"/>
  <c r="F709" i="37"/>
  <c r="G709" i="37"/>
  <c r="H709" i="37"/>
  <c r="I709" i="37"/>
  <c r="J709" i="37"/>
  <c r="K709" i="37"/>
  <c r="L709" i="37"/>
  <c r="M709" i="37"/>
  <c r="N709" i="37"/>
  <c r="O709" i="37"/>
  <c r="P709" i="37"/>
  <c r="Q709" i="37"/>
  <c r="R709" i="37"/>
  <c r="S709" i="37"/>
  <c r="T709" i="37"/>
  <c r="U709" i="37"/>
  <c r="V709" i="37"/>
  <c r="W709" i="37"/>
  <c r="X709" i="37"/>
  <c r="Y709" i="37"/>
  <c r="Z709" i="37"/>
  <c r="A710" i="37"/>
  <c r="B710" i="37"/>
  <c r="C710" i="37"/>
  <c r="D710" i="37"/>
  <c r="E710" i="37"/>
  <c r="F710" i="37"/>
  <c r="G710" i="37"/>
  <c r="H710" i="37"/>
  <c r="I710" i="37"/>
  <c r="J710" i="37"/>
  <c r="K710" i="37"/>
  <c r="L710" i="37"/>
  <c r="M710" i="37"/>
  <c r="N710" i="37"/>
  <c r="O710" i="37"/>
  <c r="P710" i="37"/>
  <c r="Q710" i="37"/>
  <c r="R710" i="37"/>
  <c r="S710" i="37"/>
  <c r="T710" i="37"/>
  <c r="U710" i="37"/>
  <c r="V710" i="37"/>
  <c r="W710" i="37"/>
  <c r="X710" i="37"/>
  <c r="Y710" i="37"/>
  <c r="Z710" i="37"/>
  <c r="A711" i="37"/>
  <c r="B711" i="37"/>
  <c r="C711" i="37"/>
  <c r="D711" i="37"/>
  <c r="E711" i="37"/>
  <c r="F711" i="37"/>
  <c r="G711" i="37"/>
  <c r="H711" i="37"/>
  <c r="I711" i="37"/>
  <c r="J711" i="37"/>
  <c r="K711" i="37"/>
  <c r="L711" i="37"/>
  <c r="M711" i="37"/>
  <c r="N711" i="37"/>
  <c r="O711" i="37"/>
  <c r="P711" i="37"/>
  <c r="Q711" i="37"/>
  <c r="R711" i="37"/>
  <c r="S711" i="37"/>
  <c r="T711" i="37"/>
  <c r="U711" i="37"/>
  <c r="V711" i="37"/>
  <c r="W711" i="37"/>
  <c r="X711" i="37"/>
  <c r="Y711" i="37"/>
  <c r="Z711" i="37"/>
  <c r="A712" i="37"/>
  <c r="B712" i="37"/>
  <c r="C712" i="37"/>
  <c r="D712" i="37"/>
  <c r="E712" i="37"/>
  <c r="F712" i="37"/>
  <c r="G712" i="37"/>
  <c r="H712" i="37"/>
  <c r="I712" i="37"/>
  <c r="J712" i="37"/>
  <c r="K712" i="37"/>
  <c r="L712" i="37"/>
  <c r="M712" i="37"/>
  <c r="N712" i="37"/>
  <c r="O712" i="37"/>
  <c r="P712" i="37"/>
  <c r="Q712" i="37"/>
  <c r="R712" i="37"/>
  <c r="S712" i="37"/>
  <c r="T712" i="37"/>
  <c r="U712" i="37"/>
  <c r="V712" i="37"/>
  <c r="W712" i="37"/>
  <c r="X712" i="37"/>
  <c r="Y712" i="37"/>
  <c r="Z712" i="37"/>
  <c r="A519" i="37"/>
  <c r="B519" i="37"/>
  <c r="C519" i="37"/>
  <c r="D519" i="37"/>
  <c r="E519" i="37"/>
  <c r="F519" i="37"/>
  <c r="G519" i="37"/>
  <c r="H519" i="37"/>
  <c r="I519" i="37"/>
  <c r="J519" i="37"/>
  <c r="K519" i="37"/>
  <c r="L519" i="37"/>
  <c r="M519" i="37"/>
  <c r="N519" i="37"/>
  <c r="O519" i="37"/>
  <c r="P519" i="37"/>
  <c r="Q519" i="37"/>
  <c r="R519" i="37"/>
  <c r="S519" i="37"/>
  <c r="T519" i="37"/>
  <c r="U519" i="37"/>
  <c r="V519" i="37"/>
  <c r="W519" i="37"/>
  <c r="X519" i="37"/>
  <c r="Y519" i="37"/>
  <c r="Z519" i="37"/>
  <c r="A713" i="37"/>
  <c r="B713" i="37"/>
  <c r="C713" i="37"/>
  <c r="D713" i="37"/>
  <c r="E713" i="37"/>
  <c r="F713" i="37"/>
  <c r="G713" i="37"/>
  <c r="H713" i="37"/>
  <c r="I713" i="37"/>
  <c r="J713" i="37"/>
  <c r="K713" i="37"/>
  <c r="L713" i="37"/>
  <c r="M713" i="37"/>
  <c r="N713" i="37"/>
  <c r="O713" i="37"/>
  <c r="P713" i="37"/>
  <c r="Q713" i="37"/>
  <c r="R713" i="37"/>
  <c r="S713" i="37"/>
  <c r="T713" i="37"/>
  <c r="U713" i="37"/>
  <c r="V713" i="37"/>
  <c r="W713" i="37"/>
  <c r="X713" i="37"/>
  <c r="Y713" i="37"/>
  <c r="Z713" i="37"/>
  <c r="A520" i="37"/>
  <c r="B520" i="37"/>
  <c r="C520" i="37"/>
  <c r="D520" i="37"/>
  <c r="E520" i="37"/>
  <c r="F520" i="37"/>
  <c r="G520" i="37"/>
  <c r="H520" i="37"/>
  <c r="I520" i="37"/>
  <c r="J520" i="37"/>
  <c r="K520" i="37"/>
  <c r="L520" i="37"/>
  <c r="M520" i="37"/>
  <c r="N520" i="37"/>
  <c r="O520" i="37"/>
  <c r="P520" i="37"/>
  <c r="Q520" i="37"/>
  <c r="R520" i="37"/>
  <c r="S520" i="37"/>
  <c r="T520" i="37"/>
  <c r="U520" i="37"/>
  <c r="V520" i="37"/>
  <c r="W520" i="37"/>
  <c r="X520" i="37"/>
  <c r="Y520" i="37"/>
  <c r="Z520" i="37"/>
  <c r="A714" i="37"/>
  <c r="B714" i="37"/>
  <c r="C714" i="37"/>
  <c r="D714" i="37"/>
  <c r="E714" i="37"/>
  <c r="F714" i="37"/>
  <c r="G714" i="37"/>
  <c r="H714" i="37"/>
  <c r="I714" i="37"/>
  <c r="J714" i="37"/>
  <c r="K714" i="37"/>
  <c r="L714" i="37"/>
  <c r="M714" i="37"/>
  <c r="N714" i="37"/>
  <c r="O714" i="37"/>
  <c r="P714" i="37"/>
  <c r="Q714" i="37"/>
  <c r="R714" i="37"/>
  <c r="S714" i="37"/>
  <c r="T714" i="37"/>
  <c r="U714" i="37"/>
  <c r="V714" i="37"/>
  <c r="W714" i="37"/>
  <c r="X714" i="37"/>
  <c r="Y714" i="37"/>
  <c r="Z714" i="37"/>
  <c r="A521" i="37"/>
  <c r="B521" i="37"/>
  <c r="C521" i="37"/>
  <c r="D521" i="37"/>
  <c r="E521" i="37"/>
  <c r="F521" i="37"/>
  <c r="G521" i="37"/>
  <c r="H521" i="37"/>
  <c r="I521" i="37"/>
  <c r="J521" i="37"/>
  <c r="K521" i="37"/>
  <c r="L521" i="37"/>
  <c r="M521" i="37"/>
  <c r="N521" i="37"/>
  <c r="O521" i="37"/>
  <c r="P521" i="37"/>
  <c r="Q521" i="37"/>
  <c r="R521" i="37"/>
  <c r="S521" i="37"/>
  <c r="T521" i="37"/>
  <c r="U521" i="37"/>
  <c r="V521" i="37"/>
  <c r="W521" i="37"/>
  <c r="X521" i="37"/>
  <c r="Y521" i="37"/>
  <c r="Z521" i="37"/>
  <c r="A715" i="37"/>
  <c r="B715" i="37"/>
  <c r="C715" i="37"/>
  <c r="D715" i="37"/>
  <c r="E715" i="37"/>
  <c r="F715" i="37"/>
  <c r="G715" i="37"/>
  <c r="H715" i="37"/>
  <c r="I715" i="37"/>
  <c r="J715" i="37"/>
  <c r="K715" i="37"/>
  <c r="L715" i="37"/>
  <c r="M715" i="37"/>
  <c r="N715" i="37"/>
  <c r="O715" i="37"/>
  <c r="P715" i="37"/>
  <c r="Q715" i="37"/>
  <c r="R715" i="37"/>
  <c r="S715" i="37"/>
  <c r="T715" i="37"/>
  <c r="U715" i="37"/>
  <c r="V715" i="37"/>
  <c r="W715" i="37"/>
  <c r="X715" i="37"/>
  <c r="Y715" i="37"/>
  <c r="Z715" i="37"/>
  <c r="A522" i="37"/>
  <c r="B522" i="37"/>
  <c r="C522" i="37"/>
  <c r="D522" i="37"/>
  <c r="E522" i="37"/>
  <c r="F522" i="37"/>
  <c r="G522" i="37"/>
  <c r="H522" i="37"/>
  <c r="I522" i="37"/>
  <c r="J522" i="37"/>
  <c r="K522" i="37"/>
  <c r="L522" i="37"/>
  <c r="M522" i="37"/>
  <c r="N522" i="37"/>
  <c r="O522" i="37"/>
  <c r="P522" i="37"/>
  <c r="Q522" i="37"/>
  <c r="R522" i="37"/>
  <c r="S522" i="37"/>
  <c r="T522" i="37"/>
  <c r="U522" i="37"/>
  <c r="V522" i="37"/>
  <c r="W522" i="37"/>
  <c r="X522" i="37"/>
  <c r="Y522" i="37"/>
  <c r="Z522" i="37"/>
  <c r="A716" i="37"/>
  <c r="B716" i="37"/>
  <c r="C716" i="37"/>
  <c r="D716" i="37"/>
  <c r="E716" i="37"/>
  <c r="F716" i="37"/>
  <c r="G716" i="37"/>
  <c r="H716" i="37"/>
  <c r="I716" i="37"/>
  <c r="J716" i="37"/>
  <c r="K716" i="37"/>
  <c r="L716" i="37"/>
  <c r="M716" i="37"/>
  <c r="N716" i="37"/>
  <c r="O716" i="37"/>
  <c r="P716" i="37"/>
  <c r="Q716" i="37"/>
  <c r="R716" i="37"/>
  <c r="S716" i="37"/>
  <c r="T716" i="37"/>
  <c r="U716" i="37"/>
  <c r="V716" i="37"/>
  <c r="W716" i="37"/>
  <c r="X716" i="37"/>
  <c r="Y716" i="37"/>
  <c r="Z716" i="37"/>
  <c r="A717" i="37"/>
  <c r="B717" i="37"/>
  <c r="C717" i="37"/>
  <c r="D717" i="37"/>
  <c r="E717" i="37"/>
  <c r="F717" i="37"/>
  <c r="G717" i="37"/>
  <c r="H717" i="37"/>
  <c r="I717" i="37"/>
  <c r="J717" i="37"/>
  <c r="K717" i="37"/>
  <c r="L717" i="37"/>
  <c r="M717" i="37"/>
  <c r="N717" i="37"/>
  <c r="O717" i="37"/>
  <c r="P717" i="37"/>
  <c r="Q717" i="37"/>
  <c r="R717" i="37"/>
  <c r="S717" i="37"/>
  <c r="T717" i="37"/>
  <c r="U717" i="37"/>
  <c r="V717" i="37"/>
  <c r="W717" i="37"/>
  <c r="X717" i="37"/>
  <c r="Y717" i="37"/>
  <c r="Z717" i="37"/>
  <c r="A718" i="37"/>
  <c r="B718" i="37"/>
  <c r="C718" i="37"/>
  <c r="D718" i="37"/>
  <c r="E718" i="37"/>
  <c r="F718" i="37"/>
  <c r="G718" i="37"/>
  <c r="H718" i="37"/>
  <c r="I718" i="37"/>
  <c r="J718" i="37"/>
  <c r="K718" i="37"/>
  <c r="L718" i="37"/>
  <c r="M718" i="37"/>
  <c r="N718" i="37"/>
  <c r="O718" i="37"/>
  <c r="P718" i="37"/>
  <c r="Q718" i="37"/>
  <c r="R718" i="37"/>
  <c r="S718" i="37"/>
  <c r="T718" i="37"/>
  <c r="U718" i="37"/>
  <c r="V718" i="37"/>
  <c r="W718" i="37"/>
  <c r="X718" i="37"/>
  <c r="Y718" i="37"/>
  <c r="Z718" i="37"/>
  <c r="A523" i="37"/>
  <c r="B523" i="37"/>
  <c r="C523" i="37"/>
  <c r="D523" i="37"/>
  <c r="E523" i="37"/>
  <c r="F523" i="37"/>
  <c r="G523" i="37"/>
  <c r="H523" i="37"/>
  <c r="I523" i="37"/>
  <c r="J523" i="37"/>
  <c r="K523" i="37"/>
  <c r="L523" i="37"/>
  <c r="M523" i="37"/>
  <c r="N523" i="37"/>
  <c r="O523" i="37"/>
  <c r="P523" i="37"/>
  <c r="Q523" i="37"/>
  <c r="R523" i="37"/>
  <c r="S523" i="37"/>
  <c r="T523" i="37"/>
  <c r="U523" i="37"/>
  <c r="V523" i="37"/>
  <c r="W523" i="37"/>
  <c r="X523" i="37"/>
  <c r="Y523" i="37"/>
  <c r="Z523" i="37"/>
  <c r="A524" i="37"/>
  <c r="B524" i="37"/>
  <c r="C524" i="37"/>
  <c r="D524" i="37"/>
  <c r="E524" i="37"/>
  <c r="F524" i="37"/>
  <c r="G524" i="37"/>
  <c r="H524" i="37"/>
  <c r="I524" i="37"/>
  <c r="J524" i="37"/>
  <c r="K524" i="37"/>
  <c r="L524" i="37"/>
  <c r="M524" i="37"/>
  <c r="N524" i="37"/>
  <c r="O524" i="37"/>
  <c r="P524" i="37"/>
  <c r="Q524" i="37"/>
  <c r="R524" i="37"/>
  <c r="S524" i="37"/>
  <c r="T524" i="37"/>
  <c r="U524" i="37"/>
  <c r="V524" i="37"/>
  <c r="W524" i="37"/>
  <c r="X524" i="37"/>
  <c r="Y524" i="37"/>
  <c r="Z524" i="37"/>
  <c r="A719" i="37"/>
  <c r="B719" i="37"/>
  <c r="C719" i="37"/>
  <c r="D719" i="37"/>
  <c r="E719" i="37"/>
  <c r="F719" i="37"/>
  <c r="G719" i="37"/>
  <c r="H719" i="37"/>
  <c r="I719" i="37"/>
  <c r="J719" i="37"/>
  <c r="K719" i="37"/>
  <c r="L719" i="37"/>
  <c r="M719" i="37"/>
  <c r="N719" i="37"/>
  <c r="O719" i="37"/>
  <c r="P719" i="37"/>
  <c r="Q719" i="37"/>
  <c r="R719" i="37"/>
  <c r="S719" i="37"/>
  <c r="T719" i="37"/>
  <c r="U719" i="37"/>
  <c r="V719" i="37"/>
  <c r="W719" i="37"/>
  <c r="X719" i="37"/>
  <c r="Y719" i="37"/>
  <c r="Z719" i="37"/>
  <c r="A525" i="37"/>
  <c r="B525" i="37"/>
  <c r="C525" i="37"/>
  <c r="D525" i="37"/>
  <c r="E525" i="37"/>
  <c r="F525" i="37"/>
  <c r="G525" i="37"/>
  <c r="H525" i="37"/>
  <c r="I525" i="37"/>
  <c r="J525" i="37"/>
  <c r="K525" i="37"/>
  <c r="L525" i="37"/>
  <c r="M525" i="37"/>
  <c r="N525" i="37"/>
  <c r="O525" i="37"/>
  <c r="P525" i="37"/>
  <c r="Q525" i="37"/>
  <c r="R525" i="37"/>
  <c r="S525" i="37"/>
  <c r="T525" i="37"/>
  <c r="U525" i="37"/>
  <c r="V525" i="37"/>
  <c r="W525" i="37"/>
  <c r="X525" i="37"/>
  <c r="Y525" i="37"/>
  <c r="Z525" i="37"/>
  <c r="A720" i="37"/>
  <c r="B720" i="37"/>
  <c r="C720" i="37"/>
  <c r="D720" i="37"/>
  <c r="E720" i="37"/>
  <c r="F720" i="37"/>
  <c r="G720" i="37"/>
  <c r="H720" i="37"/>
  <c r="I720" i="37"/>
  <c r="J720" i="37"/>
  <c r="K720" i="37"/>
  <c r="L720" i="37"/>
  <c r="M720" i="37"/>
  <c r="N720" i="37"/>
  <c r="O720" i="37"/>
  <c r="P720" i="37"/>
  <c r="Q720" i="37"/>
  <c r="R720" i="37"/>
  <c r="S720" i="37"/>
  <c r="T720" i="37"/>
  <c r="U720" i="37"/>
  <c r="V720" i="37"/>
  <c r="W720" i="37"/>
  <c r="X720" i="37"/>
  <c r="Y720" i="37"/>
  <c r="Z720" i="37"/>
  <c r="A526" i="37"/>
  <c r="B526" i="37"/>
  <c r="C526" i="37"/>
  <c r="D526" i="37"/>
  <c r="E526" i="37"/>
  <c r="F526" i="37"/>
  <c r="G526" i="37"/>
  <c r="H526" i="37"/>
  <c r="I526" i="37"/>
  <c r="J526" i="37"/>
  <c r="K526" i="37"/>
  <c r="L526" i="37"/>
  <c r="M526" i="37"/>
  <c r="N526" i="37"/>
  <c r="O526" i="37"/>
  <c r="P526" i="37"/>
  <c r="Q526" i="37"/>
  <c r="R526" i="37"/>
  <c r="S526" i="37"/>
  <c r="T526" i="37"/>
  <c r="U526" i="37"/>
  <c r="V526" i="37"/>
  <c r="W526" i="37"/>
  <c r="X526" i="37"/>
  <c r="Y526" i="37"/>
  <c r="Z526" i="37"/>
  <c r="A527" i="37"/>
  <c r="B527" i="37"/>
  <c r="C527" i="37"/>
  <c r="D527" i="37"/>
  <c r="E527" i="37"/>
  <c r="F527" i="37"/>
  <c r="G527" i="37"/>
  <c r="H527" i="37"/>
  <c r="I527" i="37"/>
  <c r="J527" i="37"/>
  <c r="K527" i="37"/>
  <c r="L527" i="37"/>
  <c r="M527" i="37"/>
  <c r="N527" i="37"/>
  <c r="O527" i="37"/>
  <c r="P527" i="37"/>
  <c r="Q527" i="37"/>
  <c r="R527" i="37"/>
  <c r="S527" i="37"/>
  <c r="T527" i="37"/>
  <c r="U527" i="37"/>
  <c r="V527" i="37"/>
  <c r="W527" i="37"/>
  <c r="X527" i="37"/>
  <c r="Y527" i="37"/>
  <c r="Z527" i="37"/>
  <c r="A721" i="37"/>
  <c r="B721" i="37"/>
  <c r="C721" i="37"/>
  <c r="D721" i="37"/>
  <c r="E721" i="37"/>
  <c r="F721" i="37"/>
  <c r="G721" i="37"/>
  <c r="H721" i="37"/>
  <c r="I721" i="37"/>
  <c r="J721" i="37"/>
  <c r="K721" i="37"/>
  <c r="L721" i="37"/>
  <c r="M721" i="37"/>
  <c r="N721" i="37"/>
  <c r="O721" i="37"/>
  <c r="P721" i="37"/>
  <c r="Q721" i="37"/>
  <c r="R721" i="37"/>
  <c r="S721" i="37"/>
  <c r="T721" i="37"/>
  <c r="U721" i="37"/>
  <c r="V721" i="37"/>
  <c r="W721" i="37"/>
  <c r="X721" i="37"/>
  <c r="Y721" i="37"/>
  <c r="Z721" i="37"/>
  <c r="A722" i="37"/>
  <c r="B722" i="37"/>
  <c r="C722" i="37"/>
  <c r="D722" i="37"/>
  <c r="E722" i="37"/>
  <c r="F722" i="37"/>
  <c r="G722" i="37"/>
  <c r="H722" i="37"/>
  <c r="I722" i="37"/>
  <c r="J722" i="37"/>
  <c r="K722" i="37"/>
  <c r="L722" i="37"/>
  <c r="M722" i="37"/>
  <c r="N722" i="37"/>
  <c r="O722" i="37"/>
  <c r="P722" i="37"/>
  <c r="Q722" i="37"/>
  <c r="R722" i="37"/>
  <c r="S722" i="37"/>
  <c r="T722" i="37"/>
  <c r="U722" i="37"/>
  <c r="V722" i="37"/>
  <c r="W722" i="37"/>
  <c r="X722" i="37"/>
  <c r="Y722" i="37"/>
  <c r="Z722" i="37"/>
  <c r="A528" i="37"/>
  <c r="B528" i="37"/>
  <c r="C528" i="37"/>
  <c r="D528" i="37"/>
  <c r="E528" i="37"/>
  <c r="F528" i="37"/>
  <c r="G528" i="37"/>
  <c r="H528" i="37"/>
  <c r="I528" i="37"/>
  <c r="J528" i="37"/>
  <c r="K528" i="37"/>
  <c r="L528" i="37"/>
  <c r="M528" i="37"/>
  <c r="N528" i="37"/>
  <c r="O528" i="37"/>
  <c r="P528" i="37"/>
  <c r="Q528" i="37"/>
  <c r="R528" i="37"/>
  <c r="S528" i="37"/>
  <c r="T528" i="37"/>
  <c r="U528" i="37"/>
  <c r="V528" i="37"/>
  <c r="W528" i="37"/>
  <c r="X528" i="37"/>
  <c r="Y528" i="37"/>
  <c r="Z528" i="37"/>
  <c r="A529" i="37"/>
  <c r="B529" i="37"/>
  <c r="C529" i="37"/>
  <c r="D529" i="37"/>
  <c r="E529" i="37"/>
  <c r="F529" i="37"/>
  <c r="G529" i="37"/>
  <c r="H529" i="37"/>
  <c r="I529" i="37"/>
  <c r="J529" i="37"/>
  <c r="K529" i="37"/>
  <c r="L529" i="37"/>
  <c r="M529" i="37"/>
  <c r="N529" i="37"/>
  <c r="O529" i="37"/>
  <c r="P529" i="37"/>
  <c r="Q529" i="37"/>
  <c r="R529" i="37"/>
  <c r="S529" i="37"/>
  <c r="T529" i="37"/>
  <c r="U529" i="37"/>
  <c r="V529" i="37"/>
  <c r="W529" i="37"/>
  <c r="X529" i="37"/>
  <c r="Y529" i="37"/>
  <c r="Z529" i="37"/>
  <c r="A723" i="37"/>
  <c r="B723" i="37"/>
  <c r="C723" i="37"/>
  <c r="D723" i="37"/>
  <c r="E723" i="37"/>
  <c r="F723" i="37"/>
  <c r="G723" i="37"/>
  <c r="H723" i="37"/>
  <c r="I723" i="37"/>
  <c r="J723" i="37"/>
  <c r="K723" i="37"/>
  <c r="L723" i="37"/>
  <c r="M723" i="37"/>
  <c r="N723" i="37"/>
  <c r="O723" i="37"/>
  <c r="P723" i="37"/>
  <c r="Q723" i="37"/>
  <c r="R723" i="37"/>
  <c r="S723" i="37"/>
  <c r="T723" i="37"/>
  <c r="U723" i="37"/>
  <c r="V723" i="37"/>
  <c r="W723" i="37"/>
  <c r="X723" i="37"/>
  <c r="Y723" i="37"/>
  <c r="Z723" i="37"/>
  <c r="A530" i="37"/>
  <c r="B530" i="37"/>
  <c r="C530" i="37"/>
  <c r="D530" i="37"/>
  <c r="E530" i="37"/>
  <c r="F530" i="37"/>
  <c r="G530" i="37"/>
  <c r="H530" i="37"/>
  <c r="I530" i="37"/>
  <c r="J530" i="37"/>
  <c r="K530" i="37"/>
  <c r="L530" i="37"/>
  <c r="M530" i="37"/>
  <c r="N530" i="37"/>
  <c r="O530" i="37"/>
  <c r="P530" i="37"/>
  <c r="Q530" i="37"/>
  <c r="R530" i="37"/>
  <c r="S530" i="37"/>
  <c r="T530" i="37"/>
  <c r="U530" i="37"/>
  <c r="V530" i="37"/>
  <c r="W530" i="37"/>
  <c r="X530" i="37"/>
  <c r="Y530" i="37"/>
  <c r="Z530" i="37"/>
  <c r="A724" i="37"/>
  <c r="B724" i="37"/>
  <c r="C724" i="37"/>
  <c r="D724" i="37"/>
  <c r="E724" i="37"/>
  <c r="F724" i="37"/>
  <c r="G724" i="37"/>
  <c r="H724" i="37"/>
  <c r="I724" i="37"/>
  <c r="J724" i="37"/>
  <c r="K724" i="37"/>
  <c r="L724" i="37"/>
  <c r="M724" i="37"/>
  <c r="N724" i="37"/>
  <c r="O724" i="37"/>
  <c r="P724" i="37"/>
  <c r="Q724" i="37"/>
  <c r="R724" i="37"/>
  <c r="S724" i="37"/>
  <c r="T724" i="37"/>
  <c r="U724" i="37"/>
  <c r="V724" i="37"/>
  <c r="W724" i="37"/>
  <c r="X724" i="37"/>
  <c r="Y724" i="37"/>
  <c r="Z724" i="37"/>
  <c r="A531" i="37"/>
  <c r="B531" i="37"/>
  <c r="C531" i="37"/>
  <c r="D531" i="37"/>
  <c r="E531" i="37"/>
  <c r="F531" i="37"/>
  <c r="G531" i="37"/>
  <c r="H531" i="37"/>
  <c r="I531" i="37"/>
  <c r="J531" i="37"/>
  <c r="K531" i="37"/>
  <c r="L531" i="37"/>
  <c r="M531" i="37"/>
  <c r="N531" i="37"/>
  <c r="O531" i="37"/>
  <c r="P531" i="37"/>
  <c r="Q531" i="37"/>
  <c r="R531" i="37"/>
  <c r="S531" i="37"/>
  <c r="T531" i="37"/>
  <c r="U531" i="37"/>
  <c r="V531" i="37"/>
  <c r="W531" i="37"/>
  <c r="X531" i="37"/>
  <c r="Y531" i="37"/>
  <c r="Z531" i="37"/>
  <c r="A532" i="37"/>
  <c r="B532" i="37"/>
  <c r="C532" i="37"/>
  <c r="D532" i="37"/>
  <c r="E532" i="37"/>
  <c r="F532" i="37"/>
  <c r="G532" i="37"/>
  <c r="H532" i="37"/>
  <c r="I532" i="37"/>
  <c r="J532" i="37"/>
  <c r="K532" i="37"/>
  <c r="L532" i="37"/>
  <c r="M532" i="37"/>
  <c r="N532" i="37"/>
  <c r="O532" i="37"/>
  <c r="P532" i="37"/>
  <c r="Q532" i="37"/>
  <c r="R532" i="37"/>
  <c r="S532" i="37"/>
  <c r="T532" i="37"/>
  <c r="U532" i="37"/>
  <c r="V532" i="37"/>
  <c r="W532" i="37"/>
  <c r="X532" i="37"/>
  <c r="Y532" i="37"/>
  <c r="Z532" i="37"/>
  <c r="A725" i="37"/>
  <c r="B725" i="37"/>
  <c r="C725" i="37"/>
  <c r="D725" i="37"/>
  <c r="E725" i="37"/>
  <c r="F725" i="37"/>
  <c r="G725" i="37"/>
  <c r="H725" i="37"/>
  <c r="I725" i="37"/>
  <c r="J725" i="37"/>
  <c r="K725" i="37"/>
  <c r="L725" i="37"/>
  <c r="M725" i="37"/>
  <c r="N725" i="37"/>
  <c r="O725" i="37"/>
  <c r="P725" i="37"/>
  <c r="Q725" i="37"/>
  <c r="R725" i="37"/>
  <c r="S725" i="37"/>
  <c r="T725" i="37"/>
  <c r="U725" i="37"/>
  <c r="V725" i="37"/>
  <c r="W725" i="37"/>
  <c r="X725" i="37"/>
  <c r="Y725" i="37"/>
  <c r="Z725" i="37"/>
  <c r="A726" i="37"/>
  <c r="B726" i="37"/>
  <c r="C726" i="37"/>
  <c r="D726" i="37"/>
  <c r="E726" i="37"/>
  <c r="F726" i="37"/>
  <c r="G726" i="37"/>
  <c r="H726" i="37"/>
  <c r="I726" i="37"/>
  <c r="J726" i="37"/>
  <c r="K726" i="37"/>
  <c r="L726" i="37"/>
  <c r="M726" i="37"/>
  <c r="N726" i="37"/>
  <c r="O726" i="37"/>
  <c r="P726" i="37"/>
  <c r="Q726" i="37"/>
  <c r="R726" i="37"/>
  <c r="S726" i="37"/>
  <c r="T726" i="37"/>
  <c r="U726" i="37"/>
  <c r="V726" i="37"/>
  <c r="W726" i="37"/>
  <c r="X726" i="37"/>
  <c r="Y726" i="37"/>
  <c r="Z726" i="37"/>
  <c r="A533" i="37"/>
  <c r="B533" i="37"/>
  <c r="C533" i="37"/>
  <c r="D533" i="37"/>
  <c r="E533" i="37"/>
  <c r="F533" i="37"/>
  <c r="G533" i="37"/>
  <c r="H533" i="37"/>
  <c r="I533" i="37"/>
  <c r="J533" i="37"/>
  <c r="K533" i="37"/>
  <c r="L533" i="37"/>
  <c r="M533" i="37"/>
  <c r="N533" i="37"/>
  <c r="O533" i="37"/>
  <c r="P533" i="37"/>
  <c r="Q533" i="37"/>
  <c r="R533" i="37"/>
  <c r="S533" i="37"/>
  <c r="T533" i="37"/>
  <c r="U533" i="37"/>
  <c r="V533" i="37"/>
  <c r="W533" i="37"/>
  <c r="X533" i="37"/>
  <c r="Y533" i="37"/>
  <c r="Z533" i="37"/>
  <c r="A727" i="37"/>
  <c r="B727" i="37"/>
  <c r="C727" i="37"/>
  <c r="D727" i="37"/>
  <c r="E727" i="37"/>
  <c r="F727" i="37"/>
  <c r="G727" i="37"/>
  <c r="H727" i="37"/>
  <c r="I727" i="37"/>
  <c r="J727" i="37"/>
  <c r="K727" i="37"/>
  <c r="L727" i="37"/>
  <c r="M727" i="37"/>
  <c r="N727" i="37"/>
  <c r="O727" i="37"/>
  <c r="P727" i="37"/>
  <c r="Q727" i="37"/>
  <c r="R727" i="37"/>
  <c r="S727" i="37"/>
  <c r="T727" i="37"/>
  <c r="U727" i="37"/>
  <c r="V727" i="37"/>
  <c r="W727" i="37"/>
  <c r="X727" i="37"/>
  <c r="Y727" i="37"/>
  <c r="Z727" i="37"/>
  <c r="A534" i="37"/>
  <c r="B534" i="37"/>
  <c r="C534" i="37"/>
  <c r="D534" i="37"/>
  <c r="E534" i="37"/>
  <c r="F534" i="37"/>
  <c r="G534" i="37"/>
  <c r="H534" i="37"/>
  <c r="I534" i="37"/>
  <c r="J534" i="37"/>
  <c r="K534" i="37"/>
  <c r="L534" i="37"/>
  <c r="M534" i="37"/>
  <c r="N534" i="37"/>
  <c r="O534" i="37"/>
  <c r="P534" i="37"/>
  <c r="Q534" i="37"/>
  <c r="R534" i="37"/>
  <c r="S534" i="37"/>
  <c r="T534" i="37"/>
  <c r="U534" i="37"/>
  <c r="V534" i="37"/>
  <c r="W534" i="37"/>
  <c r="X534" i="37"/>
  <c r="Y534" i="37"/>
  <c r="Z534" i="37"/>
  <c r="A728" i="37"/>
  <c r="B728" i="37"/>
  <c r="C728" i="37"/>
  <c r="D728" i="37"/>
  <c r="E728" i="37"/>
  <c r="F728" i="37"/>
  <c r="G728" i="37"/>
  <c r="H728" i="37"/>
  <c r="I728" i="37"/>
  <c r="J728" i="37"/>
  <c r="K728" i="37"/>
  <c r="L728" i="37"/>
  <c r="M728" i="37"/>
  <c r="N728" i="37"/>
  <c r="O728" i="37"/>
  <c r="P728" i="37"/>
  <c r="Q728" i="37"/>
  <c r="R728" i="37"/>
  <c r="S728" i="37"/>
  <c r="T728" i="37"/>
  <c r="U728" i="37"/>
  <c r="V728" i="37"/>
  <c r="W728" i="37"/>
  <c r="X728" i="37"/>
  <c r="Y728" i="37"/>
  <c r="Z728" i="37"/>
  <c r="A729" i="37"/>
  <c r="B729" i="37"/>
  <c r="C729" i="37"/>
  <c r="D729" i="37"/>
  <c r="E729" i="37"/>
  <c r="F729" i="37"/>
  <c r="G729" i="37"/>
  <c r="H729" i="37"/>
  <c r="I729" i="37"/>
  <c r="J729" i="37"/>
  <c r="K729" i="37"/>
  <c r="L729" i="37"/>
  <c r="M729" i="37"/>
  <c r="N729" i="37"/>
  <c r="O729" i="37"/>
  <c r="P729" i="37"/>
  <c r="Q729" i="37"/>
  <c r="R729" i="37"/>
  <c r="S729" i="37"/>
  <c r="T729" i="37"/>
  <c r="U729" i="37"/>
  <c r="V729" i="37"/>
  <c r="W729" i="37"/>
  <c r="X729" i="37"/>
  <c r="Y729" i="37"/>
  <c r="Z729" i="37"/>
  <c r="A535" i="37"/>
  <c r="B535" i="37"/>
  <c r="C535" i="37"/>
  <c r="D535" i="37"/>
  <c r="E535" i="37"/>
  <c r="F535" i="37"/>
  <c r="G535" i="37"/>
  <c r="H535" i="37"/>
  <c r="I535" i="37"/>
  <c r="J535" i="37"/>
  <c r="K535" i="37"/>
  <c r="L535" i="37"/>
  <c r="M535" i="37"/>
  <c r="N535" i="37"/>
  <c r="O535" i="37"/>
  <c r="P535" i="37"/>
  <c r="Q535" i="37"/>
  <c r="R535" i="37"/>
  <c r="S535" i="37"/>
  <c r="T535" i="37"/>
  <c r="U535" i="37"/>
  <c r="V535" i="37"/>
  <c r="W535" i="37"/>
  <c r="X535" i="37"/>
  <c r="Y535" i="37"/>
  <c r="Z535" i="37"/>
  <c r="A536" i="37"/>
  <c r="B536" i="37"/>
  <c r="C536" i="37"/>
  <c r="D536" i="37"/>
  <c r="E536" i="37"/>
  <c r="F536" i="37"/>
  <c r="G536" i="37"/>
  <c r="H536" i="37"/>
  <c r="I536" i="37"/>
  <c r="J536" i="37"/>
  <c r="K536" i="37"/>
  <c r="L536" i="37"/>
  <c r="M536" i="37"/>
  <c r="N536" i="37"/>
  <c r="O536" i="37"/>
  <c r="P536" i="37"/>
  <c r="Q536" i="37"/>
  <c r="R536" i="37"/>
  <c r="S536" i="37"/>
  <c r="T536" i="37"/>
  <c r="U536" i="37"/>
  <c r="V536" i="37"/>
  <c r="W536" i="37"/>
  <c r="X536" i="37"/>
  <c r="Y536" i="37"/>
  <c r="Z536" i="37"/>
  <c r="A730" i="37"/>
  <c r="B730" i="37"/>
  <c r="C730" i="37"/>
  <c r="D730" i="37"/>
  <c r="E730" i="37"/>
  <c r="F730" i="37"/>
  <c r="G730" i="37"/>
  <c r="H730" i="37"/>
  <c r="I730" i="37"/>
  <c r="J730" i="37"/>
  <c r="K730" i="37"/>
  <c r="L730" i="37"/>
  <c r="M730" i="37"/>
  <c r="N730" i="37"/>
  <c r="O730" i="37"/>
  <c r="P730" i="37"/>
  <c r="Q730" i="37"/>
  <c r="R730" i="37"/>
  <c r="S730" i="37"/>
  <c r="T730" i="37"/>
  <c r="U730" i="37"/>
  <c r="V730" i="37"/>
  <c r="W730" i="37"/>
  <c r="X730" i="37"/>
  <c r="Y730" i="37"/>
  <c r="Z730" i="37"/>
  <c r="A537" i="37"/>
  <c r="B537" i="37"/>
  <c r="C537" i="37"/>
  <c r="D537" i="37"/>
  <c r="E537" i="37"/>
  <c r="F537" i="37"/>
  <c r="G537" i="37"/>
  <c r="H537" i="37"/>
  <c r="I537" i="37"/>
  <c r="J537" i="37"/>
  <c r="K537" i="37"/>
  <c r="L537" i="37"/>
  <c r="M537" i="37"/>
  <c r="N537" i="37"/>
  <c r="O537" i="37"/>
  <c r="P537" i="37"/>
  <c r="Q537" i="37"/>
  <c r="R537" i="37"/>
  <c r="S537" i="37"/>
  <c r="T537" i="37"/>
  <c r="U537" i="37"/>
  <c r="V537" i="37"/>
  <c r="W537" i="37"/>
  <c r="X537" i="37"/>
  <c r="Y537" i="37"/>
  <c r="Z537" i="37"/>
  <c r="A731" i="37"/>
  <c r="B731" i="37"/>
  <c r="C731" i="37"/>
  <c r="D731" i="37"/>
  <c r="E731" i="37"/>
  <c r="F731" i="37"/>
  <c r="G731" i="37"/>
  <c r="H731" i="37"/>
  <c r="I731" i="37"/>
  <c r="J731" i="37"/>
  <c r="K731" i="37"/>
  <c r="L731" i="37"/>
  <c r="M731" i="37"/>
  <c r="N731" i="37"/>
  <c r="O731" i="37"/>
  <c r="P731" i="37"/>
  <c r="Q731" i="37"/>
  <c r="R731" i="37"/>
  <c r="S731" i="37"/>
  <c r="T731" i="37"/>
  <c r="U731" i="37"/>
  <c r="V731" i="37"/>
  <c r="W731" i="37"/>
  <c r="X731" i="37"/>
  <c r="Y731" i="37"/>
  <c r="Z731" i="37"/>
  <c r="A538" i="37"/>
  <c r="B538" i="37"/>
  <c r="C538" i="37"/>
  <c r="D538" i="37"/>
  <c r="E538" i="37"/>
  <c r="F538" i="37"/>
  <c r="G538" i="37"/>
  <c r="H538" i="37"/>
  <c r="I538" i="37"/>
  <c r="J538" i="37"/>
  <c r="K538" i="37"/>
  <c r="L538" i="37"/>
  <c r="M538" i="37"/>
  <c r="N538" i="37"/>
  <c r="O538" i="37"/>
  <c r="P538" i="37"/>
  <c r="Q538" i="37"/>
  <c r="R538" i="37"/>
  <c r="S538" i="37"/>
  <c r="T538" i="37"/>
  <c r="U538" i="37"/>
  <c r="V538" i="37"/>
  <c r="W538" i="37"/>
  <c r="X538" i="37"/>
  <c r="Y538" i="37"/>
  <c r="Z538" i="37"/>
  <c r="A539" i="37"/>
  <c r="B539" i="37"/>
  <c r="C539" i="37"/>
  <c r="D539" i="37"/>
  <c r="E539" i="37"/>
  <c r="F539" i="37"/>
  <c r="G539" i="37"/>
  <c r="H539" i="37"/>
  <c r="I539" i="37"/>
  <c r="J539" i="37"/>
  <c r="K539" i="37"/>
  <c r="L539" i="37"/>
  <c r="M539" i="37"/>
  <c r="N539" i="37"/>
  <c r="O539" i="37"/>
  <c r="P539" i="37"/>
  <c r="Q539" i="37"/>
  <c r="R539" i="37"/>
  <c r="S539" i="37"/>
  <c r="T539" i="37"/>
  <c r="U539" i="37"/>
  <c r="V539" i="37"/>
  <c r="W539" i="37"/>
  <c r="X539" i="37"/>
  <c r="Y539" i="37"/>
  <c r="Z539" i="37"/>
  <c r="A732" i="37"/>
  <c r="B732" i="37"/>
  <c r="C732" i="37"/>
  <c r="D732" i="37"/>
  <c r="E732" i="37"/>
  <c r="F732" i="37"/>
  <c r="G732" i="37"/>
  <c r="H732" i="37"/>
  <c r="I732" i="37"/>
  <c r="J732" i="37"/>
  <c r="K732" i="37"/>
  <c r="L732" i="37"/>
  <c r="M732" i="37"/>
  <c r="N732" i="37"/>
  <c r="O732" i="37"/>
  <c r="P732" i="37"/>
  <c r="Q732" i="37"/>
  <c r="R732" i="37"/>
  <c r="S732" i="37"/>
  <c r="T732" i="37"/>
  <c r="U732" i="37"/>
  <c r="V732" i="37"/>
  <c r="W732" i="37"/>
  <c r="X732" i="37"/>
  <c r="Y732" i="37"/>
  <c r="Z732" i="37"/>
  <c r="A540" i="37"/>
  <c r="B540" i="37"/>
  <c r="C540" i="37"/>
  <c r="D540" i="37"/>
  <c r="E540" i="37"/>
  <c r="F540" i="37"/>
  <c r="G540" i="37"/>
  <c r="H540" i="37"/>
  <c r="I540" i="37"/>
  <c r="J540" i="37"/>
  <c r="K540" i="37"/>
  <c r="L540" i="37"/>
  <c r="M540" i="37"/>
  <c r="N540" i="37"/>
  <c r="O540" i="37"/>
  <c r="P540" i="37"/>
  <c r="Q540" i="37"/>
  <c r="R540" i="37"/>
  <c r="S540" i="37"/>
  <c r="T540" i="37"/>
  <c r="U540" i="37"/>
  <c r="V540" i="37"/>
  <c r="W540" i="37"/>
  <c r="X540" i="37"/>
  <c r="Y540" i="37"/>
  <c r="Z540" i="37"/>
  <c r="A733" i="37"/>
  <c r="B733" i="37"/>
  <c r="C733" i="37"/>
  <c r="D733" i="37"/>
  <c r="E733" i="37"/>
  <c r="F733" i="37"/>
  <c r="G733" i="37"/>
  <c r="H733" i="37"/>
  <c r="I733" i="37"/>
  <c r="J733" i="37"/>
  <c r="K733" i="37"/>
  <c r="L733" i="37"/>
  <c r="M733" i="37"/>
  <c r="N733" i="37"/>
  <c r="O733" i="37"/>
  <c r="P733" i="37"/>
  <c r="Q733" i="37"/>
  <c r="R733" i="37"/>
  <c r="S733" i="37"/>
  <c r="T733" i="37"/>
  <c r="U733" i="37"/>
  <c r="V733" i="37"/>
  <c r="W733" i="37"/>
  <c r="X733" i="37"/>
  <c r="Y733" i="37"/>
  <c r="Z733" i="37"/>
  <c r="A734" i="37"/>
  <c r="B734" i="37"/>
  <c r="C734" i="37"/>
  <c r="D734" i="37"/>
  <c r="E734" i="37"/>
  <c r="F734" i="37"/>
  <c r="G734" i="37"/>
  <c r="H734" i="37"/>
  <c r="I734" i="37"/>
  <c r="J734" i="37"/>
  <c r="K734" i="37"/>
  <c r="L734" i="37"/>
  <c r="M734" i="37"/>
  <c r="N734" i="37"/>
  <c r="O734" i="37"/>
  <c r="P734" i="37"/>
  <c r="Q734" i="37"/>
  <c r="R734" i="37"/>
  <c r="S734" i="37"/>
  <c r="T734" i="37"/>
  <c r="U734" i="37"/>
  <c r="V734" i="37"/>
  <c r="W734" i="37"/>
  <c r="X734" i="37"/>
  <c r="Y734" i="37"/>
  <c r="Z734" i="37"/>
  <c r="A541" i="37"/>
  <c r="B541" i="37"/>
  <c r="C541" i="37"/>
  <c r="D541" i="37"/>
  <c r="E541" i="37"/>
  <c r="F541" i="37"/>
  <c r="G541" i="37"/>
  <c r="H541" i="37"/>
  <c r="I541" i="37"/>
  <c r="J541" i="37"/>
  <c r="K541" i="37"/>
  <c r="L541" i="37"/>
  <c r="M541" i="37"/>
  <c r="N541" i="37"/>
  <c r="O541" i="37"/>
  <c r="P541" i="37"/>
  <c r="Q541" i="37"/>
  <c r="R541" i="37"/>
  <c r="S541" i="37"/>
  <c r="T541" i="37"/>
  <c r="U541" i="37"/>
  <c r="V541" i="37"/>
  <c r="W541" i="37"/>
  <c r="X541" i="37"/>
  <c r="Y541" i="37"/>
  <c r="Z541" i="37"/>
  <c r="A735" i="37"/>
  <c r="B735" i="37"/>
  <c r="C735" i="37"/>
  <c r="D735" i="37"/>
  <c r="E735" i="37"/>
  <c r="F735" i="37"/>
  <c r="G735" i="37"/>
  <c r="H735" i="37"/>
  <c r="I735" i="37"/>
  <c r="J735" i="37"/>
  <c r="K735" i="37"/>
  <c r="L735" i="37"/>
  <c r="M735" i="37"/>
  <c r="N735" i="37"/>
  <c r="O735" i="37"/>
  <c r="P735" i="37"/>
  <c r="Q735" i="37"/>
  <c r="R735" i="37"/>
  <c r="S735" i="37"/>
  <c r="T735" i="37"/>
  <c r="U735" i="37"/>
  <c r="V735" i="37"/>
  <c r="W735" i="37"/>
  <c r="X735" i="37"/>
  <c r="Y735" i="37"/>
  <c r="Z735" i="37"/>
  <c r="A542" i="37"/>
  <c r="B542" i="37"/>
  <c r="C542" i="37"/>
  <c r="D542" i="37"/>
  <c r="E542" i="37"/>
  <c r="F542" i="37"/>
  <c r="G542" i="37"/>
  <c r="H542" i="37"/>
  <c r="I542" i="37"/>
  <c r="J542" i="37"/>
  <c r="K542" i="37"/>
  <c r="L542" i="37"/>
  <c r="M542" i="37"/>
  <c r="N542" i="37"/>
  <c r="O542" i="37"/>
  <c r="P542" i="37"/>
  <c r="Q542" i="37"/>
  <c r="R542" i="37"/>
  <c r="S542" i="37"/>
  <c r="T542" i="37"/>
  <c r="U542" i="37"/>
  <c r="V542" i="37"/>
  <c r="W542" i="37"/>
  <c r="X542" i="37"/>
  <c r="Y542" i="37"/>
  <c r="Z542" i="37"/>
  <c r="A736" i="37"/>
  <c r="B736" i="37"/>
  <c r="C736" i="37"/>
  <c r="D736" i="37"/>
  <c r="E736" i="37"/>
  <c r="F736" i="37"/>
  <c r="G736" i="37"/>
  <c r="H736" i="37"/>
  <c r="I736" i="37"/>
  <c r="J736" i="37"/>
  <c r="K736" i="37"/>
  <c r="L736" i="37"/>
  <c r="M736" i="37"/>
  <c r="N736" i="37"/>
  <c r="O736" i="37"/>
  <c r="P736" i="37"/>
  <c r="Q736" i="37"/>
  <c r="R736" i="37"/>
  <c r="S736" i="37"/>
  <c r="T736" i="37"/>
  <c r="U736" i="37"/>
  <c r="V736" i="37"/>
  <c r="W736" i="37"/>
  <c r="X736" i="37"/>
  <c r="Y736" i="37"/>
  <c r="Z736" i="37"/>
  <c r="A737" i="37"/>
  <c r="B737" i="37"/>
  <c r="C737" i="37"/>
  <c r="D737" i="37"/>
  <c r="E737" i="37"/>
  <c r="F737" i="37"/>
  <c r="G737" i="37"/>
  <c r="H737" i="37"/>
  <c r="I737" i="37"/>
  <c r="J737" i="37"/>
  <c r="K737" i="37"/>
  <c r="L737" i="37"/>
  <c r="M737" i="37"/>
  <c r="N737" i="37"/>
  <c r="O737" i="37"/>
  <c r="P737" i="37"/>
  <c r="Q737" i="37"/>
  <c r="R737" i="37"/>
  <c r="S737" i="37"/>
  <c r="T737" i="37"/>
  <c r="U737" i="37"/>
  <c r="V737" i="37"/>
  <c r="W737" i="37"/>
  <c r="X737" i="37"/>
  <c r="Y737" i="37"/>
  <c r="Z737" i="37"/>
  <c r="A738" i="37"/>
  <c r="B738" i="37"/>
  <c r="C738" i="37"/>
  <c r="D738" i="37"/>
  <c r="E738" i="37"/>
  <c r="F738" i="37"/>
  <c r="G738" i="37"/>
  <c r="H738" i="37"/>
  <c r="I738" i="37"/>
  <c r="J738" i="37"/>
  <c r="K738" i="37"/>
  <c r="L738" i="37"/>
  <c r="M738" i="37"/>
  <c r="N738" i="37"/>
  <c r="O738" i="37"/>
  <c r="P738" i="37"/>
  <c r="Q738" i="37"/>
  <c r="R738" i="37"/>
  <c r="S738" i="37"/>
  <c r="T738" i="37"/>
  <c r="U738" i="37"/>
  <c r="V738" i="37"/>
  <c r="W738" i="37"/>
  <c r="X738" i="37"/>
  <c r="Y738" i="37"/>
  <c r="Z738" i="37"/>
  <c r="A402" i="37"/>
  <c r="B402" i="37"/>
  <c r="C402" i="37"/>
  <c r="D402" i="37"/>
  <c r="E402" i="37"/>
  <c r="F402" i="37"/>
  <c r="G402" i="37"/>
  <c r="H402" i="37"/>
  <c r="I402" i="37"/>
  <c r="J402" i="37"/>
  <c r="K402" i="37"/>
  <c r="L402" i="37"/>
  <c r="M402" i="37"/>
  <c r="N402" i="37"/>
  <c r="O402" i="37"/>
  <c r="P402" i="37"/>
  <c r="Q402" i="37"/>
  <c r="R402" i="37"/>
  <c r="S402" i="37"/>
  <c r="T402" i="37"/>
  <c r="U402" i="37"/>
  <c r="V402" i="37"/>
  <c r="W402" i="37"/>
  <c r="X402" i="37"/>
  <c r="Y402" i="37"/>
  <c r="Z402" i="37"/>
  <c r="A403" i="37"/>
  <c r="B403" i="37"/>
  <c r="C403" i="37"/>
  <c r="D403" i="37"/>
  <c r="E403" i="37"/>
  <c r="F403" i="37"/>
  <c r="G403" i="37"/>
  <c r="H403" i="37"/>
  <c r="I403" i="37"/>
  <c r="J403" i="37"/>
  <c r="K403" i="37"/>
  <c r="L403" i="37"/>
  <c r="M403" i="37"/>
  <c r="N403" i="37"/>
  <c r="O403" i="37"/>
  <c r="P403" i="37"/>
  <c r="Q403" i="37"/>
  <c r="R403" i="37"/>
  <c r="S403" i="37"/>
  <c r="T403" i="37"/>
  <c r="U403" i="37"/>
  <c r="V403" i="37"/>
  <c r="W403" i="37"/>
  <c r="X403" i="37"/>
  <c r="Y403" i="37"/>
  <c r="Z403" i="37"/>
  <c r="A404" i="37"/>
  <c r="B404" i="37"/>
  <c r="C404" i="37"/>
  <c r="D404" i="37"/>
  <c r="E404" i="37"/>
  <c r="F404" i="37"/>
  <c r="G404" i="37"/>
  <c r="H404" i="37"/>
  <c r="I404" i="37"/>
  <c r="J404" i="37"/>
  <c r="K404" i="37"/>
  <c r="L404" i="37"/>
  <c r="M404" i="37"/>
  <c r="N404" i="37"/>
  <c r="O404" i="37"/>
  <c r="P404" i="37"/>
  <c r="Q404" i="37"/>
  <c r="R404" i="37"/>
  <c r="S404" i="37"/>
  <c r="T404" i="37"/>
  <c r="U404" i="37"/>
  <c r="V404" i="37"/>
  <c r="W404" i="37"/>
  <c r="X404" i="37"/>
  <c r="Y404" i="37"/>
  <c r="Z404" i="37"/>
  <c r="A405" i="37"/>
  <c r="B405" i="37"/>
  <c r="C405" i="37"/>
  <c r="D405" i="37"/>
  <c r="E405" i="37"/>
  <c r="F405" i="37"/>
  <c r="G405" i="37"/>
  <c r="H405" i="37"/>
  <c r="I405" i="37"/>
  <c r="J405" i="37"/>
  <c r="K405" i="37"/>
  <c r="L405" i="37"/>
  <c r="M405" i="37"/>
  <c r="N405" i="37"/>
  <c r="O405" i="37"/>
  <c r="P405" i="37"/>
  <c r="Q405" i="37"/>
  <c r="R405" i="37"/>
  <c r="S405" i="37"/>
  <c r="T405" i="37"/>
  <c r="U405" i="37"/>
  <c r="V405" i="37"/>
  <c r="W405" i="37"/>
  <c r="X405" i="37"/>
  <c r="Y405" i="37"/>
  <c r="Z405" i="37"/>
  <c r="A406" i="37"/>
  <c r="B406" i="37"/>
  <c r="C406" i="37"/>
  <c r="D406" i="37"/>
  <c r="E406" i="37"/>
  <c r="F406" i="37"/>
  <c r="G406" i="37"/>
  <c r="H406" i="37"/>
  <c r="I406" i="37"/>
  <c r="J406" i="37"/>
  <c r="K406" i="37"/>
  <c r="L406" i="37"/>
  <c r="M406" i="37"/>
  <c r="N406" i="37"/>
  <c r="O406" i="37"/>
  <c r="P406" i="37"/>
  <c r="Q406" i="37"/>
  <c r="R406" i="37"/>
  <c r="S406" i="37"/>
  <c r="T406" i="37"/>
  <c r="U406" i="37"/>
  <c r="V406" i="37"/>
  <c r="W406" i="37"/>
  <c r="X406" i="37"/>
  <c r="Y406" i="37"/>
  <c r="Z406" i="37"/>
  <c r="A424" i="37"/>
  <c r="B424" i="37"/>
  <c r="C424" i="37"/>
  <c r="D424" i="37"/>
  <c r="E424" i="37"/>
  <c r="F424" i="37"/>
  <c r="G424" i="37"/>
  <c r="H424" i="37"/>
  <c r="I424" i="37"/>
  <c r="J424" i="37"/>
  <c r="K424" i="37"/>
  <c r="L424" i="37"/>
  <c r="M424" i="37"/>
  <c r="N424" i="37"/>
  <c r="O424" i="37"/>
  <c r="P424" i="37"/>
  <c r="Q424" i="37"/>
  <c r="R424" i="37"/>
  <c r="S424" i="37"/>
  <c r="T424" i="37"/>
  <c r="U424" i="37"/>
  <c r="V424" i="37"/>
  <c r="W424" i="37"/>
  <c r="X424" i="37"/>
  <c r="Y424" i="37"/>
  <c r="Z424" i="37"/>
  <c r="A425" i="37"/>
  <c r="B425" i="37"/>
  <c r="C425" i="37"/>
  <c r="D425" i="37"/>
  <c r="E425" i="37"/>
  <c r="F425" i="37"/>
  <c r="G425" i="37"/>
  <c r="H425" i="37"/>
  <c r="I425" i="37"/>
  <c r="J425" i="37"/>
  <c r="K425" i="37"/>
  <c r="L425" i="37"/>
  <c r="M425" i="37"/>
  <c r="N425" i="37"/>
  <c r="O425" i="37"/>
  <c r="P425" i="37"/>
  <c r="Q425" i="37"/>
  <c r="R425" i="37"/>
  <c r="S425" i="37"/>
  <c r="T425" i="37"/>
  <c r="U425" i="37"/>
  <c r="V425" i="37"/>
  <c r="W425" i="37"/>
  <c r="X425" i="37"/>
  <c r="Y425" i="37"/>
  <c r="Z425" i="37"/>
  <c r="A172" i="37"/>
  <c r="B172" i="37"/>
  <c r="C172" i="37"/>
  <c r="D172" i="37"/>
  <c r="E172" i="37"/>
  <c r="F172" i="37"/>
  <c r="G172" i="37"/>
  <c r="H172" i="37"/>
  <c r="I172" i="37"/>
  <c r="J172" i="37"/>
  <c r="K172" i="37"/>
  <c r="L172" i="37"/>
  <c r="M172" i="37"/>
  <c r="N172" i="37"/>
  <c r="O172" i="37"/>
  <c r="P172" i="37"/>
  <c r="Q172" i="37"/>
  <c r="R172" i="37"/>
  <c r="S172" i="37"/>
  <c r="T172" i="37"/>
  <c r="U172" i="37"/>
  <c r="V172" i="37"/>
  <c r="W172" i="37"/>
  <c r="X172" i="37"/>
  <c r="Y172" i="37"/>
  <c r="Z172" i="37"/>
  <c r="A173" i="37"/>
  <c r="B173" i="37"/>
  <c r="C173" i="37"/>
  <c r="D173" i="37"/>
  <c r="E173" i="37"/>
  <c r="F173" i="37"/>
  <c r="G173" i="37"/>
  <c r="H173" i="37"/>
  <c r="I173" i="37"/>
  <c r="J173" i="37"/>
  <c r="K173" i="37"/>
  <c r="L173" i="37"/>
  <c r="M173" i="37"/>
  <c r="N173" i="37"/>
  <c r="O173" i="37"/>
  <c r="P173" i="37"/>
  <c r="Q173" i="37"/>
  <c r="R173" i="37"/>
  <c r="S173" i="37"/>
  <c r="T173" i="37"/>
  <c r="U173" i="37"/>
  <c r="V173" i="37"/>
  <c r="W173" i="37"/>
  <c r="X173" i="37"/>
  <c r="Y173" i="37"/>
  <c r="Z173" i="37"/>
  <c r="A174" i="37"/>
  <c r="B174" i="37"/>
  <c r="C174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175" i="37"/>
  <c r="B175" i="37"/>
  <c r="C175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176" i="37"/>
  <c r="B176" i="37"/>
  <c r="C176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353" i="37"/>
  <c r="B353" i="37"/>
  <c r="C353" i="37"/>
  <c r="D353" i="37"/>
  <c r="E353" i="37"/>
  <c r="F353" i="37"/>
  <c r="G353" i="37"/>
  <c r="H353" i="37"/>
  <c r="I353" i="37"/>
  <c r="J353" i="37"/>
  <c r="K353" i="37"/>
  <c r="L353" i="37"/>
  <c r="M353" i="37"/>
  <c r="N353" i="37"/>
  <c r="O353" i="37"/>
  <c r="P353" i="37"/>
  <c r="Q353" i="37"/>
  <c r="R353" i="37"/>
  <c r="S353" i="37"/>
  <c r="T353" i="37"/>
  <c r="U353" i="37"/>
  <c r="V353" i="37"/>
  <c r="W353" i="37"/>
  <c r="X353" i="37"/>
  <c r="Y353" i="37"/>
  <c r="Z353" i="37"/>
  <c r="A58" i="37"/>
  <c r="B58" i="37"/>
  <c r="C58" i="37"/>
  <c r="D58" i="37"/>
  <c r="E58" i="37"/>
  <c r="F58" i="37"/>
  <c r="G58" i="37"/>
  <c r="H58" i="37"/>
  <c r="I58" i="37"/>
  <c r="J58" i="37"/>
  <c r="K58" i="37"/>
  <c r="L58" i="37"/>
  <c r="M58" i="37"/>
  <c r="N58" i="37"/>
  <c r="O58" i="37"/>
  <c r="P58" i="37"/>
  <c r="Q58" i="37"/>
  <c r="R58" i="37"/>
  <c r="S58" i="37"/>
  <c r="T58" i="37"/>
  <c r="U58" i="37"/>
  <c r="V58" i="37"/>
  <c r="W58" i="37"/>
  <c r="X58" i="37"/>
  <c r="Y58" i="37"/>
  <c r="Z58" i="37"/>
  <c r="A354" i="37"/>
  <c r="B354" i="37"/>
  <c r="C354" i="37"/>
  <c r="D354" i="37"/>
  <c r="E354" i="37"/>
  <c r="F354" i="37"/>
  <c r="G354" i="37"/>
  <c r="H354" i="37"/>
  <c r="I354" i="37"/>
  <c r="J354" i="37"/>
  <c r="K354" i="37"/>
  <c r="L354" i="37"/>
  <c r="M354" i="37"/>
  <c r="N354" i="37"/>
  <c r="O354" i="37"/>
  <c r="P354" i="37"/>
  <c r="Q354" i="37"/>
  <c r="R354" i="37"/>
  <c r="S354" i="37"/>
  <c r="T354" i="37"/>
  <c r="U354" i="37"/>
  <c r="V354" i="37"/>
  <c r="W354" i="37"/>
  <c r="X354" i="37"/>
  <c r="Y354" i="37"/>
  <c r="Z354" i="37"/>
  <c r="A355" i="37"/>
  <c r="B355" i="37"/>
  <c r="C355" i="37"/>
  <c r="D355" i="37"/>
  <c r="E355" i="37"/>
  <c r="F355" i="37"/>
  <c r="G355" i="37"/>
  <c r="H355" i="37"/>
  <c r="I355" i="37"/>
  <c r="J355" i="37"/>
  <c r="K355" i="37"/>
  <c r="L355" i="37"/>
  <c r="M355" i="37"/>
  <c r="N355" i="37"/>
  <c r="O355" i="37"/>
  <c r="P355" i="37"/>
  <c r="Q355" i="37"/>
  <c r="R355" i="37"/>
  <c r="S355" i="37"/>
  <c r="T355" i="37"/>
  <c r="U355" i="37"/>
  <c r="V355" i="37"/>
  <c r="W355" i="37"/>
  <c r="X355" i="37"/>
  <c r="Y355" i="37"/>
  <c r="Z355" i="37"/>
  <c r="A356" i="37"/>
  <c r="B356" i="37"/>
  <c r="C356" i="37"/>
  <c r="D356" i="37"/>
  <c r="E356" i="37"/>
  <c r="F356" i="37"/>
  <c r="G356" i="37"/>
  <c r="H356" i="37"/>
  <c r="I356" i="37"/>
  <c r="J356" i="37"/>
  <c r="K356" i="37"/>
  <c r="L356" i="37"/>
  <c r="M356" i="37"/>
  <c r="N356" i="37"/>
  <c r="O356" i="37"/>
  <c r="P356" i="37"/>
  <c r="Q356" i="37"/>
  <c r="R356" i="37"/>
  <c r="S356" i="37"/>
  <c r="T356" i="37"/>
  <c r="U356" i="37"/>
  <c r="V356" i="37"/>
  <c r="W356" i="37"/>
  <c r="X356" i="37"/>
  <c r="Y356" i="37"/>
  <c r="Z356" i="37"/>
  <c r="A357" i="37"/>
  <c r="B357" i="37"/>
  <c r="C357" i="37"/>
  <c r="D357" i="37"/>
  <c r="E357" i="37"/>
  <c r="F357" i="37"/>
  <c r="G357" i="37"/>
  <c r="H357" i="37"/>
  <c r="I357" i="37"/>
  <c r="J357" i="37"/>
  <c r="K357" i="37"/>
  <c r="L357" i="37"/>
  <c r="M357" i="37"/>
  <c r="N357" i="37"/>
  <c r="O357" i="37"/>
  <c r="P357" i="37"/>
  <c r="Q357" i="37"/>
  <c r="R357" i="37"/>
  <c r="S357" i="37"/>
  <c r="T357" i="37"/>
  <c r="U357" i="37"/>
  <c r="V357" i="37"/>
  <c r="W357" i="37"/>
  <c r="X357" i="37"/>
  <c r="Y357" i="37"/>
  <c r="Z357" i="37"/>
  <c r="A358" i="37"/>
  <c r="B358" i="37"/>
  <c r="C358" i="37"/>
  <c r="D358" i="37"/>
  <c r="E358" i="37"/>
  <c r="F358" i="37"/>
  <c r="G358" i="37"/>
  <c r="H358" i="37"/>
  <c r="I358" i="37"/>
  <c r="J358" i="37"/>
  <c r="K358" i="37"/>
  <c r="L358" i="37"/>
  <c r="M358" i="37"/>
  <c r="N358" i="37"/>
  <c r="O358" i="37"/>
  <c r="P358" i="37"/>
  <c r="Q358" i="37"/>
  <c r="R358" i="37"/>
  <c r="S358" i="37"/>
  <c r="T358" i="37"/>
  <c r="U358" i="37"/>
  <c r="V358" i="37"/>
  <c r="W358" i="37"/>
  <c r="X358" i="37"/>
  <c r="Y358" i="37"/>
  <c r="Z358" i="37"/>
  <c r="A278" i="37"/>
  <c r="B278" i="37"/>
  <c r="C278" i="37"/>
  <c r="D278" i="37"/>
  <c r="E278" i="37"/>
  <c r="F278" i="37"/>
  <c r="G278" i="37"/>
  <c r="H278" i="37"/>
  <c r="I278" i="37"/>
  <c r="J278" i="37"/>
  <c r="K278" i="37"/>
  <c r="L278" i="37"/>
  <c r="M278" i="37"/>
  <c r="N278" i="37"/>
  <c r="O278" i="37"/>
  <c r="P278" i="37"/>
  <c r="Q278" i="37"/>
  <c r="R278" i="37"/>
  <c r="S278" i="37"/>
  <c r="T278" i="37"/>
  <c r="U278" i="37"/>
  <c r="V278" i="37"/>
  <c r="W278" i="37"/>
  <c r="X278" i="37"/>
  <c r="Y278" i="37"/>
  <c r="Z278" i="37"/>
  <c r="A279" i="37"/>
  <c r="B279" i="37"/>
  <c r="C279" i="37"/>
  <c r="D279" i="37"/>
  <c r="E279" i="37"/>
  <c r="F279" i="37"/>
  <c r="G279" i="37"/>
  <c r="H279" i="37"/>
  <c r="I279" i="37"/>
  <c r="J279" i="37"/>
  <c r="K279" i="37"/>
  <c r="L279" i="37"/>
  <c r="M279" i="37"/>
  <c r="N279" i="37"/>
  <c r="O279" i="37"/>
  <c r="P279" i="37"/>
  <c r="Q279" i="37"/>
  <c r="R279" i="37"/>
  <c r="S279" i="37"/>
  <c r="T279" i="37"/>
  <c r="U279" i="37"/>
  <c r="V279" i="37"/>
  <c r="W279" i="37"/>
  <c r="X279" i="37"/>
  <c r="Y279" i="37"/>
  <c r="Z279" i="37"/>
  <c r="A280" i="37"/>
  <c r="B280" i="37"/>
  <c r="C280" i="37"/>
  <c r="D280" i="37"/>
  <c r="E280" i="37"/>
  <c r="F280" i="37"/>
  <c r="G280" i="37"/>
  <c r="H280" i="37"/>
  <c r="I280" i="37"/>
  <c r="J280" i="37"/>
  <c r="K280" i="37"/>
  <c r="L280" i="37"/>
  <c r="M280" i="37"/>
  <c r="N280" i="37"/>
  <c r="O280" i="37"/>
  <c r="P280" i="37"/>
  <c r="Q280" i="37"/>
  <c r="R280" i="37"/>
  <c r="S280" i="37"/>
  <c r="T280" i="37"/>
  <c r="U280" i="37"/>
  <c r="V280" i="37"/>
  <c r="W280" i="37"/>
  <c r="X280" i="37"/>
  <c r="Y280" i="37"/>
  <c r="Z280" i="37"/>
  <c r="A281" i="37"/>
  <c r="B281" i="37"/>
  <c r="C281" i="37"/>
  <c r="D281" i="37"/>
  <c r="E281" i="37"/>
  <c r="F281" i="37"/>
  <c r="G281" i="37"/>
  <c r="H281" i="37"/>
  <c r="I281" i="37"/>
  <c r="J281" i="37"/>
  <c r="K281" i="37"/>
  <c r="L281" i="37"/>
  <c r="M281" i="37"/>
  <c r="N281" i="37"/>
  <c r="O281" i="37"/>
  <c r="P281" i="37"/>
  <c r="Q281" i="37"/>
  <c r="R281" i="37"/>
  <c r="S281" i="37"/>
  <c r="T281" i="37"/>
  <c r="U281" i="37"/>
  <c r="V281" i="37"/>
  <c r="W281" i="37"/>
  <c r="X281" i="37"/>
  <c r="Y281" i="37"/>
  <c r="Z281" i="37"/>
  <c r="A282" i="37"/>
  <c r="B282" i="37"/>
  <c r="C282" i="37"/>
  <c r="D282" i="37"/>
  <c r="E282" i="37"/>
  <c r="F282" i="37"/>
  <c r="G282" i="37"/>
  <c r="H282" i="37"/>
  <c r="I282" i="37"/>
  <c r="J282" i="37"/>
  <c r="K282" i="37"/>
  <c r="L282" i="37"/>
  <c r="M282" i="37"/>
  <c r="N282" i="37"/>
  <c r="O282" i="37"/>
  <c r="P282" i="37"/>
  <c r="Q282" i="37"/>
  <c r="R282" i="37"/>
  <c r="S282" i="37"/>
  <c r="T282" i="37"/>
  <c r="U282" i="37"/>
  <c r="V282" i="37"/>
  <c r="W282" i="37"/>
  <c r="X282" i="37"/>
  <c r="Y282" i="37"/>
  <c r="Z282" i="37"/>
  <c r="A283" i="37"/>
  <c r="B283" i="37"/>
  <c r="C283" i="37"/>
  <c r="D283" i="37"/>
  <c r="E283" i="37"/>
  <c r="F283" i="37"/>
  <c r="G283" i="37"/>
  <c r="H283" i="37"/>
  <c r="I283" i="37"/>
  <c r="J283" i="37"/>
  <c r="K283" i="37"/>
  <c r="L283" i="37"/>
  <c r="M283" i="37"/>
  <c r="N283" i="37"/>
  <c r="O283" i="37"/>
  <c r="P283" i="37"/>
  <c r="Q283" i="37"/>
  <c r="R283" i="37"/>
  <c r="S283" i="37"/>
  <c r="T283" i="37"/>
  <c r="U283" i="37"/>
  <c r="V283" i="37"/>
  <c r="W283" i="37"/>
  <c r="X283" i="37"/>
  <c r="Y283" i="37"/>
  <c r="Z283" i="37"/>
  <c r="A303" i="37"/>
  <c r="B303" i="37"/>
  <c r="C303" i="37"/>
  <c r="D303" i="37"/>
  <c r="E303" i="37"/>
  <c r="F303" i="37"/>
  <c r="G303" i="37"/>
  <c r="H303" i="37"/>
  <c r="I303" i="37"/>
  <c r="J303" i="37"/>
  <c r="K303" i="37"/>
  <c r="L303" i="37"/>
  <c r="M303" i="37"/>
  <c r="N303" i="37"/>
  <c r="O303" i="37"/>
  <c r="P303" i="37"/>
  <c r="Q303" i="37"/>
  <c r="R303" i="37"/>
  <c r="S303" i="37"/>
  <c r="T303" i="37"/>
  <c r="U303" i="37"/>
  <c r="V303" i="37"/>
  <c r="W303" i="37"/>
  <c r="X303" i="37"/>
  <c r="Y303" i="37"/>
  <c r="Z303" i="37"/>
  <c r="A308" i="37"/>
  <c r="B308" i="37"/>
  <c r="C308" i="37"/>
  <c r="D308" i="37"/>
  <c r="E308" i="37"/>
  <c r="F308" i="37"/>
  <c r="G308" i="37"/>
  <c r="H308" i="37"/>
  <c r="I308" i="37"/>
  <c r="J308" i="37"/>
  <c r="K308" i="37"/>
  <c r="L308" i="37"/>
  <c r="M308" i="37"/>
  <c r="N308" i="37"/>
  <c r="O308" i="37"/>
  <c r="P308" i="37"/>
  <c r="Q308" i="37"/>
  <c r="R308" i="37"/>
  <c r="S308" i="37"/>
  <c r="T308" i="37"/>
  <c r="U308" i="37"/>
  <c r="V308" i="37"/>
  <c r="W308" i="37"/>
  <c r="X308" i="37"/>
  <c r="Y308" i="37"/>
  <c r="Z308" i="37"/>
  <c r="A101" i="37"/>
  <c r="B101" i="37"/>
  <c r="C101" i="37"/>
  <c r="D101" i="37"/>
  <c r="E101" i="37"/>
  <c r="F101" i="37"/>
  <c r="G101" i="37"/>
  <c r="H101" i="37"/>
  <c r="I101" i="37"/>
  <c r="J101" i="37"/>
  <c r="K101" i="37"/>
  <c r="L101" i="37"/>
  <c r="M101" i="37"/>
  <c r="N101" i="37"/>
  <c r="O101" i="37"/>
  <c r="P101" i="37"/>
  <c r="Q101" i="37"/>
  <c r="R101" i="37"/>
  <c r="S101" i="37"/>
  <c r="T101" i="37"/>
  <c r="U101" i="37"/>
  <c r="V101" i="37"/>
  <c r="W101" i="37"/>
  <c r="X101" i="37"/>
  <c r="Y101" i="37"/>
  <c r="Z101" i="37"/>
  <c r="A102" i="37"/>
  <c r="B102" i="37"/>
  <c r="C102" i="37"/>
  <c r="D102" i="37"/>
  <c r="E102" i="37"/>
  <c r="F102" i="37"/>
  <c r="G102" i="37"/>
  <c r="H102" i="37"/>
  <c r="I102" i="37"/>
  <c r="J102" i="37"/>
  <c r="K102" i="37"/>
  <c r="L102" i="37"/>
  <c r="M102" i="37"/>
  <c r="N102" i="37"/>
  <c r="O102" i="37"/>
  <c r="P102" i="37"/>
  <c r="Q102" i="37"/>
  <c r="R102" i="37"/>
  <c r="S102" i="37"/>
  <c r="T102" i="37"/>
  <c r="U102" i="37"/>
  <c r="V102" i="37"/>
  <c r="W102" i="37"/>
  <c r="X102" i="37"/>
  <c r="Y102" i="37"/>
  <c r="Z102" i="37"/>
  <c r="A103" i="37"/>
  <c r="B103" i="37"/>
  <c r="C103" i="37"/>
  <c r="D103" i="37"/>
  <c r="E103" i="37"/>
  <c r="F103" i="37"/>
  <c r="G103" i="37"/>
  <c r="H103" i="37"/>
  <c r="I103" i="37"/>
  <c r="J103" i="37"/>
  <c r="K103" i="37"/>
  <c r="L103" i="37"/>
  <c r="M103" i="37"/>
  <c r="N103" i="37"/>
  <c r="O103" i="37"/>
  <c r="P103" i="37"/>
  <c r="Q103" i="37"/>
  <c r="R103" i="37"/>
  <c r="S103" i="37"/>
  <c r="T103" i="37"/>
  <c r="U103" i="37"/>
  <c r="V103" i="37"/>
  <c r="W103" i="37"/>
  <c r="X103" i="37"/>
  <c r="Y103" i="37"/>
  <c r="Z103" i="37"/>
  <c r="A104" i="37"/>
  <c r="B104" i="37"/>
  <c r="C104" i="37"/>
  <c r="D104" i="37"/>
  <c r="E104" i="37"/>
  <c r="F104" i="37"/>
  <c r="G104" i="37"/>
  <c r="H104" i="37"/>
  <c r="I104" i="37"/>
  <c r="J104" i="37"/>
  <c r="K104" i="37"/>
  <c r="L104" i="37"/>
  <c r="M104" i="37"/>
  <c r="N104" i="37"/>
  <c r="O104" i="37"/>
  <c r="P104" i="37"/>
  <c r="Q104" i="37"/>
  <c r="R104" i="37"/>
  <c r="S104" i="37"/>
  <c r="T104" i="37"/>
  <c r="U104" i="37"/>
  <c r="V104" i="37"/>
  <c r="W104" i="37"/>
  <c r="X104" i="37"/>
  <c r="Y104" i="37"/>
  <c r="Z104" i="37"/>
  <c r="A105" i="37"/>
  <c r="B105" i="37"/>
  <c r="C105" i="37"/>
  <c r="D105" i="37"/>
  <c r="E105" i="37"/>
  <c r="F105" i="37"/>
  <c r="G105" i="37"/>
  <c r="H105" i="37"/>
  <c r="I105" i="37"/>
  <c r="J105" i="37"/>
  <c r="K105" i="37"/>
  <c r="L105" i="37"/>
  <c r="M105" i="37"/>
  <c r="N105" i="37"/>
  <c r="O105" i="37"/>
  <c r="P105" i="37"/>
  <c r="Q105" i="37"/>
  <c r="R105" i="37"/>
  <c r="S105" i="37"/>
  <c r="T105" i="37"/>
  <c r="U105" i="37"/>
  <c r="V105" i="37"/>
  <c r="W105" i="37"/>
  <c r="X105" i="37"/>
  <c r="Y105" i="37"/>
  <c r="Z105" i="37"/>
  <c r="A106" i="37"/>
  <c r="B106" i="37"/>
  <c r="C106" i="37"/>
  <c r="D106" i="37"/>
  <c r="E106" i="37"/>
  <c r="F106" i="37"/>
  <c r="G106" i="37"/>
  <c r="H106" i="37"/>
  <c r="I106" i="37"/>
  <c r="J106" i="37"/>
  <c r="K106" i="37"/>
  <c r="L106" i="37"/>
  <c r="M106" i="37"/>
  <c r="N106" i="37"/>
  <c r="O106" i="37"/>
  <c r="P106" i="37"/>
  <c r="Q106" i="37"/>
  <c r="R106" i="37"/>
  <c r="S106" i="37"/>
  <c r="T106" i="37"/>
  <c r="U106" i="37"/>
  <c r="V106" i="37"/>
  <c r="W106" i="37"/>
  <c r="X106" i="37"/>
  <c r="Y106" i="37"/>
  <c r="Z106" i="37"/>
  <c r="A107" i="37"/>
  <c r="B107" i="37"/>
  <c r="C107" i="37"/>
  <c r="D107" i="37"/>
  <c r="E107" i="37"/>
  <c r="F107" i="37"/>
  <c r="G107" i="37"/>
  <c r="H107" i="37"/>
  <c r="I107" i="37"/>
  <c r="J107" i="37"/>
  <c r="K107" i="37"/>
  <c r="L107" i="37"/>
  <c r="M107" i="37"/>
  <c r="N107" i="37"/>
  <c r="O107" i="37"/>
  <c r="P107" i="37"/>
  <c r="Q107" i="37"/>
  <c r="R107" i="37"/>
  <c r="S107" i="37"/>
  <c r="T107" i="37"/>
  <c r="U107" i="37"/>
  <c r="V107" i="37"/>
  <c r="W107" i="37"/>
  <c r="X107" i="37"/>
  <c r="Y107" i="37"/>
  <c r="Z107" i="37"/>
  <c r="A108" i="37"/>
  <c r="B108" i="37"/>
  <c r="C108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109" i="37"/>
  <c r="B109" i="37"/>
  <c r="C109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84" i="37"/>
  <c r="B84" i="37"/>
  <c r="C84" i="37"/>
  <c r="D84" i="37"/>
  <c r="E84" i="37"/>
  <c r="F84" i="37"/>
  <c r="G84" i="37"/>
  <c r="H84" i="37"/>
  <c r="I84" i="37"/>
  <c r="J84" i="37"/>
  <c r="K84" i="37"/>
  <c r="L84" i="37"/>
  <c r="M84" i="37"/>
  <c r="N84" i="37"/>
  <c r="O84" i="37"/>
  <c r="P84" i="37"/>
  <c r="Q84" i="37"/>
  <c r="R84" i="37"/>
  <c r="S84" i="37"/>
  <c r="T84" i="37"/>
  <c r="U84" i="37"/>
  <c r="V84" i="37"/>
  <c r="W84" i="37"/>
  <c r="X84" i="37"/>
  <c r="Y84" i="37"/>
  <c r="Z84" i="37"/>
  <c r="A139" i="37"/>
  <c r="B139" i="37"/>
  <c r="C139" i="37"/>
  <c r="D139" i="37"/>
  <c r="E139" i="37"/>
  <c r="F139" i="37"/>
  <c r="G139" i="37"/>
  <c r="H139" i="37"/>
  <c r="I139" i="37"/>
  <c r="J139" i="37"/>
  <c r="K139" i="37"/>
  <c r="L139" i="37"/>
  <c r="M139" i="37"/>
  <c r="N139" i="37"/>
  <c r="O139" i="37"/>
  <c r="P139" i="37"/>
  <c r="Q139" i="37"/>
  <c r="R139" i="37"/>
  <c r="S139" i="37"/>
  <c r="T139" i="37"/>
  <c r="U139" i="37"/>
  <c r="V139" i="37"/>
  <c r="W139" i="37"/>
  <c r="X139" i="37"/>
  <c r="Y139" i="37"/>
  <c r="Z139" i="37"/>
  <c r="A74" i="37"/>
  <c r="B74" i="37"/>
  <c r="C74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79" i="37"/>
  <c r="B79" i="37"/>
  <c r="C79" i="37"/>
  <c r="D79" i="37"/>
  <c r="E79" i="37"/>
  <c r="F79" i="37"/>
  <c r="G79" i="37"/>
  <c r="H79" i="37"/>
  <c r="I79" i="37"/>
  <c r="J79" i="37"/>
  <c r="K79" i="37"/>
  <c r="L79" i="37"/>
  <c r="M79" i="37"/>
  <c r="N79" i="37"/>
  <c r="O79" i="37"/>
  <c r="P79" i="37"/>
  <c r="Q79" i="37"/>
  <c r="R79" i="37"/>
  <c r="S79" i="37"/>
  <c r="T79" i="37"/>
  <c r="U79" i="37"/>
  <c r="V79" i="37"/>
  <c r="W79" i="37"/>
  <c r="X79" i="37"/>
  <c r="Y79" i="37"/>
  <c r="Z79" i="37"/>
  <c r="A89" i="37"/>
  <c r="B89" i="37"/>
  <c r="C89" i="37"/>
  <c r="D89" i="37"/>
  <c r="E89" i="37"/>
  <c r="F89" i="37"/>
  <c r="G89" i="37"/>
  <c r="H89" i="37"/>
  <c r="I89" i="37"/>
  <c r="J89" i="37"/>
  <c r="K89" i="37"/>
  <c r="L89" i="37"/>
  <c r="M89" i="37"/>
  <c r="N89" i="37"/>
  <c r="O89" i="37"/>
  <c r="P89" i="37"/>
  <c r="Q89" i="37"/>
  <c r="R89" i="37"/>
  <c r="S89" i="37"/>
  <c r="T89" i="37"/>
  <c r="U89" i="37"/>
  <c r="V89" i="37"/>
  <c r="W89" i="37"/>
  <c r="X89" i="37"/>
  <c r="Y89" i="37"/>
  <c r="Z89" i="37"/>
  <c r="A144" i="37"/>
  <c r="B144" i="37"/>
  <c r="C144" i="37"/>
  <c r="D144" i="37"/>
  <c r="E144" i="37"/>
  <c r="F144" i="37"/>
  <c r="G144" i="37"/>
  <c r="H144" i="37"/>
  <c r="I144" i="37"/>
  <c r="J144" i="37"/>
  <c r="K144" i="37"/>
  <c r="L144" i="37"/>
  <c r="M144" i="37"/>
  <c r="N144" i="37"/>
  <c r="O144" i="37"/>
  <c r="P144" i="37"/>
  <c r="Q144" i="37"/>
  <c r="R144" i="37"/>
  <c r="S144" i="37"/>
  <c r="T144" i="37"/>
  <c r="U144" i="37"/>
  <c r="V144" i="37"/>
  <c r="W144" i="37"/>
  <c r="X144" i="37"/>
  <c r="Y144" i="37"/>
  <c r="Z144" i="37"/>
  <c r="A149" i="37"/>
  <c r="B149" i="37"/>
  <c r="C149" i="37"/>
  <c r="D149" i="37"/>
  <c r="E149" i="37"/>
  <c r="F149" i="37"/>
  <c r="G149" i="37"/>
  <c r="H149" i="37"/>
  <c r="I149" i="37"/>
  <c r="J149" i="37"/>
  <c r="K149" i="37"/>
  <c r="L149" i="37"/>
  <c r="M149" i="37"/>
  <c r="N149" i="37"/>
  <c r="O149" i="37"/>
  <c r="P149" i="37"/>
  <c r="Q149" i="37"/>
  <c r="R149" i="37"/>
  <c r="S149" i="37"/>
  <c r="T149" i="37"/>
  <c r="U149" i="37"/>
  <c r="V149" i="37"/>
  <c r="W149" i="37"/>
  <c r="X149" i="37"/>
  <c r="Y149" i="37"/>
  <c r="Z149" i="37"/>
  <c r="A64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P64" i="37"/>
  <c r="Q64" i="37"/>
  <c r="R64" i="37"/>
  <c r="S64" i="37"/>
  <c r="T64" i="37"/>
  <c r="U64" i="37"/>
  <c r="V64" i="37"/>
  <c r="W64" i="37"/>
  <c r="X64" i="37"/>
  <c r="Y64" i="37"/>
  <c r="Z64" i="37"/>
  <c r="A69" i="37"/>
  <c r="B69" i="37"/>
  <c r="C69" i="37"/>
  <c r="D69" i="37"/>
  <c r="E69" i="37"/>
  <c r="F69" i="37"/>
  <c r="G69" i="37"/>
  <c r="H69" i="37"/>
  <c r="I69" i="37"/>
  <c r="J69" i="37"/>
  <c r="K69" i="37"/>
  <c r="L69" i="37"/>
  <c r="M69" i="37"/>
  <c r="N69" i="37"/>
  <c r="O69" i="37"/>
  <c r="P69" i="37"/>
  <c r="Q69" i="37"/>
  <c r="R69" i="37"/>
  <c r="S69" i="37"/>
  <c r="T69" i="37"/>
  <c r="U69" i="37"/>
  <c r="V69" i="37"/>
  <c r="W69" i="37"/>
  <c r="X69" i="37"/>
  <c r="Y69" i="37"/>
  <c r="Z69" i="37"/>
  <c r="A154" i="37"/>
  <c r="B154" i="37"/>
  <c r="C154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159" i="37"/>
  <c r="B159" i="37"/>
  <c r="C159" i="37"/>
  <c r="D159" i="37"/>
  <c r="E159" i="37"/>
  <c r="F159" i="37"/>
  <c r="G159" i="37"/>
  <c r="H159" i="37"/>
  <c r="I159" i="37"/>
  <c r="J159" i="37"/>
  <c r="K159" i="37"/>
  <c r="L159" i="37"/>
  <c r="M159" i="37"/>
  <c r="N159" i="37"/>
  <c r="O159" i="37"/>
  <c r="P159" i="37"/>
  <c r="Q159" i="37"/>
  <c r="R159" i="37"/>
  <c r="S159" i="37"/>
  <c r="T159" i="37"/>
  <c r="U159" i="37"/>
  <c r="V159" i="37"/>
  <c r="W159" i="37"/>
  <c r="X159" i="37"/>
  <c r="Y159" i="37"/>
  <c r="Z159" i="37"/>
  <c r="A389" i="37"/>
  <c r="B389" i="37"/>
  <c r="C389" i="37"/>
  <c r="D389" i="37"/>
  <c r="E389" i="37"/>
  <c r="F389" i="37"/>
  <c r="G389" i="37"/>
  <c r="H389" i="37"/>
  <c r="I389" i="37"/>
  <c r="J389" i="37"/>
  <c r="K389" i="37"/>
  <c r="L389" i="37"/>
  <c r="M389" i="37"/>
  <c r="N389" i="37"/>
  <c r="O389" i="37"/>
  <c r="P389" i="37"/>
  <c r="Q389" i="37"/>
  <c r="R389" i="37"/>
  <c r="S389" i="37"/>
  <c r="T389" i="37"/>
  <c r="U389" i="37"/>
  <c r="V389" i="37"/>
  <c r="W389" i="37"/>
  <c r="X389" i="37"/>
  <c r="Y389" i="37"/>
  <c r="Z389" i="37"/>
  <c r="A384" i="37"/>
  <c r="B384" i="37"/>
  <c r="C384" i="37"/>
  <c r="D384" i="37"/>
  <c r="E384" i="37"/>
  <c r="F384" i="37"/>
  <c r="G384" i="37"/>
  <c r="H384" i="37"/>
  <c r="I384" i="37"/>
  <c r="J384" i="37"/>
  <c r="K384" i="37"/>
  <c r="L384" i="37"/>
  <c r="M384" i="37"/>
  <c r="N384" i="37"/>
  <c r="O384" i="37"/>
  <c r="P384" i="37"/>
  <c r="Q384" i="37"/>
  <c r="R384" i="37"/>
  <c r="S384" i="37"/>
  <c r="T384" i="37"/>
  <c r="U384" i="37"/>
  <c r="V384" i="37"/>
  <c r="W384" i="37"/>
  <c r="X384" i="37"/>
  <c r="Y384" i="37"/>
  <c r="Z384" i="37"/>
  <c r="A379" i="37"/>
  <c r="B379" i="37"/>
  <c r="C379" i="37"/>
  <c r="D379" i="37"/>
  <c r="E379" i="37"/>
  <c r="F379" i="37"/>
  <c r="G379" i="37"/>
  <c r="H379" i="37"/>
  <c r="I379" i="37"/>
  <c r="J379" i="37"/>
  <c r="K379" i="37"/>
  <c r="L379" i="37"/>
  <c r="M379" i="37"/>
  <c r="N379" i="37"/>
  <c r="O379" i="37"/>
  <c r="P379" i="37"/>
  <c r="Q379" i="37"/>
  <c r="R379" i="37"/>
  <c r="S379" i="37"/>
  <c r="T379" i="37"/>
  <c r="U379" i="37"/>
  <c r="V379" i="37"/>
  <c r="W379" i="37"/>
  <c r="X379" i="37"/>
  <c r="Y379" i="37"/>
  <c r="Z379" i="37"/>
  <c r="A394" i="37"/>
  <c r="B394" i="37"/>
  <c r="C394" i="37"/>
  <c r="D394" i="37"/>
  <c r="E394" i="37"/>
  <c r="F394" i="37"/>
  <c r="G394" i="37"/>
  <c r="H394" i="37"/>
  <c r="I394" i="37"/>
  <c r="J394" i="37"/>
  <c r="K394" i="37"/>
  <c r="L394" i="37"/>
  <c r="M394" i="37"/>
  <c r="N394" i="37"/>
  <c r="O394" i="37"/>
  <c r="P394" i="37"/>
  <c r="Q394" i="37"/>
  <c r="R394" i="37"/>
  <c r="S394" i="37"/>
  <c r="T394" i="37"/>
  <c r="U394" i="37"/>
  <c r="V394" i="37"/>
  <c r="W394" i="37"/>
  <c r="X394" i="37"/>
  <c r="Y394" i="37"/>
  <c r="Z394" i="37"/>
  <c r="A654" i="37"/>
  <c r="B654" i="37"/>
  <c r="C654" i="37"/>
  <c r="D654" i="37"/>
  <c r="E654" i="37"/>
  <c r="F654" i="37"/>
  <c r="G654" i="37"/>
  <c r="H654" i="37"/>
  <c r="I654" i="37"/>
  <c r="J654" i="37"/>
  <c r="K654" i="37"/>
  <c r="L654" i="37"/>
  <c r="M654" i="37"/>
  <c r="N654" i="37"/>
  <c r="O654" i="37"/>
  <c r="P654" i="37"/>
  <c r="Q654" i="37"/>
  <c r="R654" i="37"/>
  <c r="S654" i="37"/>
  <c r="T654" i="37"/>
  <c r="U654" i="37"/>
  <c r="V654" i="37"/>
  <c r="W654" i="37"/>
  <c r="X654" i="37"/>
  <c r="Y654" i="37"/>
  <c r="Z654" i="37"/>
  <c r="A649" i="37"/>
  <c r="B649" i="37"/>
  <c r="C649" i="37"/>
  <c r="D649" i="37"/>
  <c r="E649" i="37"/>
  <c r="F649" i="37"/>
  <c r="G649" i="37"/>
  <c r="H649" i="37"/>
  <c r="I649" i="37"/>
  <c r="J649" i="37"/>
  <c r="K649" i="37"/>
  <c r="L649" i="37"/>
  <c r="M649" i="37"/>
  <c r="N649" i="37"/>
  <c r="O649" i="37"/>
  <c r="P649" i="37"/>
  <c r="Q649" i="37"/>
  <c r="R649" i="37"/>
  <c r="S649" i="37"/>
  <c r="T649" i="37"/>
  <c r="U649" i="37"/>
  <c r="V649" i="37"/>
  <c r="W649" i="37"/>
  <c r="X649" i="37"/>
  <c r="Y649" i="37"/>
  <c r="Z649" i="37"/>
  <c r="A644" i="37"/>
  <c r="B644" i="37"/>
  <c r="C644" i="37"/>
  <c r="D644" i="37"/>
  <c r="E644" i="37"/>
  <c r="F644" i="37"/>
  <c r="G644" i="37"/>
  <c r="H644" i="37"/>
  <c r="I644" i="37"/>
  <c r="J644" i="37"/>
  <c r="K644" i="37"/>
  <c r="L644" i="37"/>
  <c r="M644" i="37"/>
  <c r="N644" i="37"/>
  <c r="O644" i="37"/>
  <c r="P644" i="37"/>
  <c r="Q644" i="37"/>
  <c r="R644" i="37"/>
  <c r="S644" i="37"/>
  <c r="T644" i="37"/>
  <c r="U644" i="37"/>
  <c r="V644" i="37"/>
  <c r="W644" i="37"/>
  <c r="X644" i="37"/>
  <c r="Y644" i="37"/>
  <c r="Z644" i="37"/>
  <c r="A659" i="37"/>
  <c r="B659" i="37"/>
  <c r="C659" i="37"/>
  <c r="D659" i="37"/>
  <c r="E659" i="37"/>
  <c r="F659" i="37"/>
  <c r="G659" i="37"/>
  <c r="H659" i="37"/>
  <c r="I659" i="37"/>
  <c r="J659" i="37"/>
  <c r="K659" i="37"/>
  <c r="L659" i="37"/>
  <c r="M659" i="37"/>
  <c r="N659" i="37"/>
  <c r="O659" i="37"/>
  <c r="P659" i="37"/>
  <c r="Q659" i="37"/>
  <c r="R659" i="37"/>
  <c r="S659" i="37"/>
  <c r="T659" i="37"/>
  <c r="U659" i="37"/>
  <c r="V659" i="37"/>
  <c r="W659" i="37"/>
  <c r="X659" i="37"/>
  <c r="Y659" i="37"/>
  <c r="Z659" i="37"/>
  <c r="A664" i="37"/>
  <c r="B664" i="37"/>
  <c r="C664" i="37"/>
  <c r="D664" i="37"/>
  <c r="E664" i="37"/>
  <c r="F664" i="37"/>
  <c r="G664" i="37"/>
  <c r="H664" i="37"/>
  <c r="I664" i="37"/>
  <c r="J664" i="37"/>
  <c r="K664" i="37"/>
  <c r="L664" i="37"/>
  <c r="M664" i="37"/>
  <c r="N664" i="37"/>
  <c r="O664" i="37"/>
  <c r="P664" i="37"/>
  <c r="Q664" i="37"/>
  <c r="R664" i="37"/>
  <c r="S664" i="37"/>
  <c r="T664" i="37"/>
  <c r="U664" i="37"/>
  <c r="V664" i="37"/>
  <c r="W664" i="37"/>
  <c r="X664" i="37"/>
  <c r="Y664" i="37"/>
  <c r="Z664" i="37"/>
  <c r="A334" i="37"/>
  <c r="B334" i="37"/>
  <c r="C334" i="37"/>
  <c r="D334" i="37"/>
  <c r="E334" i="37"/>
  <c r="F334" i="37"/>
  <c r="G334" i="37"/>
  <c r="H334" i="37"/>
  <c r="I334" i="37"/>
  <c r="J334" i="37"/>
  <c r="K334" i="37"/>
  <c r="L334" i="37"/>
  <c r="M334" i="37"/>
  <c r="N334" i="37"/>
  <c r="O334" i="37"/>
  <c r="P334" i="37"/>
  <c r="Q334" i="37"/>
  <c r="R334" i="37"/>
  <c r="S334" i="37"/>
  <c r="T334" i="37"/>
  <c r="U334" i="37"/>
  <c r="V334" i="37"/>
  <c r="W334" i="37"/>
  <c r="X334" i="37"/>
  <c r="Y334" i="37"/>
  <c r="Z334" i="37"/>
  <c r="A329" i="37"/>
  <c r="B329" i="37"/>
  <c r="C329" i="37"/>
  <c r="D329" i="37"/>
  <c r="E329" i="37"/>
  <c r="F329" i="37"/>
  <c r="G329" i="37"/>
  <c r="H329" i="37"/>
  <c r="I329" i="37"/>
  <c r="J329" i="37"/>
  <c r="K329" i="37"/>
  <c r="L329" i="37"/>
  <c r="M329" i="37"/>
  <c r="N329" i="37"/>
  <c r="O329" i="37"/>
  <c r="P329" i="37"/>
  <c r="Q329" i="37"/>
  <c r="R329" i="37"/>
  <c r="S329" i="37"/>
  <c r="T329" i="37"/>
  <c r="U329" i="37"/>
  <c r="V329" i="37"/>
  <c r="W329" i="37"/>
  <c r="X329" i="37"/>
  <c r="Y329" i="37"/>
  <c r="Z329" i="37"/>
  <c r="A324" i="37"/>
  <c r="B324" i="37"/>
  <c r="C324" i="37"/>
  <c r="D324" i="37"/>
  <c r="E324" i="37"/>
  <c r="F324" i="37"/>
  <c r="G324" i="37"/>
  <c r="H324" i="37"/>
  <c r="I324" i="37"/>
  <c r="J324" i="37"/>
  <c r="K324" i="37"/>
  <c r="L324" i="37"/>
  <c r="M324" i="37"/>
  <c r="N324" i="37"/>
  <c r="O324" i="37"/>
  <c r="P324" i="37"/>
  <c r="Q324" i="37"/>
  <c r="R324" i="37"/>
  <c r="S324" i="37"/>
  <c r="T324" i="37"/>
  <c r="U324" i="37"/>
  <c r="V324" i="37"/>
  <c r="W324" i="37"/>
  <c r="X324" i="37"/>
  <c r="Y324" i="37"/>
  <c r="Z324" i="37"/>
  <c r="A339" i="37"/>
  <c r="B339" i="37"/>
  <c r="C339" i="37"/>
  <c r="D339" i="37"/>
  <c r="E339" i="37"/>
  <c r="F339" i="37"/>
  <c r="G339" i="37"/>
  <c r="H339" i="37"/>
  <c r="I339" i="37"/>
  <c r="J339" i="37"/>
  <c r="K339" i="37"/>
  <c r="L339" i="37"/>
  <c r="M339" i="37"/>
  <c r="N339" i="37"/>
  <c r="O339" i="37"/>
  <c r="P339" i="37"/>
  <c r="Q339" i="37"/>
  <c r="R339" i="37"/>
  <c r="S339" i="37"/>
  <c r="T339" i="37"/>
  <c r="U339" i="37"/>
  <c r="V339" i="37"/>
  <c r="W339" i="37"/>
  <c r="X339" i="37"/>
  <c r="Y339" i="37"/>
  <c r="Z339" i="37"/>
  <c r="A344" i="37"/>
  <c r="B344" i="37"/>
  <c r="C344" i="37"/>
  <c r="D344" i="37"/>
  <c r="E344" i="37"/>
  <c r="F344" i="37"/>
  <c r="G344" i="37"/>
  <c r="H344" i="37"/>
  <c r="I344" i="37"/>
  <c r="J344" i="37"/>
  <c r="K344" i="37"/>
  <c r="L344" i="37"/>
  <c r="M344" i="37"/>
  <c r="N344" i="37"/>
  <c r="O344" i="37"/>
  <c r="P344" i="37"/>
  <c r="Q344" i="37"/>
  <c r="R344" i="37"/>
  <c r="S344" i="37"/>
  <c r="T344" i="37"/>
  <c r="U344" i="37"/>
  <c r="V344" i="37"/>
  <c r="W344" i="37"/>
  <c r="X344" i="37"/>
  <c r="Y344" i="37"/>
  <c r="Z344" i="37"/>
  <c r="A314" i="37"/>
  <c r="B314" i="37"/>
  <c r="C314" i="37"/>
  <c r="D314" i="37"/>
  <c r="E314" i="37"/>
  <c r="F314" i="37"/>
  <c r="G314" i="37"/>
  <c r="H314" i="37"/>
  <c r="I314" i="37"/>
  <c r="J314" i="37"/>
  <c r="K314" i="37"/>
  <c r="L314" i="37"/>
  <c r="M314" i="37"/>
  <c r="N314" i="37"/>
  <c r="O314" i="37"/>
  <c r="P314" i="37"/>
  <c r="Q314" i="37"/>
  <c r="R314" i="37"/>
  <c r="S314" i="37"/>
  <c r="T314" i="37"/>
  <c r="U314" i="37"/>
  <c r="V314" i="37"/>
  <c r="W314" i="37"/>
  <c r="X314" i="37"/>
  <c r="Y314" i="37"/>
  <c r="Z314" i="37"/>
  <c r="A319" i="37"/>
  <c r="B319" i="37"/>
  <c r="C319" i="37"/>
  <c r="D319" i="37"/>
  <c r="E319" i="37"/>
  <c r="F319" i="37"/>
  <c r="G319" i="37"/>
  <c r="H319" i="37"/>
  <c r="I319" i="37"/>
  <c r="J319" i="37"/>
  <c r="K319" i="37"/>
  <c r="L319" i="37"/>
  <c r="M319" i="37"/>
  <c r="N319" i="37"/>
  <c r="O319" i="37"/>
  <c r="P319" i="37"/>
  <c r="Q319" i="37"/>
  <c r="R319" i="37"/>
  <c r="S319" i="37"/>
  <c r="T319" i="37"/>
  <c r="U319" i="37"/>
  <c r="V319" i="37"/>
  <c r="W319" i="37"/>
  <c r="X319" i="37"/>
  <c r="Y319" i="37"/>
  <c r="Z319" i="37"/>
  <c r="A4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9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30" i="37"/>
  <c r="B30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224" i="37"/>
  <c r="B224" i="37"/>
  <c r="C224" i="37"/>
  <c r="D224" i="37"/>
  <c r="E224" i="37"/>
  <c r="F224" i="37"/>
  <c r="G224" i="37"/>
  <c r="H224" i="37"/>
  <c r="I224" i="37"/>
  <c r="J224" i="37"/>
  <c r="K224" i="37"/>
  <c r="L224" i="37"/>
  <c r="M224" i="37"/>
  <c r="N224" i="37"/>
  <c r="O224" i="37"/>
  <c r="P224" i="37"/>
  <c r="Q224" i="37"/>
  <c r="R224" i="37"/>
  <c r="S224" i="37"/>
  <c r="T224" i="37"/>
  <c r="U224" i="37"/>
  <c r="V224" i="37"/>
  <c r="W224" i="37"/>
  <c r="X224" i="37"/>
  <c r="Y224" i="37"/>
  <c r="Z224" i="37"/>
  <c r="A31" i="37"/>
  <c r="B31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225" i="37"/>
  <c r="B225" i="37"/>
  <c r="C225" i="37"/>
  <c r="D225" i="37"/>
  <c r="E225" i="37"/>
  <c r="F225" i="37"/>
  <c r="G225" i="37"/>
  <c r="H225" i="37"/>
  <c r="I225" i="37"/>
  <c r="J225" i="37"/>
  <c r="K225" i="37"/>
  <c r="L225" i="37"/>
  <c r="M225" i="37"/>
  <c r="N225" i="37"/>
  <c r="O225" i="37"/>
  <c r="P225" i="37"/>
  <c r="Q225" i="37"/>
  <c r="R225" i="37"/>
  <c r="S225" i="37"/>
  <c r="T225" i="37"/>
  <c r="U225" i="37"/>
  <c r="V225" i="37"/>
  <c r="W225" i="37"/>
  <c r="X225" i="37"/>
  <c r="Y225" i="37"/>
  <c r="Z225" i="37"/>
  <c r="A32" i="37"/>
  <c r="B32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226" i="37"/>
  <c r="B226" i="37"/>
  <c r="C226" i="37"/>
  <c r="D226" i="37"/>
  <c r="E226" i="37"/>
  <c r="F226" i="37"/>
  <c r="G226" i="37"/>
  <c r="H226" i="37"/>
  <c r="I226" i="37"/>
  <c r="J226" i="37"/>
  <c r="K226" i="37"/>
  <c r="L226" i="37"/>
  <c r="M226" i="37"/>
  <c r="N226" i="37"/>
  <c r="O226" i="37"/>
  <c r="P226" i="37"/>
  <c r="Q226" i="37"/>
  <c r="R226" i="37"/>
  <c r="S226" i="37"/>
  <c r="T226" i="37"/>
  <c r="U226" i="37"/>
  <c r="V226" i="37"/>
  <c r="W226" i="37"/>
  <c r="X226" i="37"/>
  <c r="Y226" i="37"/>
  <c r="Z226" i="37"/>
  <c r="A33" i="37"/>
  <c r="B33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227" i="37"/>
  <c r="B227" i="37"/>
  <c r="C227" i="37"/>
  <c r="D227" i="37"/>
  <c r="E227" i="37"/>
  <c r="F227" i="37"/>
  <c r="G227" i="37"/>
  <c r="H227" i="37"/>
  <c r="I227" i="37"/>
  <c r="J227" i="37"/>
  <c r="K227" i="37"/>
  <c r="L227" i="37"/>
  <c r="M227" i="37"/>
  <c r="N227" i="37"/>
  <c r="O227" i="37"/>
  <c r="P227" i="37"/>
  <c r="Q227" i="37"/>
  <c r="R227" i="37"/>
  <c r="S227" i="37"/>
  <c r="T227" i="37"/>
  <c r="U227" i="37"/>
  <c r="V227" i="37"/>
  <c r="W227" i="37"/>
  <c r="X227" i="37"/>
  <c r="Y227" i="37"/>
  <c r="Z227" i="37"/>
  <c r="A34" i="37"/>
  <c r="B34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228" i="37"/>
  <c r="B228" i="37"/>
  <c r="C228" i="37"/>
  <c r="D228" i="37"/>
  <c r="E228" i="37"/>
  <c r="F228" i="37"/>
  <c r="G228" i="37"/>
  <c r="H228" i="37"/>
  <c r="I228" i="37"/>
  <c r="J228" i="37"/>
  <c r="K228" i="37"/>
  <c r="L228" i="37"/>
  <c r="M228" i="37"/>
  <c r="N228" i="37"/>
  <c r="O228" i="37"/>
  <c r="P228" i="37"/>
  <c r="Q228" i="37"/>
  <c r="R228" i="37"/>
  <c r="S228" i="37"/>
  <c r="T228" i="37"/>
  <c r="U228" i="37"/>
  <c r="V228" i="37"/>
  <c r="W228" i="37"/>
  <c r="X228" i="37"/>
  <c r="Y228" i="37"/>
  <c r="Z228" i="37"/>
  <c r="A35" i="37"/>
  <c r="B35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229" i="37"/>
  <c r="B229" i="37"/>
  <c r="C229" i="37"/>
  <c r="D229" i="37"/>
  <c r="E229" i="37"/>
  <c r="F229" i="37"/>
  <c r="G229" i="37"/>
  <c r="H229" i="37"/>
  <c r="I229" i="37"/>
  <c r="J229" i="37"/>
  <c r="K229" i="37"/>
  <c r="L229" i="37"/>
  <c r="M229" i="37"/>
  <c r="N229" i="37"/>
  <c r="O229" i="37"/>
  <c r="P229" i="37"/>
  <c r="Q229" i="37"/>
  <c r="R229" i="37"/>
  <c r="S229" i="37"/>
  <c r="T229" i="37"/>
  <c r="U229" i="37"/>
  <c r="V229" i="37"/>
  <c r="W229" i="37"/>
  <c r="X229" i="37"/>
  <c r="Y229" i="37"/>
  <c r="Z229" i="37"/>
  <c r="A36" i="37"/>
  <c r="B36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230" i="37"/>
  <c r="B230" i="37"/>
  <c r="C230" i="37"/>
  <c r="D230" i="37"/>
  <c r="E230" i="37"/>
  <c r="F230" i="37"/>
  <c r="G230" i="37"/>
  <c r="H230" i="37"/>
  <c r="I230" i="37"/>
  <c r="J230" i="37"/>
  <c r="K230" i="37"/>
  <c r="L230" i="37"/>
  <c r="M230" i="37"/>
  <c r="N230" i="37"/>
  <c r="O230" i="37"/>
  <c r="P230" i="37"/>
  <c r="Q230" i="37"/>
  <c r="R230" i="37"/>
  <c r="S230" i="37"/>
  <c r="T230" i="37"/>
  <c r="U230" i="37"/>
  <c r="V230" i="37"/>
  <c r="W230" i="37"/>
  <c r="X230" i="37"/>
  <c r="Y230" i="37"/>
  <c r="Z230" i="37"/>
  <c r="A231" i="37"/>
  <c r="B231" i="37"/>
  <c r="C231" i="37"/>
  <c r="D231" i="37"/>
  <c r="E231" i="37"/>
  <c r="F231" i="37"/>
  <c r="G231" i="37"/>
  <c r="H231" i="37"/>
  <c r="I231" i="37"/>
  <c r="J231" i="37"/>
  <c r="K231" i="37"/>
  <c r="L231" i="37"/>
  <c r="M231" i="37"/>
  <c r="N231" i="37"/>
  <c r="O231" i="37"/>
  <c r="P231" i="37"/>
  <c r="Q231" i="37"/>
  <c r="R231" i="37"/>
  <c r="S231" i="37"/>
  <c r="T231" i="37"/>
  <c r="U231" i="37"/>
  <c r="V231" i="37"/>
  <c r="W231" i="37"/>
  <c r="X231" i="37"/>
  <c r="Y231" i="37"/>
  <c r="Z231" i="37"/>
  <c r="A37" i="37"/>
  <c r="B37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232" i="37"/>
  <c r="B232" i="37"/>
  <c r="C232" i="37"/>
  <c r="D232" i="37"/>
  <c r="E232" i="37"/>
  <c r="F232" i="37"/>
  <c r="G232" i="37"/>
  <c r="H232" i="37"/>
  <c r="I232" i="37"/>
  <c r="J232" i="37"/>
  <c r="K232" i="37"/>
  <c r="L232" i="37"/>
  <c r="M232" i="37"/>
  <c r="N232" i="37"/>
  <c r="O232" i="37"/>
  <c r="P232" i="37"/>
  <c r="Q232" i="37"/>
  <c r="R232" i="37"/>
  <c r="S232" i="37"/>
  <c r="T232" i="37"/>
  <c r="U232" i="37"/>
  <c r="V232" i="37"/>
  <c r="W232" i="37"/>
  <c r="X232" i="37"/>
  <c r="Y232" i="37"/>
  <c r="Z232" i="37"/>
  <c r="A38" i="37"/>
  <c r="B38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450" i="37"/>
  <c r="B450" i="37"/>
  <c r="C450" i="37"/>
  <c r="D450" i="37"/>
  <c r="E450" i="37"/>
  <c r="F450" i="37"/>
  <c r="G450" i="37"/>
  <c r="H450" i="37"/>
  <c r="I450" i="37"/>
  <c r="J450" i="37"/>
  <c r="K450" i="37"/>
  <c r="L450" i="37"/>
  <c r="M450" i="37"/>
  <c r="N450" i="37"/>
  <c r="O450" i="37"/>
  <c r="P450" i="37"/>
  <c r="Q450" i="37"/>
  <c r="R450" i="37"/>
  <c r="S450" i="37"/>
  <c r="T450" i="37"/>
  <c r="U450" i="37"/>
  <c r="V450" i="37"/>
  <c r="W450" i="37"/>
  <c r="X450" i="37"/>
  <c r="Y450" i="37"/>
  <c r="Z450" i="37"/>
  <c r="A451" i="37"/>
  <c r="B451" i="37"/>
  <c r="C451" i="37"/>
  <c r="D451" i="37"/>
  <c r="E451" i="37"/>
  <c r="F451" i="37"/>
  <c r="G451" i="37"/>
  <c r="H451" i="37"/>
  <c r="I451" i="37"/>
  <c r="J451" i="37"/>
  <c r="K451" i="37"/>
  <c r="L451" i="37"/>
  <c r="M451" i="37"/>
  <c r="N451" i="37"/>
  <c r="O451" i="37"/>
  <c r="P451" i="37"/>
  <c r="Q451" i="37"/>
  <c r="R451" i="37"/>
  <c r="S451" i="37"/>
  <c r="T451" i="37"/>
  <c r="U451" i="37"/>
  <c r="V451" i="37"/>
  <c r="W451" i="37"/>
  <c r="X451" i="37"/>
  <c r="Y451" i="37"/>
  <c r="Z451" i="37"/>
  <c r="A452" i="37"/>
  <c r="B452" i="37"/>
  <c r="C452" i="37"/>
  <c r="D452" i="37"/>
  <c r="E452" i="37"/>
  <c r="F452" i="37"/>
  <c r="G452" i="37"/>
  <c r="H452" i="37"/>
  <c r="I452" i="37"/>
  <c r="J452" i="37"/>
  <c r="K452" i="37"/>
  <c r="L452" i="37"/>
  <c r="M452" i="37"/>
  <c r="N452" i="37"/>
  <c r="O452" i="37"/>
  <c r="P452" i="37"/>
  <c r="Q452" i="37"/>
  <c r="R452" i="37"/>
  <c r="S452" i="37"/>
  <c r="T452" i="37"/>
  <c r="U452" i="37"/>
  <c r="V452" i="37"/>
  <c r="W452" i="37"/>
  <c r="X452" i="37"/>
  <c r="Y452" i="37"/>
  <c r="Z452" i="37"/>
  <c r="A453" i="37"/>
  <c r="B453" i="37"/>
  <c r="C453" i="37"/>
  <c r="D453" i="37"/>
  <c r="E453" i="37"/>
  <c r="F453" i="37"/>
  <c r="G453" i="37"/>
  <c r="H453" i="37"/>
  <c r="I453" i="37"/>
  <c r="J453" i="37"/>
  <c r="K453" i="37"/>
  <c r="L453" i="37"/>
  <c r="M453" i="37"/>
  <c r="N453" i="37"/>
  <c r="O453" i="37"/>
  <c r="P453" i="37"/>
  <c r="Q453" i="37"/>
  <c r="R453" i="37"/>
  <c r="S453" i="37"/>
  <c r="T453" i="37"/>
  <c r="U453" i="37"/>
  <c r="V453" i="37"/>
  <c r="W453" i="37"/>
  <c r="X453" i="37"/>
  <c r="Y453" i="37"/>
  <c r="Z453" i="37"/>
  <c r="A454" i="37"/>
  <c r="B454" i="37"/>
  <c r="C454" i="37"/>
  <c r="D454" i="37"/>
  <c r="E454" i="37"/>
  <c r="F454" i="37"/>
  <c r="G454" i="37"/>
  <c r="H454" i="37"/>
  <c r="I454" i="37"/>
  <c r="J454" i="37"/>
  <c r="K454" i="37"/>
  <c r="L454" i="37"/>
  <c r="M454" i="37"/>
  <c r="N454" i="37"/>
  <c r="O454" i="37"/>
  <c r="P454" i="37"/>
  <c r="Q454" i="37"/>
  <c r="R454" i="37"/>
  <c r="S454" i="37"/>
  <c r="T454" i="37"/>
  <c r="U454" i="37"/>
  <c r="V454" i="37"/>
  <c r="W454" i="37"/>
  <c r="X454" i="37"/>
  <c r="Y454" i="37"/>
  <c r="Z454" i="37"/>
  <c r="A455" i="37"/>
  <c r="B455" i="37"/>
  <c r="C455" i="37"/>
  <c r="D455" i="37"/>
  <c r="E455" i="37"/>
  <c r="F455" i="37"/>
  <c r="G455" i="37"/>
  <c r="H455" i="37"/>
  <c r="I455" i="37"/>
  <c r="J455" i="37"/>
  <c r="K455" i="37"/>
  <c r="L455" i="37"/>
  <c r="M455" i="37"/>
  <c r="N455" i="37"/>
  <c r="O455" i="37"/>
  <c r="P455" i="37"/>
  <c r="Q455" i="37"/>
  <c r="R455" i="37"/>
  <c r="S455" i="37"/>
  <c r="T455" i="37"/>
  <c r="U455" i="37"/>
  <c r="V455" i="37"/>
  <c r="W455" i="37"/>
  <c r="X455" i="37"/>
  <c r="Y455" i="37"/>
  <c r="Z455" i="37"/>
  <c r="A456" i="37"/>
  <c r="B456" i="37"/>
  <c r="C456" i="37"/>
  <c r="D456" i="37"/>
  <c r="E456" i="37"/>
  <c r="F456" i="37"/>
  <c r="G456" i="37"/>
  <c r="H456" i="37"/>
  <c r="I456" i="37"/>
  <c r="J456" i="37"/>
  <c r="K456" i="37"/>
  <c r="L456" i="37"/>
  <c r="M456" i="37"/>
  <c r="N456" i="37"/>
  <c r="O456" i="37"/>
  <c r="P456" i="37"/>
  <c r="Q456" i="37"/>
  <c r="R456" i="37"/>
  <c r="S456" i="37"/>
  <c r="T456" i="37"/>
  <c r="U456" i="37"/>
  <c r="V456" i="37"/>
  <c r="W456" i="37"/>
  <c r="X456" i="37"/>
  <c r="Y456" i="37"/>
  <c r="Z456" i="37"/>
  <c r="A457" i="37"/>
  <c r="B457" i="37"/>
  <c r="C457" i="37"/>
  <c r="D457" i="37"/>
  <c r="E457" i="37"/>
  <c r="F457" i="37"/>
  <c r="G457" i="37"/>
  <c r="H457" i="37"/>
  <c r="I457" i="37"/>
  <c r="J457" i="37"/>
  <c r="K457" i="37"/>
  <c r="L457" i="37"/>
  <c r="M457" i="37"/>
  <c r="N457" i="37"/>
  <c r="O457" i="37"/>
  <c r="P457" i="37"/>
  <c r="Q457" i="37"/>
  <c r="R457" i="37"/>
  <c r="S457" i="37"/>
  <c r="T457" i="37"/>
  <c r="U457" i="37"/>
  <c r="V457" i="37"/>
  <c r="W457" i="37"/>
  <c r="X457" i="37"/>
  <c r="Y457" i="37"/>
  <c r="Z457" i="37"/>
  <c r="A458" i="37"/>
  <c r="B458" i="37"/>
  <c r="C458" i="37"/>
  <c r="D458" i="37"/>
  <c r="E458" i="37"/>
  <c r="F458" i="37"/>
  <c r="G458" i="37"/>
  <c r="H458" i="37"/>
  <c r="I458" i="37"/>
  <c r="J458" i="37"/>
  <c r="K458" i="37"/>
  <c r="L458" i="37"/>
  <c r="M458" i="37"/>
  <c r="N458" i="37"/>
  <c r="O458" i="37"/>
  <c r="P458" i="37"/>
  <c r="Q458" i="37"/>
  <c r="R458" i="37"/>
  <c r="S458" i="37"/>
  <c r="T458" i="37"/>
  <c r="U458" i="37"/>
  <c r="V458" i="37"/>
  <c r="W458" i="37"/>
  <c r="X458" i="37"/>
  <c r="Y458" i="37"/>
  <c r="Z458" i="37"/>
  <c r="A233" i="37"/>
  <c r="B233" i="37"/>
  <c r="C233" i="37"/>
  <c r="D233" i="37"/>
  <c r="E233" i="37"/>
  <c r="F233" i="37"/>
  <c r="G233" i="37"/>
  <c r="H233" i="37"/>
  <c r="I233" i="37"/>
  <c r="J233" i="37"/>
  <c r="K233" i="37"/>
  <c r="L233" i="37"/>
  <c r="M233" i="37"/>
  <c r="N233" i="37"/>
  <c r="O233" i="37"/>
  <c r="P233" i="37"/>
  <c r="Q233" i="37"/>
  <c r="R233" i="37"/>
  <c r="S233" i="37"/>
  <c r="T233" i="37"/>
  <c r="U233" i="37"/>
  <c r="V233" i="37"/>
  <c r="W233" i="37"/>
  <c r="X233" i="37"/>
  <c r="Y233" i="37"/>
  <c r="Z233" i="37"/>
  <c r="A234" i="37"/>
  <c r="B234" i="37"/>
  <c r="C234" i="37"/>
  <c r="D234" i="37"/>
  <c r="E234" i="37"/>
  <c r="F234" i="37"/>
  <c r="G234" i="37"/>
  <c r="H234" i="37"/>
  <c r="I234" i="37"/>
  <c r="J234" i="37"/>
  <c r="K234" i="37"/>
  <c r="L234" i="37"/>
  <c r="M234" i="37"/>
  <c r="N234" i="37"/>
  <c r="O234" i="37"/>
  <c r="P234" i="37"/>
  <c r="Q234" i="37"/>
  <c r="R234" i="37"/>
  <c r="S234" i="37"/>
  <c r="T234" i="37"/>
  <c r="U234" i="37"/>
  <c r="V234" i="37"/>
  <c r="W234" i="37"/>
  <c r="X234" i="37"/>
  <c r="Y234" i="37"/>
  <c r="Z234" i="37"/>
  <c r="A235" i="37"/>
  <c r="B235" i="37"/>
  <c r="C235" i="37"/>
  <c r="D235" i="37"/>
  <c r="E235" i="37"/>
  <c r="F235" i="37"/>
  <c r="G235" i="37"/>
  <c r="H235" i="37"/>
  <c r="I235" i="37"/>
  <c r="J235" i="37"/>
  <c r="K235" i="37"/>
  <c r="L235" i="37"/>
  <c r="M235" i="37"/>
  <c r="N235" i="37"/>
  <c r="O235" i="37"/>
  <c r="P235" i="37"/>
  <c r="Q235" i="37"/>
  <c r="R235" i="37"/>
  <c r="S235" i="37"/>
  <c r="T235" i="37"/>
  <c r="U235" i="37"/>
  <c r="V235" i="37"/>
  <c r="W235" i="37"/>
  <c r="X235" i="37"/>
  <c r="Y235" i="37"/>
  <c r="Z235" i="37"/>
  <c r="A236" i="37"/>
  <c r="B236" i="37"/>
  <c r="C236" i="37"/>
  <c r="D236" i="37"/>
  <c r="E236" i="37"/>
  <c r="F236" i="37"/>
  <c r="G236" i="37"/>
  <c r="H236" i="37"/>
  <c r="I236" i="37"/>
  <c r="J236" i="37"/>
  <c r="K236" i="37"/>
  <c r="L236" i="37"/>
  <c r="M236" i="37"/>
  <c r="N236" i="37"/>
  <c r="O236" i="37"/>
  <c r="P236" i="37"/>
  <c r="Q236" i="37"/>
  <c r="R236" i="37"/>
  <c r="S236" i="37"/>
  <c r="T236" i="37"/>
  <c r="U236" i="37"/>
  <c r="V236" i="37"/>
  <c r="W236" i="37"/>
  <c r="X236" i="37"/>
  <c r="Y236" i="37"/>
  <c r="Z236" i="37"/>
  <c r="A237" i="37"/>
  <c r="B237" i="37"/>
  <c r="C237" i="37"/>
  <c r="D237" i="37"/>
  <c r="E237" i="37"/>
  <c r="F237" i="37"/>
  <c r="G237" i="37"/>
  <c r="H237" i="37"/>
  <c r="I237" i="37"/>
  <c r="J237" i="37"/>
  <c r="K237" i="37"/>
  <c r="L237" i="37"/>
  <c r="M237" i="37"/>
  <c r="N237" i="37"/>
  <c r="O237" i="37"/>
  <c r="P237" i="37"/>
  <c r="Q237" i="37"/>
  <c r="R237" i="37"/>
  <c r="S237" i="37"/>
  <c r="T237" i="37"/>
  <c r="U237" i="37"/>
  <c r="V237" i="37"/>
  <c r="W237" i="37"/>
  <c r="X237" i="37"/>
  <c r="Y237" i="37"/>
  <c r="Z237" i="37"/>
  <c r="A238" i="37"/>
  <c r="B238" i="37"/>
  <c r="C238" i="37"/>
  <c r="D238" i="37"/>
  <c r="E238" i="37"/>
  <c r="F238" i="37"/>
  <c r="G238" i="37"/>
  <c r="H238" i="37"/>
  <c r="I238" i="37"/>
  <c r="J238" i="37"/>
  <c r="K238" i="37"/>
  <c r="L238" i="37"/>
  <c r="M238" i="37"/>
  <c r="N238" i="37"/>
  <c r="O238" i="37"/>
  <c r="P238" i="37"/>
  <c r="Q238" i="37"/>
  <c r="R238" i="37"/>
  <c r="S238" i="37"/>
  <c r="T238" i="37"/>
  <c r="U238" i="37"/>
  <c r="V238" i="37"/>
  <c r="W238" i="37"/>
  <c r="X238" i="37"/>
  <c r="Y238" i="37"/>
  <c r="Z238" i="37"/>
  <c r="A239" i="37"/>
  <c r="B239" i="37"/>
  <c r="C239" i="37"/>
  <c r="D239" i="37"/>
  <c r="E239" i="37"/>
  <c r="F239" i="37"/>
  <c r="G239" i="37"/>
  <c r="H239" i="37"/>
  <c r="I239" i="37"/>
  <c r="J239" i="37"/>
  <c r="K239" i="37"/>
  <c r="L239" i="37"/>
  <c r="M239" i="37"/>
  <c r="N239" i="37"/>
  <c r="O239" i="37"/>
  <c r="P239" i="37"/>
  <c r="Q239" i="37"/>
  <c r="R239" i="37"/>
  <c r="S239" i="37"/>
  <c r="T239" i="37"/>
  <c r="U239" i="37"/>
  <c r="V239" i="37"/>
  <c r="W239" i="37"/>
  <c r="X239" i="37"/>
  <c r="Y239" i="37"/>
  <c r="Z239" i="37"/>
  <c r="A164" i="37"/>
  <c r="B164" i="37"/>
  <c r="C164" i="37"/>
  <c r="D164" i="37"/>
  <c r="E164" i="37"/>
  <c r="F164" i="37"/>
  <c r="G164" i="37"/>
  <c r="H164" i="37"/>
  <c r="I164" i="37"/>
  <c r="J164" i="37"/>
  <c r="K164" i="37"/>
  <c r="L164" i="37"/>
  <c r="M164" i="37"/>
  <c r="N164" i="37"/>
  <c r="O164" i="37"/>
  <c r="P164" i="37"/>
  <c r="Q164" i="37"/>
  <c r="R164" i="37"/>
  <c r="S164" i="37"/>
  <c r="T164" i="37"/>
  <c r="U164" i="37"/>
  <c r="V164" i="37"/>
  <c r="W164" i="37"/>
  <c r="X164" i="37"/>
  <c r="Y164" i="37"/>
  <c r="Z164" i="37"/>
  <c r="A543" i="37"/>
  <c r="B543" i="37"/>
  <c r="C543" i="37"/>
  <c r="D543" i="37"/>
  <c r="E543" i="37"/>
  <c r="F543" i="37"/>
  <c r="G543" i="37"/>
  <c r="H543" i="37"/>
  <c r="I543" i="37"/>
  <c r="D5" i="31" s="1"/>
  <c r="J543" i="37"/>
  <c r="K543" i="37"/>
  <c r="L543" i="37"/>
  <c r="M543" i="37"/>
  <c r="N543" i="37"/>
  <c r="O543" i="37"/>
  <c r="P543" i="37"/>
  <c r="Q543" i="37"/>
  <c r="R543" i="37"/>
  <c r="S543" i="37"/>
  <c r="T543" i="37"/>
  <c r="U543" i="37"/>
  <c r="V543" i="37"/>
  <c r="W543" i="37"/>
  <c r="X543" i="37"/>
  <c r="Y543" i="37"/>
  <c r="Z543" i="37"/>
  <c r="A544" i="37"/>
  <c r="B544" i="37"/>
  <c r="C544" i="37"/>
  <c r="D544" i="37"/>
  <c r="E544" i="37"/>
  <c r="F544" i="37"/>
  <c r="G544" i="37"/>
  <c r="H544" i="37"/>
  <c r="I544" i="37"/>
  <c r="J544" i="37"/>
  <c r="K544" i="37"/>
  <c r="L544" i="37"/>
  <c r="M544" i="37"/>
  <c r="N544" i="37"/>
  <c r="O544" i="37"/>
  <c r="P544" i="37"/>
  <c r="Q544" i="37"/>
  <c r="R544" i="37"/>
  <c r="S544" i="37"/>
  <c r="T544" i="37"/>
  <c r="U544" i="37"/>
  <c r="V544" i="37"/>
  <c r="W544" i="37"/>
  <c r="X544" i="37"/>
  <c r="Y544" i="37"/>
  <c r="Z544" i="37"/>
  <c r="A545" i="37"/>
  <c r="B545" i="37"/>
  <c r="C545" i="37"/>
  <c r="D545" i="37"/>
  <c r="E545" i="37"/>
  <c r="F545" i="37"/>
  <c r="G545" i="37"/>
  <c r="H545" i="37"/>
  <c r="I545" i="37"/>
  <c r="J545" i="37"/>
  <c r="K545" i="37"/>
  <c r="L545" i="37"/>
  <c r="M545" i="37"/>
  <c r="N545" i="37"/>
  <c r="O545" i="37"/>
  <c r="P545" i="37"/>
  <c r="Q545" i="37"/>
  <c r="R545" i="37"/>
  <c r="S545" i="37"/>
  <c r="T545" i="37"/>
  <c r="U545" i="37"/>
  <c r="V545" i="37"/>
  <c r="W545" i="37"/>
  <c r="X545" i="37"/>
  <c r="Y545" i="37"/>
  <c r="Z545" i="37"/>
  <c r="A546" i="37"/>
  <c r="B546" i="37"/>
  <c r="C546" i="37"/>
  <c r="D546" i="37"/>
  <c r="E546" i="37"/>
  <c r="F546" i="37"/>
  <c r="G546" i="37"/>
  <c r="H546" i="37"/>
  <c r="I546" i="37"/>
  <c r="J546" i="37"/>
  <c r="K546" i="37"/>
  <c r="L546" i="37"/>
  <c r="M546" i="37"/>
  <c r="N546" i="37"/>
  <c r="O546" i="37"/>
  <c r="P546" i="37"/>
  <c r="Q546" i="37"/>
  <c r="R546" i="37"/>
  <c r="S546" i="37"/>
  <c r="T546" i="37"/>
  <c r="U546" i="37"/>
  <c r="V546" i="37"/>
  <c r="W546" i="37"/>
  <c r="X546" i="37"/>
  <c r="Y546" i="37"/>
  <c r="Z546" i="37"/>
  <c r="A547" i="37"/>
  <c r="B547" i="37"/>
  <c r="C547" i="37"/>
  <c r="D547" i="37"/>
  <c r="E547" i="37"/>
  <c r="F547" i="37"/>
  <c r="G547" i="37"/>
  <c r="H547" i="37"/>
  <c r="I547" i="37"/>
  <c r="J547" i="37"/>
  <c r="K547" i="37"/>
  <c r="L547" i="37"/>
  <c r="M547" i="37"/>
  <c r="N547" i="37"/>
  <c r="O547" i="37"/>
  <c r="P547" i="37"/>
  <c r="Q547" i="37"/>
  <c r="R547" i="37"/>
  <c r="S547" i="37"/>
  <c r="T547" i="37"/>
  <c r="U547" i="37"/>
  <c r="V547" i="37"/>
  <c r="W547" i="37"/>
  <c r="X547" i="37"/>
  <c r="Y547" i="37"/>
  <c r="Z547" i="37"/>
  <c r="A548" i="37"/>
  <c r="B548" i="37"/>
  <c r="C548" i="37"/>
  <c r="D548" i="37"/>
  <c r="E548" i="37"/>
  <c r="F548" i="37"/>
  <c r="G548" i="37"/>
  <c r="H548" i="37"/>
  <c r="I548" i="37"/>
  <c r="J548" i="37"/>
  <c r="K548" i="37"/>
  <c r="L548" i="37"/>
  <c r="M548" i="37"/>
  <c r="N548" i="37"/>
  <c r="O548" i="37"/>
  <c r="P548" i="37"/>
  <c r="Q548" i="37"/>
  <c r="R548" i="37"/>
  <c r="S548" i="37"/>
  <c r="T548" i="37"/>
  <c r="U548" i="37"/>
  <c r="V548" i="37"/>
  <c r="W548" i="37"/>
  <c r="X548" i="37"/>
  <c r="Y548" i="37"/>
  <c r="Z548" i="37"/>
  <c r="A549" i="37"/>
  <c r="B549" i="37"/>
  <c r="C549" i="37"/>
  <c r="D549" i="37"/>
  <c r="E549" i="37"/>
  <c r="F549" i="37"/>
  <c r="G549" i="37"/>
  <c r="H549" i="37"/>
  <c r="I549" i="37"/>
  <c r="J549" i="37"/>
  <c r="K549" i="37"/>
  <c r="L549" i="37"/>
  <c r="M549" i="37"/>
  <c r="N549" i="37"/>
  <c r="O549" i="37"/>
  <c r="P549" i="37"/>
  <c r="Q549" i="37"/>
  <c r="R549" i="37"/>
  <c r="S549" i="37"/>
  <c r="T549" i="37"/>
  <c r="U549" i="37"/>
  <c r="V549" i="37"/>
  <c r="W549" i="37"/>
  <c r="X549" i="37"/>
  <c r="Y549" i="37"/>
  <c r="Z549" i="37"/>
  <c r="A550" i="37"/>
  <c r="B550" i="37"/>
  <c r="C550" i="37"/>
  <c r="D550" i="37"/>
  <c r="E550" i="37"/>
  <c r="F550" i="37"/>
  <c r="G550" i="37"/>
  <c r="H550" i="37"/>
  <c r="I550" i="37"/>
  <c r="J550" i="37"/>
  <c r="K550" i="37"/>
  <c r="L550" i="37"/>
  <c r="M550" i="37"/>
  <c r="N550" i="37"/>
  <c r="O550" i="37"/>
  <c r="P550" i="37"/>
  <c r="Q550" i="37"/>
  <c r="R550" i="37"/>
  <c r="S550" i="37"/>
  <c r="T550" i="37"/>
  <c r="U550" i="37"/>
  <c r="V550" i="37"/>
  <c r="W550" i="37"/>
  <c r="X550" i="37"/>
  <c r="Y550" i="37"/>
  <c r="Z550" i="37"/>
  <c r="A551" i="37"/>
  <c r="B551" i="37"/>
  <c r="C551" i="37"/>
  <c r="D551" i="37"/>
  <c r="E551" i="37"/>
  <c r="F551" i="37"/>
  <c r="G551" i="37"/>
  <c r="H551" i="37"/>
  <c r="I551" i="37"/>
  <c r="J551" i="37"/>
  <c r="K551" i="37"/>
  <c r="L551" i="37"/>
  <c r="M551" i="37"/>
  <c r="N551" i="37"/>
  <c r="O551" i="37"/>
  <c r="P551" i="37"/>
  <c r="Q551" i="37"/>
  <c r="R551" i="37"/>
  <c r="S551" i="37"/>
  <c r="T551" i="37"/>
  <c r="U551" i="37"/>
  <c r="V551" i="37"/>
  <c r="W551" i="37"/>
  <c r="X551" i="37"/>
  <c r="Y551" i="37"/>
  <c r="Z551" i="37"/>
  <c r="A739" i="37"/>
  <c r="B739" i="37"/>
  <c r="C739" i="37"/>
  <c r="D739" i="37"/>
  <c r="E739" i="37"/>
  <c r="F739" i="37"/>
  <c r="G739" i="37"/>
  <c r="H739" i="37"/>
  <c r="I739" i="37"/>
  <c r="J739" i="37"/>
  <c r="K739" i="37"/>
  <c r="L739" i="37"/>
  <c r="M739" i="37"/>
  <c r="N739" i="37"/>
  <c r="O739" i="37"/>
  <c r="P739" i="37"/>
  <c r="Q739" i="37"/>
  <c r="R739" i="37"/>
  <c r="S739" i="37"/>
  <c r="T739" i="37"/>
  <c r="U739" i="37"/>
  <c r="V739" i="37"/>
  <c r="W739" i="37"/>
  <c r="X739" i="37"/>
  <c r="Y739" i="37"/>
  <c r="Z739" i="37"/>
  <c r="A740" i="37"/>
  <c r="B740" i="37"/>
  <c r="C740" i="37"/>
  <c r="D740" i="37"/>
  <c r="E740" i="37"/>
  <c r="F740" i="37"/>
  <c r="G740" i="37"/>
  <c r="H740" i="37"/>
  <c r="I740" i="37"/>
  <c r="J740" i="37"/>
  <c r="K740" i="37"/>
  <c r="L740" i="37"/>
  <c r="M740" i="37"/>
  <c r="N740" i="37"/>
  <c r="O740" i="37"/>
  <c r="P740" i="37"/>
  <c r="Q740" i="37"/>
  <c r="R740" i="37"/>
  <c r="S740" i="37"/>
  <c r="T740" i="37"/>
  <c r="U740" i="37"/>
  <c r="V740" i="37"/>
  <c r="W740" i="37"/>
  <c r="X740" i="37"/>
  <c r="Y740" i="37"/>
  <c r="Z740" i="37"/>
  <c r="A741" i="37"/>
  <c r="B741" i="37"/>
  <c r="C741" i="37"/>
  <c r="D741" i="37"/>
  <c r="E741" i="37"/>
  <c r="F741" i="37"/>
  <c r="G741" i="37"/>
  <c r="H741" i="37"/>
  <c r="I741" i="37"/>
  <c r="J741" i="37"/>
  <c r="K741" i="37"/>
  <c r="L741" i="37"/>
  <c r="M741" i="37"/>
  <c r="N741" i="37"/>
  <c r="O741" i="37"/>
  <c r="P741" i="37"/>
  <c r="Q741" i="37"/>
  <c r="R741" i="37"/>
  <c r="S741" i="37"/>
  <c r="T741" i="37"/>
  <c r="U741" i="37"/>
  <c r="V741" i="37"/>
  <c r="W741" i="37"/>
  <c r="X741" i="37"/>
  <c r="Y741" i="37"/>
  <c r="Z741" i="37"/>
  <c r="A742" i="37"/>
  <c r="B742" i="37"/>
  <c r="C742" i="37"/>
  <c r="D742" i="37"/>
  <c r="E742" i="37"/>
  <c r="F742" i="37"/>
  <c r="G742" i="37"/>
  <c r="H742" i="37"/>
  <c r="I742" i="37"/>
  <c r="J742" i="37"/>
  <c r="K742" i="37"/>
  <c r="L742" i="37"/>
  <c r="M742" i="37"/>
  <c r="N742" i="37"/>
  <c r="O742" i="37"/>
  <c r="P742" i="37"/>
  <c r="Q742" i="37"/>
  <c r="R742" i="37"/>
  <c r="S742" i="37"/>
  <c r="T742" i="37"/>
  <c r="U742" i="37"/>
  <c r="V742" i="37"/>
  <c r="W742" i="37"/>
  <c r="X742" i="37"/>
  <c r="Y742" i="37"/>
  <c r="Z742" i="37"/>
  <c r="A743" i="37"/>
  <c r="B743" i="37"/>
  <c r="C743" i="37"/>
  <c r="D743" i="37"/>
  <c r="E743" i="37"/>
  <c r="F743" i="37"/>
  <c r="G743" i="37"/>
  <c r="H743" i="37"/>
  <c r="I743" i="37"/>
  <c r="J743" i="37"/>
  <c r="K743" i="37"/>
  <c r="L743" i="37"/>
  <c r="M743" i="37"/>
  <c r="N743" i="37"/>
  <c r="O743" i="37"/>
  <c r="P743" i="37"/>
  <c r="Q743" i="37"/>
  <c r="R743" i="37"/>
  <c r="S743" i="37"/>
  <c r="T743" i="37"/>
  <c r="U743" i="37"/>
  <c r="V743" i="37"/>
  <c r="W743" i="37"/>
  <c r="X743" i="37"/>
  <c r="Y743" i="37"/>
  <c r="Z743" i="37"/>
  <c r="A744" i="37"/>
  <c r="B744" i="37"/>
  <c r="C744" i="37"/>
  <c r="D744" i="37"/>
  <c r="E744" i="37"/>
  <c r="F744" i="37"/>
  <c r="G744" i="37"/>
  <c r="H744" i="37"/>
  <c r="I744" i="37"/>
  <c r="J744" i="37"/>
  <c r="K744" i="37"/>
  <c r="L744" i="37"/>
  <c r="M744" i="37"/>
  <c r="N744" i="37"/>
  <c r="O744" i="37"/>
  <c r="P744" i="37"/>
  <c r="Q744" i="37"/>
  <c r="R744" i="37"/>
  <c r="S744" i="37"/>
  <c r="T744" i="37"/>
  <c r="U744" i="37"/>
  <c r="V744" i="37"/>
  <c r="W744" i="37"/>
  <c r="X744" i="37"/>
  <c r="Y744" i="37"/>
  <c r="Z744" i="37"/>
  <c r="A745" i="37"/>
  <c r="B745" i="37"/>
  <c r="C745" i="37"/>
  <c r="D745" i="37"/>
  <c r="E745" i="37"/>
  <c r="F745" i="37"/>
  <c r="G745" i="37"/>
  <c r="H745" i="37"/>
  <c r="I745" i="37"/>
  <c r="J745" i="37"/>
  <c r="K745" i="37"/>
  <c r="L745" i="37"/>
  <c r="M745" i="37"/>
  <c r="N745" i="37"/>
  <c r="O745" i="37"/>
  <c r="P745" i="37"/>
  <c r="Q745" i="37"/>
  <c r="R745" i="37"/>
  <c r="S745" i="37"/>
  <c r="T745" i="37"/>
  <c r="U745" i="37"/>
  <c r="V745" i="37"/>
  <c r="W745" i="37"/>
  <c r="X745" i="37"/>
  <c r="Y745" i="37"/>
  <c r="Z745" i="37"/>
  <c r="A746" i="37"/>
  <c r="B746" i="37"/>
  <c r="C746" i="37"/>
  <c r="D746" i="37"/>
  <c r="E746" i="37"/>
  <c r="F746" i="37"/>
  <c r="G746" i="37"/>
  <c r="H746" i="37"/>
  <c r="I746" i="37"/>
  <c r="J746" i="37"/>
  <c r="K746" i="37"/>
  <c r="L746" i="37"/>
  <c r="M746" i="37"/>
  <c r="N746" i="37"/>
  <c r="O746" i="37"/>
  <c r="P746" i="37"/>
  <c r="Q746" i="37"/>
  <c r="R746" i="37"/>
  <c r="S746" i="37"/>
  <c r="T746" i="37"/>
  <c r="U746" i="37"/>
  <c r="V746" i="37"/>
  <c r="W746" i="37"/>
  <c r="X746" i="37"/>
  <c r="Y746" i="37"/>
  <c r="Z746" i="37"/>
  <c r="A747" i="37"/>
  <c r="B747" i="37"/>
  <c r="C747" i="37"/>
  <c r="D747" i="37"/>
  <c r="E747" i="37"/>
  <c r="F747" i="37"/>
  <c r="G747" i="37"/>
  <c r="H747" i="37"/>
  <c r="I747" i="37"/>
  <c r="J747" i="37"/>
  <c r="K747" i="37"/>
  <c r="L747" i="37"/>
  <c r="M747" i="37"/>
  <c r="N747" i="37"/>
  <c r="O747" i="37"/>
  <c r="P747" i="37"/>
  <c r="Q747" i="37"/>
  <c r="R747" i="37"/>
  <c r="S747" i="37"/>
  <c r="T747" i="37"/>
  <c r="U747" i="37"/>
  <c r="V747" i="37"/>
  <c r="W747" i="37"/>
  <c r="X747" i="37"/>
  <c r="Y747" i="37"/>
  <c r="Z747" i="37"/>
  <c r="A748" i="37"/>
  <c r="B748" i="37"/>
  <c r="C748" i="37"/>
  <c r="D748" i="37"/>
  <c r="E748" i="37"/>
  <c r="F748" i="37"/>
  <c r="G748" i="37"/>
  <c r="H748" i="37"/>
  <c r="I748" i="37"/>
  <c r="J748" i="37"/>
  <c r="K748" i="37"/>
  <c r="L748" i="37"/>
  <c r="M748" i="37"/>
  <c r="N748" i="37"/>
  <c r="O748" i="37"/>
  <c r="P748" i="37"/>
  <c r="Q748" i="37"/>
  <c r="R748" i="37"/>
  <c r="S748" i="37"/>
  <c r="T748" i="37"/>
  <c r="U748" i="37"/>
  <c r="V748" i="37"/>
  <c r="W748" i="37"/>
  <c r="X748" i="37"/>
  <c r="Y748" i="37"/>
  <c r="Z748" i="37"/>
  <c r="A552" i="37"/>
  <c r="B552" i="37"/>
  <c r="C552" i="37"/>
  <c r="D552" i="37"/>
  <c r="E552" i="37"/>
  <c r="F552" i="37"/>
  <c r="G552" i="37"/>
  <c r="H552" i="37"/>
  <c r="I552" i="37"/>
  <c r="J552" i="37"/>
  <c r="K552" i="37"/>
  <c r="L552" i="37"/>
  <c r="M552" i="37"/>
  <c r="N552" i="37"/>
  <c r="O552" i="37"/>
  <c r="P552" i="37"/>
  <c r="Q552" i="37"/>
  <c r="R552" i="37"/>
  <c r="S552" i="37"/>
  <c r="T552" i="37"/>
  <c r="U552" i="37"/>
  <c r="V552" i="37"/>
  <c r="W552" i="37"/>
  <c r="X552" i="37"/>
  <c r="Y552" i="37"/>
  <c r="Z552" i="37"/>
  <c r="A749" i="37"/>
  <c r="B749" i="37"/>
  <c r="C749" i="37"/>
  <c r="D749" i="37"/>
  <c r="E749" i="37"/>
  <c r="F749" i="37"/>
  <c r="G749" i="37"/>
  <c r="H749" i="37"/>
  <c r="I749" i="37"/>
  <c r="J749" i="37"/>
  <c r="K749" i="37"/>
  <c r="L749" i="37"/>
  <c r="M749" i="37"/>
  <c r="N749" i="37"/>
  <c r="O749" i="37"/>
  <c r="P749" i="37"/>
  <c r="Q749" i="37"/>
  <c r="R749" i="37"/>
  <c r="S749" i="37"/>
  <c r="T749" i="37"/>
  <c r="U749" i="37"/>
  <c r="V749" i="37"/>
  <c r="W749" i="37"/>
  <c r="X749" i="37"/>
  <c r="Y749" i="37"/>
  <c r="Z749" i="37"/>
  <c r="A553" i="37"/>
  <c r="B553" i="37"/>
  <c r="C553" i="37"/>
  <c r="D553" i="37"/>
  <c r="E553" i="37"/>
  <c r="F553" i="37"/>
  <c r="G553" i="37"/>
  <c r="H553" i="37"/>
  <c r="I553" i="37"/>
  <c r="J553" i="37"/>
  <c r="K553" i="37"/>
  <c r="L553" i="37"/>
  <c r="M553" i="37"/>
  <c r="N553" i="37"/>
  <c r="O553" i="37"/>
  <c r="P553" i="37"/>
  <c r="Q553" i="37"/>
  <c r="R553" i="37"/>
  <c r="S553" i="37"/>
  <c r="T553" i="37"/>
  <c r="U553" i="37"/>
  <c r="V553" i="37"/>
  <c r="W553" i="37"/>
  <c r="X553" i="37"/>
  <c r="Y553" i="37"/>
  <c r="Z553" i="37"/>
  <c r="A750" i="37"/>
  <c r="B750" i="37"/>
  <c r="C750" i="37"/>
  <c r="D750" i="37"/>
  <c r="E750" i="37"/>
  <c r="F750" i="37"/>
  <c r="G750" i="37"/>
  <c r="H750" i="37"/>
  <c r="I750" i="37"/>
  <c r="J750" i="37"/>
  <c r="K750" i="37"/>
  <c r="L750" i="37"/>
  <c r="M750" i="37"/>
  <c r="N750" i="37"/>
  <c r="O750" i="37"/>
  <c r="P750" i="37"/>
  <c r="Q750" i="37"/>
  <c r="R750" i="37"/>
  <c r="S750" i="37"/>
  <c r="T750" i="37"/>
  <c r="U750" i="37"/>
  <c r="V750" i="37"/>
  <c r="W750" i="37"/>
  <c r="X750" i="37"/>
  <c r="Y750" i="37"/>
  <c r="Z750" i="37"/>
  <c r="A554" i="37"/>
  <c r="B554" i="37"/>
  <c r="C554" i="37"/>
  <c r="D554" i="37"/>
  <c r="E554" i="37"/>
  <c r="F554" i="37"/>
  <c r="G554" i="37"/>
  <c r="H554" i="37"/>
  <c r="I554" i="37"/>
  <c r="J554" i="37"/>
  <c r="K554" i="37"/>
  <c r="L554" i="37"/>
  <c r="M554" i="37"/>
  <c r="N554" i="37"/>
  <c r="O554" i="37"/>
  <c r="P554" i="37"/>
  <c r="Q554" i="37"/>
  <c r="R554" i="37"/>
  <c r="S554" i="37"/>
  <c r="T554" i="37"/>
  <c r="U554" i="37"/>
  <c r="V554" i="37"/>
  <c r="W554" i="37"/>
  <c r="X554" i="37"/>
  <c r="Y554" i="37"/>
  <c r="Z554" i="37"/>
  <c r="A751" i="37"/>
  <c r="B751" i="37"/>
  <c r="C751" i="37"/>
  <c r="D751" i="37"/>
  <c r="E751" i="37"/>
  <c r="F751" i="37"/>
  <c r="G751" i="37"/>
  <c r="H751" i="37"/>
  <c r="I751" i="37"/>
  <c r="J751" i="37"/>
  <c r="K751" i="37"/>
  <c r="L751" i="37"/>
  <c r="M751" i="37"/>
  <c r="N751" i="37"/>
  <c r="O751" i="37"/>
  <c r="P751" i="37"/>
  <c r="Q751" i="37"/>
  <c r="R751" i="37"/>
  <c r="S751" i="37"/>
  <c r="T751" i="37"/>
  <c r="U751" i="37"/>
  <c r="V751" i="37"/>
  <c r="W751" i="37"/>
  <c r="X751" i="37"/>
  <c r="Y751" i="37"/>
  <c r="Z751" i="37"/>
  <c r="A555" i="37"/>
  <c r="B555" i="37"/>
  <c r="C555" i="37"/>
  <c r="D555" i="37"/>
  <c r="E555" i="37"/>
  <c r="F555" i="37"/>
  <c r="G555" i="37"/>
  <c r="H555" i="37"/>
  <c r="I555" i="37"/>
  <c r="J555" i="37"/>
  <c r="K555" i="37"/>
  <c r="L555" i="37"/>
  <c r="M555" i="37"/>
  <c r="N555" i="37"/>
  <c r="O555" i="37"/>
  <c r="P555" i="37"/>
  <c r="Q555" i="37"/>
  <c r="R555" i="37"/>
  <c r="S555" i="37"/>
  <c r="T555" i="37"/>
  <c r="U555" i="37"/>
  <c r="V555" i="37"/>
  <c r="W555" i="37"/>
  <c r="X555" i="37"/>
  <c r="Y555" i="37"/>
  <c r="Z555" i="37"/>
  <c r="A752" i="37"/>
  <c r="B752" i="37"/>
  <c r="C752" i="37"/>
  <c r="D752" i="37"/>
  <c r="E752" i="37"/>
  <c r="F752" i="37"/>
  <c r="G752" i="37"/>
  <c r="H752" i="37"/>
  <c r="I752" i="37"/>
  <c r="J752" i="37"/>
  <c r="K752" i="37"/>
  <c r="L752" i="37"/>
  <c r="M752" i="37"/>
  <c r="N752" i="37"/>
  <c r="O752" i="37"/>
  <c r="P752" i="37"/>
  <c r="Q752" i="37"/>
  <c r="R752" i="37"/>
  <c r="S752" i="37"/>
  <c r="T752" i="37"/>
  <c r="U752" i="37"/>
  <c r="V752" i="37"/>
  <c r="W752" i="37"/>
  <c r="X752" i="37"/>
  <c r="Y752" i="37"/>
  <c r="Z752" i="37"/>
  <c r="A753" i="37"/>
  <c r="B753" i="37"/>
  <c r="C753" i="37"/>
  <c r="D753" i="37"/>
  <c r="E753" i="37"/>
  <c r="F753" i="37"/>
  <c r="G753" i="37"/>
  <c r="H753" i="37"/>
  <c r="I753" i="37"/>
  <c r="J753" i="37"/>
  <c r="K753" i="37"/>
  <c r="L753" i="37"/>
  <c r="M753" i="37"/>
  <c r="N753" i="37"/>
  <c r="O753" i="37"/>
  <c r="P753" i="37"/>
  <c r="Q753" i="37"/>
  <c r="R753" i="37"/>
  <c r="S753" i="37"/>
  <c r="T753" i="37"/>
  <c r="U753" i="37"/>
  <c r="V753" i="37"/>
  <c r="W753" i="37"/>
  <c r="X753" i="37"/>
  <c r="Y753" i="37"/>
  <c r="Z753" i="37"/>
  <c r="A754" i="37"/>
  <c r="B754" i="37"/>
  <c r="C754" i="37"/>
  <c r="D754" i="37"/>
  <c r="E754" i="37"/>
  <c r="F754" i="37"/>
  <c r="G754" i="37"/>
  <c r="H754" i="37"/>
  <c r="I754" i="37"/>
  <c r="J754" i="37"/>
  <c r="K754" i="37"/>
  <c r="L754" i="37"/>
  <c r="M754" i="37"/>
  <c r="N754" i="37"/>
  <c r="O754" i="37"/>
  <c r="P754" i="37"/>
  <c r="Q754" i="37"/>
  <c r="R754" i="37"/>
  <c r="S754" i="37"/>
  <c r="T754" i="37"/>
  <c r="U754" i="37"/>
  <c r="V754" i="37"/>
  <c r="W754" i="37"/>
  <c r="X754" i="37"/>
  <c r="Y754" i="37"/>
  <c r="Z754" i="37"/>
  <c r="A556" i="37"/>
  <c r="B556" i="37"/>
  <c r="C556" i="37"/>
  <c r="D556" i="37"/>
  <c r="E556" i="37"/>
  <c r="F556" i="37"/>
  <c r="G556" i="37"/>
  <c r="H556" i="37"/>
  <c r="I556" i="37"/>
  <c r="J556" i="37"/>
  <c r="K556" i="37"/>
  <c r="L556" i="37"/>
  <c r="M556" i="37"/>
  <c r="N556" i="37"/>
  <c r="O556" i="37"/>
  <c r="P556" i="37"/>
  <c r="Q556" i="37"/>
  <c r="R556" i="37"/>
  <c r="S556" i="37"/>
  <c r="T556" i="37"/>
  <c r="U556" i="37"/>
  <c r="V556" i="37"/>
  <c r="W556" i="37"/>
  <c r="X556" i="37"/>
  <c r="Y556" i="37"/>
  <c r="Z556" i="37"/>
  <c r="A557" i="37"/>
  <c r="B557" i="37"/>
  <c r="C557" i="37"/>
  <c r="D557" i="37"/>
  <c r="E557" i="37"/>
  <c r="F557" i="37"/>
  <c r="G557" i="37"/>
  <c r="H557" i="37"/>
  <c r="I557" i="37"/>
  <c r="J557" i="37"/>
  <c r="K557" i="37"/>
  <c r="L557" i="37"/>
  <c r="M557" i="37"/>
  <c r="N557" i="37"/>
  <c r="O557" i="37"/>
  <c r="P557" i="37"/>
  <c r="Q557" i="37"/>
  <c r="R557" i="37"/>
  <c r="S557" i="37"/>
  <c r="T557" i="37"/>
  <c r="U557" i="37"/>
  <c r="V557" i="37"/>
  <c r="W557" i="37"/>
  <c r="X557" i="37"/>
  <c r="Y557" i="37"/>
  <c r="Z557" i="37"/>
  <c r="A755" i="37"/>
  <c r="B755" i="37"/>
  <c r="C755" i="37"/>
  <c r="D755" i="37"/>
  <c r="E755" i="37"/>
  <c r="F755" i="37"/>
  <c r="G755" i="37"/>
  <c r="H755" i="37"/>
  <c r="I755" i="37"/>
  <c r="J755" i="37"/>
  <c r="K755" i="37"/>
  <c r="L755" i="37"/>
  <c r="M755" i="37"/>
  <c r="N755" i="37"/>
  <c r="O755" i="37"/>
  <c r="P755" i="37"/>
  <c r="Q755" i="37"/>
  <c r="R755" i="37"/>
  <c r="S755" i="37"/>
  <c r="T755" i="37"/>
  <c r="U755" i="37"/>
  <c r="V755" i="37"/>
  <c r="W755" i="37"/>
  <c r="X755" i="37"/>
  <c r="Y755" i="37"/>
  <c r="Z755" i="37"/>
  <c r="A558" i="37"/>
  <c r="B558" i="37"/>
  <c r="C558" i="37"/>
  <c r="D558" i="37"/>
  <c r="E558" i="37"/>
  <c r="F558" i="37"/>
  <c r="G558" i="37"/>
  <c r="H558" i="37"/>
  <c r="I558" i="37"/>
  <c r="J558" i="37"/>
  <c r="K558" i="37"/>
  <c r="L558" i="37"/>
  <c r="M558" i="37"/>
  <c r="N558" i="37"/>
  <c r="O558" i="37"/>
  <c r="P558" i="37"/>
  <c r="Q558" i="37"/>
  <c r="R558" i="37"/>
  <c r="S558" i="37"/>
  <c r="T558" i="37"/>
  <c r="U558" i="37"/>
  <c r="V558" i="37"/>
  <c r="W558" i="37"/>
  <c r="X558" i="37"/>
  <c r="Y558" i="37"/>
  <c r="Z558" i="37"/>
  <c r="A756" i="37"/>
  <c r="B756" i="37"/>
  <c r="C756" i="37"/>
  <c r="D756" i="37"/>
  <c r="E756" i="37"/>
  <c r="F756" i="37"/>
  <c r="G756" i="37"/>
  <c r="H756" i="37"/>
  <c r="I756" i="37"/>
  <c r="J756" i="37"/>
  <c r="K756" i="37"/>
  <c r="L756" i="37"/>
  <c r="M756" i="37"/>
  <c r="N756" i="37"/>
  <c r="O756" i="37"/>
  <c r="P756" i="37"/>
  <c r="Q756" i="37"/>
  <c r="R756" i="37"/>
  <c r="S756" i="37"/>
  <c r="T756" i="37"/>
  <c r="U756" i="37"/>
  <c r="V756" i="37"/>
  <c r="W756" i="37"/>
  <c r="X756" i="37"/>
  <c r="Y756" i="37"/>
  <c r="Z756" i="37"/>
  <c r="A559" i="37"/>
  <c r="B559" i="37"/>
  <c r="C559" i="37"/>
  <c r="D559" i="37"/>
  <c r="E559" i="37"/>
  <c r="F559" i="37"/>
  <c r="G559" i="37"/>
  <c r="H559" i="37"/>
  <c r="I559" i="37"/>
  <c r="J559" i="37"/>
  <c r="K559" i="37"/>
  <c r="L559" i="37"/>
  <c r="M559" i="37"/>
  <c r="N559" i="37"/>
  <c r="O559" i="37"/>
  <c r="P559" i="37"/>
  <c r="Q559" i="37"/>
  <c r="R559" i="37"/>
  <c r="S559" i="37"/>
  <c r="T559" i="37"/>
  <c r="U559" i="37"/>
  <c r="V559" i="37"/>
  <c r="W559" i="37"/>
  <c r="X559" i="37"/>
  <c r="Y559" i="37"/>
  <c r="Z559" i="37"/>
  <c r="A560" i="37"/>
  <c r="B560" i="37"/>
  <c r="C560" i="37"/>
  <c r="D560" i="37"/>
  <c r="E560" i="37"/>
  <c r="F560" i="37"/>
  <c r="G560" i="37"/>
  <c r="H560" i="37"/>
  <c r="I560" i="37"/>
  <c r="J560" i="37"/>
  <c r="K560" i="37"/>
  <c r="L560" i="37"/>
  <c r="M560" i="37"/>
  <c r="N560" i="37"/>
  <c r="O560" i="37"/>
  <c r="P560" i="37"/>
  <c r="Q560" i="37"/>
  <c r="R560" i="37"/>
  <c r="S560" i="37"/>
  <c r="T560" i="37"/>
  <c r="U560" i="37"/>
  <c r="V560" i="37"/>
  <c r="W560" i="37"/>
  <c r="X560" i="37"/>
  <c r="Y560" i="37"/>
  <c r="Z560" i="37"/>
  <c r="A757" i="37"/>
  <c r="B757" i="37"/>
  <c r="C757" i="37"/>
  <c r="D757" i="37"/>
  <c r="E757" i="37"/>
  <c r="F757" i="37"/>
  <c r="G757" i="37"/>
  <c r="H757" i="37"/>
  <c r="I757" i="37"/>
  <c r="J757" i="37"/>
  <c r="K757" i="37"/>
  <c r="L757" i="37"/>
  <c r="M757" i="37"/>
  <c r="N757" i="37"/>
  <c r="O757" i="37"/>
  <c r="P757" i="37"/>
  <c r="Q757" i="37"/>
  <c r="R757" i="37"/>
  <c r="S757" i="37"/>
  <c r="T757" i="37"/>
  <c r="U757" i="37"/>
  <c r="V757" i="37"/>
  <c r="W757" i="37"/>
  <c r="X757" i="37"/>
  <c r="Y757" i="37"/>
  <c r="Z757" i="37"/>
  <c r="A758" i="37"/>
  <c r="B758" i="37"/>
  <c r="C758" i="37"/>
  <c r="D758" i="37"/>
  <c r="E758" i="37"/>
  <c r="F758" i="37"/>
  <c r="G758" i="37"/>
  <c r="H758" i="37"/>
  <c r="I758" i="37"/>
  <c r="J758" i="37"/>
  <c r="K758" i="37"/>
  <c r="L758" i="37"/>
  <c r="M758" i="37"/>
  <c r="N758" i="37"/>
  <c r="O758" i="37"/>
  <c r="P758" i="37"/>
  <c r="Q758" i="37"/>
  <c r="R758" i="37"/>
  <c r="S758" i="37"/>
  <c r="T758" i="37"/>
  <c r="U758" i="37"/>
  <c r="V758" i="37"/>
  <c r="W758" i="37"/>
  <c r="X758" i="37"/>
  <c r="Y758" i="37"/>
  <c r="Z758" i="37"/>
  <c r="A561" i="37"/>
  <c r="B561" i="37"/>
  <c r="C561" i="37"/>
  <c r="D561" i="37"/>
  <c r="E561" i="37"/>
  <c r="F561" i="37"/>
  <c r="G561" i="37"/>
  <c r="H561" i="37"/>
  <c r="I561" i="37"/>
  <c r="J561" i="37"/>
  <c r="K561" i="37"/>
  <c r="L561" i="37"/>
  <c r="M561" i="37"/>
  <c r="N561" i="37"/>
  <c r="O561" i="37"/>
  <c r="P561" i="37"/>
  <c r="Q561" i="37"/>
  <c r="R561" i="37"/>
  <c r="S561" i="37"/>
  <c r="T561" i="37"/>
  <c r="U561" i="37"/>
  <c r="V561" i="37"/>
  <c r="W561" i="37"/>
  <c r="X561" i="37"/>
  <c r="Y561" i="37"/>
  <c r="Z561" i="37"/>
  <c r="A562" i="37"/>
  <c r="B562" i="37"/>
  <c r="C562" i="37"/>
  <c r="D562" i="37"/>
  <c r="E562" i="37"/>
  <c r="F562" i="37"/>
  <c r="G562" i="37"/>
  <c r="H562" i="37"/>
  <c r="I562" i="37"/>
  <c r="J562" i="37"/>
  <c r="K562" i="37"/>
  <c r="L562" i="37"/>
  <c r="M562" i="37"/>
  <c r="N562" i="37"/>
  <c r="O562" i="37"/>
  <c r="P562" i="37"/>
  <c r="Q562" i="37"/>
  <c r="R562" i="37"/>
  <c r="S562" i="37"/>
  <c r="T562" i="37"/>
  <c r="U562" i="37"/>
  <c r="V562" i="37"/>
  <c r="W562" i="37"/>
  <c r="X562" i="37"/>
  <c r="Y562" i="37"/>
  <c r="Z562" i="37"/>
  <c r="A759" i="37"/>
  <c r="B759" i="37"/>
  <c r="C759" i="37"/>
  <c r="D759" i="37"/>
  <c r="E759" i="37"/>
  <c r="F759" i="37"/>
  <c r="G759" i="37"/>
  <c r="H759" i="37"/>
  <c r="I759" i="37"/>
  <c r="J759" i="37"/>
  <c r="K759" i="37"/>
  <c r="L759" i="37"/>
  <c r="M759" i="37"/>
  <c r="N759" i="37"/>
  <c r="O759" i="37"/>
  <c r="P759" i="37"/>
  <c r="Q759" i="37"/>
  <c r="R759" i="37"/>
  <c r="S759" i="37"/>
  <c r="T759" i="37"/>
  <c r="U759" i="37"/>
  <c r="V759" i="37"/>
  <c r="W759" i="37"/>
  <c r="X759" i="37"/>
  <c r="Y759" i="37"/>
  <c r="Z759" i="37"/>
  <c r="A563" i="37"/>
  <c r="B563" i="37"/>
  <c r="C563" i="37"/>
  <c r="D563" i="37"/>
  <c r="E563" i="37"/>
  <c r="F563" i="37"/>
  <c r="G563" i="37"/>
  <c r="H563" i="37"/>
  <c r="I563" i="37"/>
  <c r="J563" i="37"/>
  <c r="K563" i="37"/>
  <c r="L563" i="37"/>
  <c r="M563" i="37"/>
  <c r="N563" i="37"/>
  <c r="O563" i="37"/>
  <c r="P563" i="37"/>
  <c r="Q563" i="37"/>
  <c r="R563" i="37"/>
  <c r="S563" i="37"/>
  <c r="T563" i="37"/>
  <c r="U563" i="37"/>
  <c r="V563" i="37"/>
  <c r="W563" i="37"/>
  <c r="X563" i="37"/>
  <c r="Y563" i="37"/>
  <c r="Z563" i="37"/>
  <c r="A760" i="37"/>
  <c r="B760" i="37"/>
  <c r="C760" i="37"/>
  <c r="D760" i="37"/>
  <c r="E760" i="37"/>
  <c r="F760" i="37"/>
  <c r="G760" i="37"/>
  <c r="H760" i="37"/>
  <c r="I760" i="37"/>
  <c r="J760" i="37"/>
  <c r="K760" i="37"/>
  <c r="L760" i="37"/>
  <c r="M760" i="37"/>
  <c r="N760" i="37"/>
  <c r="O760" i="37"/>
  <c r="P760" i="37"/>
  <c r="Q760" i="37"/>
  <c r="R760" i="37"/>
  <c r="S760" i="37"/>
  <c r="T760" i="37"/>
  <c r="U760" i="37"/>
  <c r="V760" i="37"/>
  <c r="W760" i="37"/>
  <c r="X760" i="37"/>
  <c r="Y760" i="37"/>
  <c r="Z760" i="37"/>
  <c r="A564" i="37"/>
  <c r="B564" i="37"/>
  <c r="C564" i="37"/>
  <c r="D564" i="37"/>
  <c r="E564" i="37"/>
  <c r="F564" i="37"/>
  <c r="G564" i="37"/>
  <c r="H564" i="37"/>
  <c r="I564" i="37"/>
  <c r="J564" i="37"/>
  <c r="K564" i="37"/>
  <c r="L564" i="37"/>
  <c r="M564" i="37"/>
  <c r="N564" i="37"/>
  <c r="O564" i="37"/>
  <c r="P564" i="37"/>
  <c r="Q564" i="37"/>
  <c r="R564" i="37"/>
  <c r="S564" i="37"/>
  <c r="T564" i="37"/>
  <c r="U564" i="37"/>
  <c r="V564" i="37"/>
  <c r="W564" i="37"/>
  <c r="X564" i="37"/>
  <c r="Y564" i="37"/>
  <c r="Z564" i="37"/>
  <c r="A565" i="37"/>
  <c r="B565" i="37"/>
  <c r="C565" i="37"/>
  <c r="D565" i="37"/>
  <c r="E565" i="37"/>
  <c r="F565" i="37"/>
  <c r="G565" i="37"/>
  <c r="H565" i="37"/>
  <c r="I565" i="37"/>
  <c r="J565" i="37"/>
  <c r="K565" i="37"/>
  <c r="L565" i="37"/>
  <c r="M565" i="37"/>
  <c r="N565" i="37"/>
  <c r="O565" i="37"/>
  <c r="P565" i="37"/>
  <c r="Q565" i="37"/>
  <c r="R565" i="37"/>
  <c r="S565" i="37"/>
  <c r="T565" i="37"/>
  <c r="U565" i="37"/>
  <c r="V565" i="37"/>
  <c r="W565" i="37"/>
  <c r="X565" i="37"/>
  <c r="Y565" i="37"/>
  <c r="Z565" i="37"/>
  <c r="A761" i="37"/>
  <c r="B761" i="37"/>
  <c r="C761" i="37"/>
  <c r="D761" i="37"/>
  <c r="E761" i="37"/>
  <c r="F761" i="37"/>
  <c r="G761" i="37"/>
  <c r="H761" i="37"/>
  <c r="I761" i="37"/>
  <c r="J761" i="37"/>
  <c r="K761" i="37"/>
  <c r="L761" i="37"/>
  <c r="M761" i="37"/>
  <c r="N761" i="37"/>
  <c r="O761" i="37"/>
  <c r="P761" i="37"/>
  <c r="Q761" i="37"/>
  <c r="R761" i="37"/>
  <c r="S761" i="37"/>
  <c r="T761" i="37"/>
  <c r="U761" i="37"/>
  <c r="V761" i="37"/>
  <c r="W761" i="37"/>
  <c r="X761" i="37"/>
  <c r="Y761" i="37"/>
  <c r="Z761" i="37"/>
  <c r="A762" i="37"/>
  <c r="B762" i="37"/>
  <c r="C762" i="37"/>
  <c r="D762" i="37"/>
  <c r="E762" i="37"/>
  <c r="F762" i="37"/>
  <c r="G762" i="37"/>
  <c r="H762" i="37"/>
  <c r="I762" i="37"/>
  <c r="J762" i="37"/>
  <c r="K762" i="37"/>
  <c r="L762" i="37"/>
  <c r="M762" i="37"/>
  <c r="N762" i="37"/>
  <c r="O762" i="37"/>
  <c r="P762" i="37"/>
  <c r="Q762" i="37"/>
  <c r="R762" i="37"/>
  <c r="S762" i="37"/>
  <c r="T762" i="37"/>
  <c r="U762" i="37"/>
  <c r="V762" i="37"/>
  <c r="W762" i="37"/>
  <c r="X762" i="37"/>
  <c r="Y762" i="37"/>
  <c r="Z762" i="37"/>
  <c r="A566" i="37"/>
  <c r="B566" i="37"/>
  <c r="C566" i="37"/>
  <c r="D566" i="37"/>
  <c r="E566" i="37"/>
  <c r="F566" i="37"/>
  <c r="G566" i="37"/>
  <c r="H566" i="37"/>
  <c r="I566" i="37"/>
  <c r="J566" i="37"/>
  <c r="K566" i="37"/>
  <c r="L566" i="37"/>
  <c r="M566" i="37"/>
  <c r="N566" i="37"/>
  <c r="O566" i="37"/>
  <c r="P566" i="37"/>
  <c r="Q566" i="37"/>
  <c r="R566" i="37"/>
  <c r="S566" i="37"/>
  <c r="T566" i="37"/>
  <c r="U566" i="37"/>
  <c r="V566" i="37"/>
  <c r="W566" i="37"/>
  <c r="X566" i="37"/>
  <c r="Y566" i="37"/>
  <c r="Z566" i="37"/>
  <c r="A763" i="37"/>
  <c r="B763" i="37"/>
  <c r="C763" i="37"/>
  <c r="D763" i="37"/>
  <c r="E763" i="37"/>
  <c r="F763" i="37"/>
  <c r="G763" i="37"/>
  <c r="H763" i="37"/>
  <c r="I763" i="37"/>
  <c r="J763" i="37"/>
  <c r="K763" i="37"/>
  <c r="L763" i="37"/>
  <c r="M763" i="37"/>
  <c r="N763" i="37"/>
  <c r="O763" i="37"/>
  <c r="P763" i="37"/>
  <c r="Q763" i="37"/>
  <c r="R763" i="37"/>
  <c r="S763" i="37"/>
  <c r="T763" i="37"/>
  <c r="U763" i="37"/>
  <c r="V763" i="37"/>
  <c r="W763" i="37"/>
  <c r="X763" i="37"/>
  <c r="Y763" i="37"/>
  <c r="Z763" i="37"/>
  <c r="A567" i="37"/>
  <c r="B567" i="37"/>
  <c r="C567" i="37"/>
  <c r="D567" i="37"/>
  <c r="E567" i="37"/>
  <c r="F567" i="37"/>
  <c r="G567" i="37"/>
  <c r="H567" i="37"/>
  <c r="I567" i="37"/>
  <c r="J567" i="37"/>
  <c r="K567" i="37"/>
  <c r="L567" i="37"/>
  <c r="M567" i="37"/>
  <c r="N567" i="37"/>
  <c r="O567" i="37"/>
  <c r="P567" i="37"/>
  <c r="Q567" i="37"/>
  <c r="R567" i="37"/>
  <c r="S567" i="37"/>
  <c r="T567" i="37"/>
  <c r="U567" i="37"/>
  <c r="V567" i="37"/>
  <c r="W567" i="37"/>
  <c r="X567" i="37"/>
  <c r="Y567" i="37"/>
  <c r="Z567" i="37"/>
  <c r="A764" i="37"/>
  <c r="B764" i="37"/>
  <c r="C764" i="37"/>
  <c r="D764" i="37"/>
  <c r="E764" i="37"/>
  <c r="F764" i="37"/>
  <c r="G764" i="37"/>
  <c r="H764" i="37"/>
  <c r="I764" i="37"/>
  <c r="J764" i="37"/>
  <c r="K764" i="37"/>
  <c r="L764" i="37"/>
  <c r="M764" i="37"/>
  <c r="N764" i="37"/>
  <c r="O764" i="37"/>
  <c r="P764" i="37"/>
  <c r="Q764" i="37"/>
  <c r="R764" i="37"/>
  <c r="S764" i="37"/>
  <c r="T764" i="37"/>
  <c r="U764" i="37"/>
  <c r="V764" i="37"/>
  <c r="W764" i="37"/>
  <c r="X764" i="37"/>
  <c r="Y764" i="37"/>
  <c r="Z764" i="37"/>
  <c r="A765" i="37"/>
  <c r="B765" i="37"/>
  <c r="C765" i="37"/>
  <c r="D765" i="37"/>
  <c r="E765" i="37"/>
  <c r="F765" i="37"/>
  <c r="G765" i="37"/>
  <c r="H765" i="37"/>
  <c r="I765" i="37"/>
  <c r="J765" i="37"/>
  <c r="K765" i="37"/>
  <c r="L765" i="37"/>
  <c r="M765" i="37"/>
  <c r="N765" i="37"/>
  <c r="O765" i="37"/>
  <c r="P765" i="37"/>
  <c r="Q765" i="37"/>
  <c r="R765" i="37"/>
  <c r="S765" i="37"/>
  <c r="T765" i="37"/>
  <c r="U765" i="37"/>
  <c r="V765" i="37"/>
  <c r="W765" i="37"/>
  <c r="X765" i="37"/>
  <c r="Y765" i="37"/>
  <c r="Z765" i="37"/>
  <c r="A568" i="37"/>
  <c r="B568" i="37"/>
  <c r="C568" i="37"/>
  <c r="D568" i="37"/>
  <c r="E568" i="37"/>
  <c r="F568" i="37"/>
  <c r="G568" i="37"/>
  <c r="H568" i="37"/>
  <c r="I568" i="37"/>
  <c r="J568" i="37"/>
  <c r="K568" i="37"/>
  <c r="L568" i="37"/>
  <c r="M568" i="37"/>
  <c r="N568" i="37"/>
  <c r="O568" i="37"/>
  <c r="P568" i="37"/>
  <c r="Q568" i="37"/>
  <c r="R568" i="37"/>
  <c r="S568" i="37"/>
  <c r="T568" i="37"/>
  <c r="U568" i="37"/>
  <c r="V568" i="37"/>
  <c r="W568" i="37"/>
  <c r="X568" i="37"/>
  <c r="Y568" i="37"/>
  <c r="Z568" i="37"/>
  <c r="A569" i="37"/>
  <c r="B569" i="37"/>
  <c r="C569" i="37"/>
  <c r="D569" i="37"/>
  <c r="E569" i="37"/>
  <c r="F569" i="37"/>
  <c r="G569" i="37"/>
  <c r="H569" i="37"/>
  <c r="I569" i="37"/>
  <c r="J569" i="37"/>
  <c r="K569" i="37"/>
  <c r="L569" i="37"/>
  <c r="M569" i="37"/>
  <c r="N569" i="37"/>
  <c r="O569" i="37"/>
  <c r="P569" i="37"/>
  <c r="Q569" i="37"/>
  <c r="R569" i="37"/>
  <c r="S569" i="37"/>
  <c r="T569" i="37"/>
  <c r="U569" i="37"/>
  <c r="V569" i="37"/>
  <c r="W569" i="37"/>
  <c r="X569" i="37"/>
  <c r="Y569" i="37"/>
  <c r="Z569" i="37"/>
  <c r="A766" i="37"/>
  <c r="B766" i="37"/>
  <c r="C766" i="37"/>
  <c r="D766" i="37"/>
  <c r="E766" i="37"/>
  <c r="F766" i="37"/>
  <c r="G766" i="37"/>
  <c r="H766" i="37"/>
  <c r="I766" i="37"/>
  <c r="J766" i="37"/>
  <c r="K766" i="37"/>
  <c r="L766" i="37"/>
  <c r="M766" i="37"/>
  <c r="N766" i="37"/>
  <c r="O766" i="37"/>
  <c r="P766" i="37"/>
  <c r="Q766" i="37"/>
  <c r="R766" i="37"/>
  <c r="S766" i="37"/>
  <c r="T766" i="37"/>
  <c r="U766" i="37"/>
  <c r="V766" i="37"/>
  <c r="W766" i="37"/>
  <c r="X766" i="37"/>
  <c r="Y766" i="37"/>
  <c r="Z766" i="37"/>
  <c r="A570" i="37"/>
  <c r="B570" i="37"/>
  <c r="C570" i="37"/>
  <c r="D570" i="37"/>
  <c r="E570" i="37"/>
  <c r="F570" i="37"/>
  <c r="G570" i="37"/>
  <c r="H570" i="37"/>
  <c r="I570" i="37"/>
  <c r="J570" i="37"/>
  <c r="K570" i="37"/>
  <c r="L570" i="37"/>
  <c r="M570" i="37"/>
  <c r="N570" i="37"/>
  <c r="O570" i="37"/>
  <c r="P570" i="37"/>
  <c r="Q570" i="37"/>
  <c r="R570" i="37"/>
  <c r="S570" i="37"/>
  <c r="T570" i="37"/>
  <c r="U570" i="37"/>
  <c r="V570" i="37"/>
  <c r="W570" i="37"/>
  <c r="X570" i="37"/>
  <c r="Y570" i="37"/>
  <c r="Z570" i="37"/>
  <c r="A767" i="37"/>
  <c r="B767" i="37"/>
  <c r="C767" i="37"/>
  <c r="D767" i="37"/>
  <c r="E767" i="37"/>
  <c r="F767" i="37"/>
  <c r="G767" i="37"/>
  <c r="H767" i="37"/>
  <c r="I767" i="37"/>
  <c r="J767" i="37"/>
  <c r="K767" i="37"/>
  <c r="L767" i="37"/>
  <c r="M767" i="37"/>
  <c r="N767" i="37"/>
  <c r="O767" i="37"/>
  <c r="P767" i="37"/>
  <c r="Q767" i="37"/>
  <c r="R767" i="37"/>
  <c r="S767" i="37"/>
  <c r="T767" i="37"/>
  <c r="U767" i="37"/>
  <c r="V767" i="37"/>
  <c r="W767" i="37"/>
  <c r="X767" i="37"/>
  <c r="Y767" i="37"/>
  <c r="Z767" i="37"/>
  <c r="A571" i="37"/>
  <c r="B571" i="37"/>
  <c r="C571" i="37"/>
  <c r="D571" i="37"/>
  <c r="E571" i="37"/>
  <c r="F571" i="37"/>
  <c r="G571" i="37"/>
  <c r="H571" i="37"/>
  <c r="I571" i="37"/>
  <c r="J571" i="37"/>
  <c r="K571" i="37"/>
  <c r="L571" i="37"/>
  <c r="M571" i="37"/>
  <c r="N571" i="37"/>
  <c r="O571" i="37"/>
  <c r="P571" i="37"/>
  <c r="Q571" i="37"/>
  <c r="R571" i="37"/>
  <c r="S571" i="37"/>
  <c r="T571" i="37"/>
  <c r="U571" i="37"/>
  <c r="V571" i="37"/>
  <c r="W571" i="37"/>
  <c r="X571" i="37"/>
  <c r="Y571" i="37"/>
  <c r="Z571" i="37"/>
  <c r="A572" i="37"/>
  <c r="B572" i="37"/>
  <c r="C572" i="37"/>
  <c r="D572" i="37"/>
  <c r="E572" i="37"/>
  <c r="F572" i="37"/>
  <c r="G572" i="37"/>
  <c r="H572" i="37"/>
  <c r="I572" i="37"/>
  <c r="J572" i="37"/>
  <c r="K572" i="37"/>
  <c r="L572" i="37"/>
  <c r="M572" i="37"/>
  <c r="N572" i="37"/>
  <c r="O572" i="37"/>
  <c r="P572" i="37"/>
  <c r="Q572" i="37"/>
  <c r="R572" i="37"/>
  <c r="S572" i="37"/>
  <c r="T572" i="37"/>
  <c r="U572" i="37"/>
  <c r="V572" i="37"/>
  <c r="W572" i="37"/>
  <c r="X572" i="37"/>
  <c r="Y572" i="37"/>
  <c r="Z572" i="37"/>
  <c r="A768" i="37"/>
  <c r="B768" i="37"/>
  <c r="C768" i="37"/>
  <c r="D768" i="37"/>
  <c r="E768" i="37"/>
  <c r="F768" i="37"/>
  <c r="G768" i="37"/>
  <c r="H768" i="37"/>
  <c r="I768" i="37"/>
  <c r="J768" i="37"/>
  <c r="K768" i="37"/>
  <c r="L768" i="37"/>
  <c r="M768" i="37"/>
  <c r="N768" i="37"/>
  <c r="O768" i="37"/>
  <c r="P768" i="37"/>
  <c r="Q768" i="37"/>
  <c r="R768" i="37"/>
  <c r="S768" i="37"/>
  <c r="T768" i="37"/>
  <c r="U768" i="37"/>
  <c r="V768" i="37"/>
  <c r="W768" i="37"/>
  <c r="X768" i="37"/>
  <c r="Y768" i="37"/>
  <c r="Z768" i="37"/>
  <c r="A573" i="37"/>
  <c r="B573" i="37"/>
  <c r="C573" i="37"/>
  <c r="D573" i="37"/>
  <c r="E573" i="37"/>
  <c r="F573" i="37"/>
  <c r="G573" i="37"/>
  <c r="H573" i="37"/>
  <c r="I573" i="37"/>
  <c r="J573" i="37"/>
  <c r="K573" i="37"/>
  <c r="L573" i="37"/>
  <c r="M573" i="37"/>
  <c r="N573" i="37"/>
  <c r="O573" i="37"/>
  <c r="P573" i="37"/>
  <c r="Q573" i="37"/>
  <c r="R573" i="37"/>
  <c r="S573" i="37"/>
  <c r="T573" i="37"/>
  <c r="U573" i="37"/>
  <c r="V573" i="37"/>
  <c r="W573" i="37"/>
  <c r="X573" i="37"/>
  <c r="Y573" i="37"/>
  <c r="Z573" i="37"/>
  <c r="A769" i="37"/>
  <c r="B769" i="37"/>
  <c r="C769" i="37"/>
  <c r="D769" i="37"/>
  <c r="E769" i="37"/>
  <c r="F769" i="37"/>
  <c r="G769" i="37"/>
  <c r="H769" i="37"/>
  <c r="I769" i="37"/>
  <c r="J769" i="37"/>
  <c r="K769" i="37"/>
  <c r="L769" i="37"/>
  <c r="M769" i="37"/>
  <c r="N769" i="37"/>
  <c r="O769" i="37"/>
  <c r="P769" i="37"/>
  <c r="Q769" i="37"/>
  <c r="R769" i="37"/>
  <c r="S769" i="37"/>
  <c r="T769" i="37"/>
  <c r="U769" i="37"/>
  <c r="V769" i="37"/>
  <c r="W769" i="37"/>
  <c r="X769" i="37"/>
  <c r="Y769" i="37"/>
  <c r="Z769" i="37"/>
  <c r="A770" i="37"/>
  <c r="B770" i="37"/>
  <c r="C770" i="37"/>
  <c r="D770" i="37"/>
  <c r="E770" i="37"/>
  <c r="F770" i="37"/>
  <c r="G770" i="37"/>
  <c r="H770" i="37"/>
  <c r="I770" i="37"/>
  <c r="J770" i="37"/>
  <c r="K770" i="37"/>
  <c r="L770" i="37"/>
  <c r="M770" i="37"/>
  <c r="N770" i="37"/>
  <c r="O770" i="37"/>
  <c r="P770" i="37"/>
  <c r="Q770" i="37"/>
  <c r="R770" i="37"/>
  <c r="S770" i="37"/>
  <c r="T770" i="37"/>
  <c r="U770" i="37"/>
  <c r="V770" i="37"/>
  <c r="W770" i="37"/>
  <c r="X770" i="37"/>
  <c r="Y770" i="37"/>
  <c r="Z770" i="37"/>
  <c r="A574" i="37"/>
  <c r="B574" i="37"/>
  <c r="C574" i="37"/>
  <c r="D574" i="37"/>
  <c r="E574" i="37"/>
  <c r="F574" i="37"/>
  <c r="G574" i="37"/>
  <c r="H574" i="37"/>
  <c r="I574" i="37"/>
  <c r="J574" i="37"/>
  <c r="K574" i="37"/>
  <c r="L574" i="37"/>
  <c r="M574" i="37"/>
  <c r="N574" i="37"/>
  <c r="O574" i="37"/>
  <c r="P574" i="37"/>
  <c r="Q574" i="37"/>
  <c r="R574" i="37"/>
  <c r="S574" i="37"/>
  <c r="T574" i="37"/>
  <c r="U574" i="37"/>
  <c r="V574" i="37"/>
  <c r="W574" i="37"/>
  <c r="X574" i="37"/>
  <c r="Y574" i="37"/>
  <c r="Z574" i="37"/>
  <c r="A771" i="37"/>
  <c r="B771" i="37"/>
  <c r="C771" i="37"/>
  <c r="D771" i="37"/>
  <c r="E771" i="37"/>
  <c r="F771" i="37"/>
  <c r="G771" i="37"/>
  <c r="H771" i="37"/>
  <c r="I771" i="37"/>
  <c r="J771" i="37"/>
  <c r="K771" i="37"/>
  <c r="L771" i="37"/>
  <c r="M771" i="37"/>
  <c r="N771" i="37"/>
  <c r="O771" i="37"/>
  <c r="P771" i="37"/>
  <c r="Q771" i="37"/>
  <c r="R771" i="37"/>
  <c r="S771" i="37"/>
  <c r="T771" i="37"/>
  <c r="U771" i="37"/>
  <c r="V771" i="37"/>
  <c r="W771" i="37"/>
  <c r="X771" i="37"/>
  <c r="Y771" i="37"/>
  <c r="Z771" i="37"/>
  <c r="A575" i="37"/>
  <c r="B575" i="37"/>
  <c r="C575" i="37"/>
  <c r="D575" i="37"/>
  <c r="E575" i="37"/>
  <c r="F575" i="37"/>
  <c r="G575" i="37"/>
  <c r="H575" i="37"/>
  <c r="I575" i="37"/>
  <c r="J575" i="37"/>
  <c r="K575" i="37"/>
  <c r="L575" i="37"/>
  <c r="M575" i="37"/>
  <c r="N575" i="37"/>
  <c r="O575" i="37"/>
  <c r="P575" i="37"/>
  <c r="Q575" i="37"/>
  <c r="R575" i="37"/>
  <c r="S575" i="37"/>
  <c r="T575" i="37"/>
  <c r="U575" i="37"/>
  <c r="V575" i="37"/>
  <c r="W575" i="37"/>
  <c r="X575" i="37"/>
  <c r="Y575" i="37"/>
  <c r="Z575" i="37"/>
  <c r="A772" i="37"/>
  <c r="B772" i="37"/>
  <c r="C772" i="37"/>
  <c r="D772" i="37"/>
  <c r="E772" i="37"/>
  <c r="F772" i="37"/>
  <c r="G772" i="37"/>
  <c r="H772" i="37"/>
  <c r="I772" i="37"/>
  <c r="J772" i="37"/>
  <c r="K772" i="37"/>
  <c r="L772" i="37"/>
  <c r="M772" i="37"/>
  <c r="N772" i="37"/>
  <c r="O772" i="37"/>
  <c r="P772" i="37"/>
  <c r="Q772" i="37"/>
  <c r="R772" i="37"/>
  <c r="S772" i="37"/>
  <c r="T772" i="37"/>
  <c r="U772" i="37"/>
  <c r="V772" i="37"/>
  <c r="W772" i="37"/>
  <c r="X772" i="37"/>
  <c r="Y772" i="37"/>
  <c r="Z772" i="37"/>
  <c r="A773" i="37"/>
  <c r="B773" i="37"/>
  <c r="C773" i="37"/>
  <c r="D773" i="37"/>
  <c r="E773" i="37"/>
  <c r="F773" i="37"/>
  <c r="G773" i="37"/>
  <c r="H773" i="37"/>
  <c r="I773" i="37"/>
  <c r="J773" i="37"/>
  <c r="K773" i="37"/>
  <c r="L773" i="37"/>
  <c r="M773" i="37"/>
  <c r="N773" i="37"/>
  <c r="O773" i="37"/>
  <c r="P773" i="37"/>
  <c r="Q773" i="37"/>
  <c r="R773" i="37"/>
  <c r="S773" i="37"/>
  <c r="T773" i="37"/>
  <c r="U773" i="37"/>
  <c r="V773" i="37"/>
  <c r="W773" i="37"/>
  <c r="X773" i="37"/>
  <c r="Y773" i="37"/>
  <c r="Z773" i="37"/>
  <c r="A774" i="37"/>
  <c r="B774" i="37"/>
  <c r="C774" i="37"/>
  <c r="D774" i="37"/>
  <c r="E774" i="37"/>
  <c r="F774" i="37"/>
  <c r="G774" i="37"/>
  <c r="H774" i="37"/>
  <c r="I774" i="37"/>
  <c r="J774" i="37"/>
  <c r="K774" i="37"/>
  <c r="L774" i="37"/>
  <c r="M774" i="37"/>
  <c r="N774" i="37"/>
  <c r="O774" i="37"/>
  <c r="P774" i="37"/>
  <c r="Q774" i="37"/>
  <c r="R774" i="37"/>
  <c r="S774" i="37"/>
  <c r="T774" i="37"/>
  <c r="U774" i="37"/>
  <c r="V774" i="37"/>
  <c r="W774" i="37"/>
  <c r="X774" i="37"/>
  <c r="Y774" i="37"/>
  <c r="Z774" i="37"/>
  <c r="A407" i="37"/>
  <c r="B407" i="37"/>
  <c r="C407" i="37"/>
  <c r="D407" i="37"/>
  <c r="E407" i="37"/>
  <c r="F407" i="37"/>
  <c r="G407" i="37"/>
  <c r="H407" i="37"/>
  <c r="I407" i="37"/>
  <c r="J407" i="37"/>
  <c r="K407" i="37"/>
  <c r="L407" i="37"/>
  <c r="M407" i="37"/>
  <c r="N407" i="37"/>
  <c r="O407" i="37"/>
  <c r="P407" i="37"/>
  <c r="Q407" i="37"/>
  <c r="R407" i="37"/>
  <c r="S407" i="37"/>
  <c r="T407" i="37"/>
  <c r="U407" i="37"/>
  <c r="V407" i="37"/>
  <c r="W407" i="37"/>
  <c r="X407" i="37"/>
  <c r="Y407" i="37"/>
  <c r="Z407" i="37"/>
  <c r="A408" i="37"/>
  <c r="B408" i="37"/>
  <c r="C408" i="37"/>
  <c r="D408" i="37"/>
  <c r="E408" i="37"/>
  <c r="F408" i="37"/>
  <c r="G408" i="37"/>
  <c r="H408" i="37"/>
  <c r="I408" i="37"/>
  <c r="J408" i="37"/>
  <c r="K408" i="37"/>
  <c r="L408" i="37"/>
  <c r="M408" i="37"/>
  <c r="N408" i="37"/>
  <c r="O408" i="37"/>
  <c r="P408" i="37"/>
  <c r="Q408" i="37"/>
  <c r="R408" i="37"/>
  <c r="S408" i="37"/>
  <c r="T408" i="37"/>
  <c r="U408" i="37"/>
  <c r="V408" i="37"/>
  <c r="W408" i="37"/>
  <c r="X408" i="37"/>
  <c r="Y408" i="37"/>
  <c r="Z408" i="37"/>
  <c r="A409" i="37"/>
  <c r="B409" i="37"/>
  <c r="C409" i="37"/>
  <c r="D409" i="37"/>
  <c r="E409" i="37"/>
  <c r="F409" i="37"/>
  <c r="G409" i="37"/>
  <c r="H409" i="37"/>
  <c r="I409" i="37"/>
  <c r="J409" i="37"/>
  <c r="K409" i="37"/>
  <c r="L409" i="37"/>
  <c r="M409" i="37"/>
  <c r="N409" i="37"/>
  <c r="O409" i="37"/>
  <c r="P409" i="37"/>
  <c r="Q409" i="37"/>
  <c r="R409" i="37"/>
  <c r="S409" i="37"/>
  <c r="T409" i="37"/>
  <c r="U409" i="37"/>
  <c r="V409" i="37"/>
  <c r="W409" i="37"/>
  <c r="X409" i="37"/>
  <c r="Y409" i="37"/>
  <c r="Z409" i="37"/>
  <c r="A410" i="37"/>
  <c r="B410" i="37"/>
  <c r="C410" i="37"/>
  <c r="D410" i="37"/>
  <c r="E410" i="37"/>
  <c r="F410" i="37"/>
  <c r="G410" i="37"/>
  <c r="H410" i="37"/>
  <c r="I410" i="37"/>
  <c r="J410" i="37"/>
  <c r="K410" i="37"/>
  <c r="L410" i="37"/>
  <c r="M410" i="37"/>
  <c r="N410" i="37"/>
  <c r="O410" i="37"/>
  <c r="P410" i="37"/>
  <c r="Q410" i="37"/>
  <c r="R410" i="37"/>
  <c r="S410" i="37"/>
  <c r="T410" i="37"/>
  <c r="U410" i="37"/>
  <c r="V410" i="37"/>
  <c r="W410" i="37"/>
  <c r="X410" i="37"/>
  <c r="Y410" i="37"/>
  <c r="Z410" i="37"/>
  <c r="A411" i="37"/>
  <c r="B411" i="37"/>
  <c r="C411" i="37"/>
  <c r="D411" i="37"/>
  <c r="E411" i="37"/>
  <c r="F411" i="37"/>
  <c r="G411" i="37"/>
  <c r="H411" i="37"/>
  <c r="I411" i="37"/>
  <c r="J411" i="37"/>
  <c r="K411" i="37"/>
  <c r="L411" i="37"/>
  <c r="M411" i="37"/>
  <c r="N411" i="37"/>
  <c r="O411" i="37"/>
  <c r="P411" i="37"/>
  <c r="Q411" i="37"/>
  <c r="R411" i="37"/>
  <c r="S411" i="37"/>
  <c r="T411" i="37"/>
  <c r="U411" i="37"/>
  <c r="V411" i="37"/>
  <c r="W411" i="37"/>
  <c r="X411" i="37"/>
  <c r="Y411" i="37"/>
  <c r="Z411" i="37"/>
  <c r="A426" i="37"/>
  <c r="B426" i="37"/>
  <c r="C426" i="37"/>
  <c r="D426" i="37"/>
  <c r="E426" i="37"/>
  <c r="F426" i="37"/>
  <c r="G426" i="37"/>
  <c r="H426" i="37"/>
  <c r="I426" i="37"/>
  <c r="J426" i="37"/>
  <c r="K426" i="37"/>
  <c r="L426" i="37"/>
  <c r="M426" i="37"/>
  <c r="N426" i="37"/>
  <c r="O426" i="37"/>
  <c r="P426" i="37"/>
  <c r="Q426" i="37"/>
  <c r="R426" i="37"/>
  <c r="S426" i="37"/>
  <c r="T426" i="37"/>
  <c r="U426" i="37"/>
  <c r="V426" i="37"/>
  <c r="W426" i="37"/>
  <c r="X426" i="37"/>
  <c r="Y426" i="37"/>
  <c r="Z426" i="37"/>
  <c r="A427" i="37"/>
  <c r="B427" i="37"/>
  <c r="C427" i="37"/>
  <c r="D427" i="37"/>
  <c r="E427" i="37"/>
  <c r="F427" i="37"/>
  <c r="G427" i="37"/>
  <c r="H427" i="37"/>
  <c r="I427" i="37"/>
  <c r="J427" i="37"/>
  <c r="K427" i="37"/>
  <c r="L427" i="37"/>
  <c r="M427" i="37"/>
  <c r="N427" i="37"/>
  <c r="O427" i="37"/>
  <c r="P427" i="37"/>
  <c r="Q427" i="37"/>
  <c r="R427" i="37"/>
  <c r="S427" i="37"/>
  <c r="T427" i="37"/>
  <c r="U427" i="37"/>
  <c r="V427" i="37"/>
  <c r="W427" i="37"/>
  <c r="X427" i="37"/>
  <c r="Y427" i="37"/>
  <c r="Z427" i="37"/>
  <c r="A177" i="37"/>
  <c r="B177" i="37"/>
  <c r="C177" i="37"/>
  <c r="D177" i="37"/>
  <c r="E177" i="37"/>
  <c r="F177" i="37"/>
  <c r="G177" i="37"/>
  <c r="H177" i="37"/>
  <c r="I177" i="37"/>
  <c r="J177" i="37"/>
  <c r="K177" i="37"/>
  <c r="L177" i="37"/>
  <c r="M177" i="37"/>
  <c r="N177" i="37"/>
  <c r="O177" i="37"/>
  <c r="P177" i="37"/>
  <c r="Q177" i="37"/>
  <c r="R177" i="37"/>
  <c r="S177" i="37"/>
  <c r="T177" i="37"/>
  <c r="U177" i="37"/>
  <c r="V177" i="37"/>
  <c r="W177" i="37"/>
  <c r="X177" i="37"/>
  <c r="Y177" i="37"/>
  <c r="Z177" i="37"/>
  <c r="A178" i="37"/>
  <c r="B178" i="37"/>
  <c r="C178" i="37"/>
  <c r="D178" i="37"/>
  <c r="E178" i="37"/>
  <c r="F178" i="37"/>
  <c r="G178" i="37"/>
  <c r="H178" i="37"/>
  <c r="I178" i="37"/>
  <c r="J178" i="37"/>
  <c r="K178" i="37"/>
  <c r="L178" i="37"/>
  <c r="M178" i="37"/>
  <c r="N178" i="37"/>
  <c r="O178" i="37"/>
  <c r="P178" i="37"/>
  <c r="Q178" i="37"/>
  <c r="R178" i="37"/>
  <c r="S178" i="37"/>
  <c r="T178" i="37"/>
  <c r="U178" i="37"/>
  <c r="V178" i="37"/>
  <c r="W178" i="37"/>
  <c r="X178" i="37"/>
  <c r="Y178" i="37"/>
  <c r="Z178" i="37"/>
  <c r="A179" i="37"/>
  <c r="B179" i="37"/>
  <c r="C179" i="37"/>
  <c r="D179" i="37"/>
  <c r="E179" i="37"/>
  <c r="F179" i="37"/>
  <c r="G179" i="37"/>
  <c r="H179" i="37"/>
  <c r="I179" i="37"/>
  <c r="J179" i="37"/>
  <c r="K179" i="37"/>
  <c r="L179" i="37"/>
  <c r="M179" i="37"/>
  <c r="N179" i="37"/>
  <c r="O179" i="37"/>
  <c r="P179" i="37"/>
  <c r="Q179" i="37"/>
  <c r="R179" i="37"/>
  <c r="S179" i="37"/>
  <c r="T179" i="37"/>
  <c r="U179" i="37"/>
  <c r="V179" i="37"/>
  <c r="W179" i="37"/>
  <c r="X179" i="37"/>
  <c r="Y179" i="37"/>
  <c r="Z179" i="37"/>
  <c r="A180" i="37"/>
  <c r="B180" i="37"/>
  <c r="C180" i="37"/>
  <c r="D180" i="37"/>
  <c r="E180" i="37"/>
  <c r="F180" i="37"/>
  <c r="G180" i="37"/>
  <c r="H180" i="37"/>
  <c r="I180" i="37"/>
  <c r="J180" i="37"/>
  <c r="K180" i="37"/>
  <c r="L180" i="37"/>
  <c r="M180" i="37"/>
  <c r="N180" i="37"/>
  <c r="O180" i="37"/>
  <c r="P180" i="37"/>
  <c r="Q180" i="37"/>
  <c r="R180" i="37"/>
  <c r="S180" i="37"/>
  <c r="T180" i="37"/>
  <c r="U180" i="37"/>
  <c r="V180" i="37"/>
  <c r="W180" i="37"/>
  <c r="X180" i="37"/>
  <c r="Y180" i="37"/>
  <c r="Z180" i="37"/>
  <c r="A181" i="37"/>
  <c r="B181" i="37"/>
  <c r="C181" i="37"/>
  <c r="D181" i="37"/>
  <c r="E181" i="37"/>
  <c r="F181" i="37"/>
  <c r="G181" i="37"/>
  <c r="H181" i="37"/>
  <c r="I181" i="37"/>
  <c r="J181" i="37"/>
  <c r="K181" i="37"/>
  <c r="L181" i="37"/>
  <c r="M181" i="37"/>
  <c r="N181" i="37"/>
  <c r="O181" i="37"/>
  <c r="P181" i="37"/>
  <c r="Q181" i="37"/>
  <c r="R181" i="37"/>
  <c r="S181" i="37"/>
  <c r="T181" i="37"/>
  <c r="U181" i="37"/>
  <c r="V181" i="37"/>
  <c r="W181" i="37"/>
  <c r="X181" i="37"/>
  <c r="Y181" i="37"/>
  <c r="Z181" i="37"/>
  <c r="A359" i="37"/>
  <c r="B359" i="37"/>
  <c r="C359" i="37"/>
  <c r="D359" i="37"/>
  <c r="E359" i="37"/>
  <c r="F359" i="37"/>
  <c r="G359" i="37"/>
  <c r="H359" i="37"/>
  <c r="I359" i="37"/>
  <c r="J359" i="37"/>
  <c r="K359" i="37"/>
  <c r="L359" i="37"/>
  <c r="M359" i="37"/>
  <c r="N359" i="37"/>
  <c r="O359" i="37"/>
  <c r="P359" i="37"/>
  <c r="Q359" i="37"/>
  <c r="R359" i="37"/>
  <c r="S359" i="37"/>
  <c r="T359" i="37"/>
  <c r="U359" i="37"/>
  <c r="V359" i="37"/>
  <c r="W359" i="37"/>
  <c r="X359" i="37"/>
  <c r="Y359" i="37"/>
  <c r="Z359" i="37"/>
  <c r="A59" i="37"/>
  <c r="B59" i="37"/>
  <c r="C59" i="37"/>
  <c r="D59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360" i="37"/>
  <c r="B360" i="37"/>
  <c r="C360" i="37"/>
  <c r="D360" i="37"/>
  <c r="E360" i="37"/>
  <c r="F360" i="37"/>
  <c r="G360" i="37"/>
  <c r="H360" i="37"/>
  <c r="I360" i="37"/>
  <c r="J360" i="37"/>
  <c r="K360" i="37"/>
  <c r="L360" i="37"/>
  <c r="M360" i="37"/>
  <c r="N360" i="37"/>
  <c r="O360" i="37"/>
  <c r="P360" i="37"/>
  <c r="Q360" i="37"/>
  <c r="R360" i="37"/>
  <c r="S360" i="37"/>
  <c r="T360" i="37"/>
  <c r="U360" i="37"/>
  <c r="V360" i="37"/>
  <c r="W360" i="37"/>
  <c r="X360" i="37"/>
  <c r="Y360" i="37"/>
  <c r="Z360" i="37"/>
  <c r="A361" i="37"/>
  <c r="B361" i="37"/>
  <c r="C361" i="37"/>
  <c r="D361" i="37"/>
  <c r="E361" i="37"/>
  <c r="F361" i="37"/>
  <c r="G361" i="37"/>
  <c r="H361" i="37"/>
  <c r="I361" i="37"/>
  <c r="J361" i="37"/>
  <c r="K361" i="37"/>
  <c r="L361" i="37"/>
  <c r="M361" i="37"/>
  <c r="N361" i="37"/>
  <c r="O361" i="37"/>
  <c r="P361" i="37"/>
  <c r="Q361" i="37"/>
  <c r="R361" i="37"/>
  <c r="S361" i="37"/>
  <c r="T361" i="37"/>
  <c r="U361" i="37"/>
  <c r="V361" i="37"/>
  <c r="W361" i="37"/>
  <c r="X361" i="37"/>
  <c r="Y361" i="37"/>
  <c r="Z361" i="37"/>
  <c r="A362" i="37"/>
  <c r="B362" i="37"/>
  <c r="C362" i="37"/>
  <c r="D362" i="37"/>
  <c r="E362" i="37"/>
  <c r="F362" i="37"/>
  <c r="G362" i="37"/>
  <c r="H362" i="37"/>
  <c r="I362" i="37"/>
  <c r="J362" i="37"/>
  <c r="K362" i="37"/>
  <c r="L362" i="37"/>
  <c r="M362" i="37"/>
  <c r="N362" i="37"/>
  <c r="O362" i="37"/>
  <c r="P362" i="37"/>
  <c r="Q362" i="37"/>
  <c r="R362" i="37"/>
  <c r="S362" i="37"/>
  <c r="T362" i="37"/>
  <c r="U362" i="37"/>
  <c r="V362" i="37"/>
  <c r="W362" i="37"/>
  <c r="X362" i="37"/>
  <c r="Y362" i="37"/>
  <c r="Z362" i="37"/>
  <c r="A363" i="37"/>
  <c r="B363" i="37"/>
  <c r="C363" i="37"/>
  <c r="D363" i="37"/>
  <c r="E363" i="37"/>
  <c r="F363" i="37"/>
  <c r="G363" i="37"/>
  <c r="H363" i="37"/>
  <c r="I363" i="37"/>
  <c r="J363" i="37"/>
  <c r="K363" i="37"/>
  <c r="L363" i="37"/>
  <c r="M363" i="37"/>
  <c r="N363" i="37"/>
  <c r="O363" i="37"/>
  <c r="P363" i="37"/>
  <c r="Q363" i="37"/>
  <c r="R363" i="37"/>
  <c r="S363" i="37"/>
  <c r="T363" i="37"/>
  <c r="U363" i="37"/>
  <c r="V363" i="37"/>
  <c r="W363" i="37"/>
  <c r="X363" i="37"/>
  <c r="Y363" i="37"/>
  <c r="Z363" i="37"/>
  <c r="A364" i="37"/>
  <c r="B364" i="37"/>
  <c r="C364" i="37"/>
  <c r="D364" i="37"/>
  <c r="E364" i="37"/>
  <c r="F364" i="37"/>
  <c r="G364" i="37"/>
  <c r="H364" i="37"/>
  <c r="I364" i="37"/>
  <c r="J364" i="37"/>
  <c r="K364" i="37"/>
  <c r="L364" i="37"/>
  <c r="M364" i="37"/>
  <c r="N364" i="37"/>
  <c r="O364" i="37"/>
  <c r="P364" i="37"/>
  <c r="Q364" i="37"/>
  <c r="R364" i="37"/>
  <c r="S364" i="37"/>
  <c r="T364" i="37"/>
  <c r="U364" i="37"/>
  <c r="V364" i="37"/>
  <c r="W364" i="37"/>
  <c r="X364" i="37"/>
  <c r="Y364" i="37"/>
  <c r="Z364" i="37"/>
  <c r="A284" i="37"/>
  <c r="B284" i="37"/>
  <c r="C284" i="37"/>
  <c r="D284" i="37"/>
  <c r="E284" i="37"/>
  <c r="F284" i="37"/>
  <c r="G284" i="37"/>
  <c r="H284" i="37"/>
  <c r="I284" i="37"/>
  <c r="J284" i="37"/>
  <c r="K284" i="37"/>
  <c r="L284" i="37"/>
  <c r="M284" i="37"/>
  <c r="N284" i="37"/>
  <c r="O284" i="37"/>
  <c r="P284" i="37"/>
  <c r="Q284" i="37"/>
  <c r="R284" i="37"/>
  <c r="S284" i="37"/>
  <c r="T284" i="37"/>
  <c r="U284" i="37"/>
  <c r="V284" i="37"/>
  <c r="W284" i="37"/>
  <c r="X284" i="37"/>
  <c r="Y284" i="37"/>
  <c r="Z284" i="37"/>
  <c r="A285" i="37"/>
  <c r="B285" i="37"/>
  <c r="C285" i="37"/>
  <c r="D285" i="37"/>
  <c r="E285" i="37"/>
  <c r="F285" i="37"/>
  <c r="G285" i="37"/>
  <c r="H285" i="37"/>
  <c r="I285" i="37"/>
  <c r="J285" i="37"/>
  <c r="K285" i="37"/>
  <c r="L285" i="37"/>
  <c r="M285" i="37"/>
  <c r="N285" i="37"/>
  <c r="O285" i="37"/>
  <c r="P285" i="37"/>
  <c r="Q285" i="37"/>
  <c r="R285" i="37"/>
  <c r="S285" i="37"/>
  <c r="T285" i="37"/>
  <c r="U285" i="37"/>
  <c r="V285" i="37"/>
  <c r="W285" i="37"/>
  <c r="X285" i="37"/>
  <c r="Y285" i="37"/>
  <c r="Z285" i="37"/>
  <c r="A286" i="37"/>
  <c r="B286" i="37"/>
  <c r="C286" i="37"/>
  <c r="D286" i="37"/>
  <c r="E286" i="37"/>
  <c r="F286" i="37"/>
  <c r="G286" i="37"/>
  <c r="H286" i="37"/>
  <c r="I286" i="37"/>
  <c r="J286" i="37"/>
  <c r="K286" i="37"/>
  <c r="L286" i="37"/>
  <c r="M286" i="37"/>
  <c r="N286" i="37"/>
  <c r="O286" i="37"/>
  <c r="P286" i="37"/>
  <c r="Q286" i="37"/>
  <c r="R286" i="37"/>
  <c r="S286" i="37"/>
  <c r="T286" i="37"/>
  <c r="U286" i="37"/>
  <c r="V286" i="37"/>
  <c r="W286" i="37"/>
  <c r="X286" i="37"/>
  <c r="Y286" i="37"/>
  <c r="Z286" i="37"/>
  <c r="A287" i="37"/>
  <c r="B287" i="37"/>
  <c r="C287" i="37"/>
  <c r="D287" i="37"/>
  <c r="E287" i="37"/>
  <c r="F287" i="37"/>
  <c r="G287" i="37"/>
  <c r="H287" i="37"/>
  <c r="I287" i="37"/>
  <c r="J287" i="37"/>
  <c r="K287" i="37"/>
  <c r="L287" i="37"/>
  <c r="M287" i="37"/>
  <c r="N287" i="37"/>
  <c r="O287" i="37"/>
  <c r="P287" i="37"/>
  <c r="Q287" i="37"/>
  <c r="R287" i="37"/>
  <c r="S287" i="37"/>
  <c r="T287" i="37"/>
  <c r="U287" i="37"/>
  <c r="V287" i="37"/>
  <c r="W287" i="37"/>
  <c r="X287" i="37"/>
  <c r="Y287" i="37"/>
  <c r="Z287" i="37"/>
  <c r="A288" i="37"/>
  <c r="B288" i="37"/>
  <c r="C288" i="37"/>
  <c r="D288" i="37"/>
  <c r="E288" i="37"/>
  <c r="F288" i="37"/>
  <c r="G288" i="37"/>
  <c r="H288" i="37"/>
  <c r="I288" i="37"/>
  <c r="J288" i="37"/>
  <c r="K288" i="37"/>
  <c r="L288" i="37"/>
  <c r="M288" i="37"/>
  <c r="N288" i="37"/>
  <c r="O288" i="37"/>
  <c r="P288" i="37"/>
  <c r="Q288" i="37"/>
  <c r="R288" i="37"/>
  <c r="S288" i="37"/>
  <c r="T288" i="37"/>
  <c r="U288" i="37"/>
  <c r="V288" i="37"/>
  <c r="W288" i="37"/>
  <c r="X288" i="37"/>
  <c r="Y288" i="37"/>
  <c r="Z288" i="37"/>
  <c r="A289" i="37"/>
  <c r="B289" i="37"/>
  <c r="C289" i="37"/>
  <c r="D289" i="37"/>
  <c r="E289" i="37"/>
  <c r="F289" i="37"/>
  <c r="G289" i="37"/>
  <c r="H289" i="37"/>
  <c r="I289" i="37"/>
  <c r="J289" i="37"/>
  <c r="K289" i="37"/>
  <c r="L289" i="37"/>
  <c r="M289" i="37"/>
  <c r="N289" i="37"/>
  <c r="O289" i="37"/>
  <c r="P289" i="37"/>
  <c r="Q289" i="37"/>
  <c r="R289" i="37"/>
  <c r="S289" i="37"/>
  <c r="T289" i="37"/>
  <c r="U289" i="37"/>
  <c r="V289" i="37"/>
  <c r="W289" i="37"/>
  <c r="X289" i="37"/>
  <c r="Y289" i="37"/>
  <c r="Z289" i="37"/>
  <c r="A304" i="37"/>
  <c r="B304" i="37"/>
  <c r="C304" i="37"/>
  <c r="D304" i="37"/>
  <c r="E304" i="37"/>
  <c r="F304" i="37"/>
  <c r="G304" i="37"/>
  <c r="H304" i="37"/>
  <c r="I304" i="37"/>
  <c r="J304" i="37"/>
  <c r="K304" i="37"/>
  <c r="L304" i="37"/>
  <c r="M304" i="37"/>
  <c r="N304" i="37"/>
  <c r="O304" i="37"/>
  <c r="P304" i="37"/>
  <c r="Q304" i="37"/>
  <c r="R304" i="37"/>
  <c r="S304" i="37"/>
  <c r="T304" i="37"/>
  <c r="U304" i="37"/>
  <c r="V304" i="37"/>
  <c r="W304" i="37"/>
  <c r="X304" i="37"/>
  <c r="Y304" i="37"/>
  <c r="Z304" i="37"/>
  <c r="A309" i="37"/>
  <c r="B309" i="37"/>
  <c r="C309" i="37"/>
  <c r="D309" i="37"/>
  <c r="E309" i="37"/>
  <c r="F309" i="37"/>
  <c r="G309" i="37"/>
  <c r="H309" i="37"/>
  <c r="I309" i="37"/>
  <c r="J309" i="37"/>
  <c r="K309" i="37"/>
  <c r="L309" i="37"/>
  <c r="M309" i="37"/>
  <c r="N309" i="37"/>
  <c r="O309" i="37"/>
  <c r="P309" i="37"/>
  <c r="Q309" i="37"/>
  <c r="R309" i="37"/>
  <c r="S309" i="37"/>
  <c r="T309" i="37"/>
  <c r="U309" i="37"/>
  <c r="V309" i="37"/>
  <c r="W309" i="37"/>
  <c r="X309" i="37"/>
  <c r="Y309" i="37"/>
  <c r="Z309" i="37"/>
  <c r="A110" i="37"/>
  <c r="B110" i="37"/>
  <c r="C110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111" i="37"/>
  <c r="B111" i="37"/>
  <c r="C111" i="37"/>
  <c r="D111" i="37"/>
  <c r="E111" i="37"/>
  <c r="F111" i="37"/>
  <c r="G111" i="37"/>
  <c r="H111" i="37"/>
  <c r="I111" i="37"/>
  <c r="J111" i="37"/>
  <c r="K111" i="37"/>
  <c r="L111" i="37"/>
  <c r="M111" i="37"/>
  <c r="N111" i="37"/>
  <c r="O111" i="37"/>
  <c r="P111" i="37"/>
  <c r="Q111" i="37"/>
  <c r="R111" i="37"/>
  <c r="S111" i="37"/>
  <c r="T111" i="37"/>
  <c r="U111" i="37"/>
  <c r="V111" i="37"/>
  <c r="W111" i="37"/>
  <c r="X111" i="37"/>
  <c r="Y111" i="37"/>
  <c r="Z111" i="37"/>
  <c r="A112" i="37"/>
  <c r="B112" i="37"/>
  <c r="C112" i="37"/>
  <c r="D112" i="37"/>
  <c r="E112" i="37"/>
  <c r="F112" i="37"/>
  <c r="G112" i="37"/>
  <c r="H112" i="37"/>
  <c r="I112" i="37"/>
  <c r="J112" i="37"/>
  <c r="K112" i="37"/>
  <c r="L112" i="37"/>
  <c r="M112" i="37"/>
  <c r="N112" i="37"/>
  <c r="O112" i="37"/>
  <c r="P112" i="37"/>
  <c r="Q112" i="37"/>
  <c r="R112" i="37"/>
  <c r="S112" i="37"/>
  <c r="T112" i="37"/>
  <c r="U112" i="37"/>
  <c r="V112" i="37"/>
  <c r="W112" i="37"/>
  <c r="X112" i="37"/>
  <c r="Y112" i="37"/>
  <c r="Z112" i="37"/>
  <c r="A113" i="37"/>
  <c r="B113" i="37"/>
  <c r="C113" i="37"/>
  <c r="D113" i="37"/>
  <c r="E113" i="37"/>
  <c r="F113" i="37"/>
  <c r="G113" i="37"/>
  <c r="H113" i="37"/>
  <c r="I113" i="37"/>
  <c r="J113" i="37"/>
  <c r="K113" i="37"/>
  <c r="L113" i="37"/>
  <c r="M113" i="37"/>
  <c r="N113" i="37"/>
  <c r="O113" i="37"/>
  <c r="P113" i="37"/>
  <c r="Q113" i="37"/>
  <c r="R113" i="37"/>
  <c r="S113" i="37"/>
  <c r="T113" i="37"/>
  <c r="U113" i="37"/>
  <c r="V113" i="37"/>
  <c r="W113" i="37"/>
  <c r="X113" i="37"/>
  <c r="Y113" i="37"/>
  <c r="Z113" i="37"/>
  <c r="A114" i="37"/>
  <c r="B114" i="37"/>
  <c r="C114" i="37"/>
  <c r="D114" i="37"/>
  <c r="E114" i="37"/>
  <c r="F114" i="37"/>
  <c r="G114" i="37"/>
  <c r="H114" i="37"/>
  <c r="I114" i="37"/>
  <c r="J114" i="37"/>
  <c r="K114" i="37"/>
  <c r="L114" i="37"/>
  <c r="M114" i="37"/>
  <c r="N114" i="37"/>
  <c r="O114" i="37"/>
  <c r="P114" i="37"/>
  <c r="Q114" i="37"/>
  <c r="R114" i="37"/>
  <c r="S114" i="37"/>
  <c r="T114" i="37"/>
  <c r="U114" i="37"/>
  <c r="V114" i="37"/>
  <c r="W114" i="37"/>
  <c r="X114" i="37"/>
  <c r="Y114" i="37"/>
  <c r="Z114" i="37"/>
  <c r="A115" i="37"/>
  <c r="B115" i="37"/>
  <c r="C115" i="37"/>
  <c r="D115" i="37"/>
  <c r="E115" i="37"/>
  <c r="F115" i="37"/>
  <c r="G115" i="37"/>
  <c r="H115" i="37"/>
  <c r="I115" i="37"/>
  <c r="J115" i="37"/>
  <c r="K115" i="37"/>
  <c r="L115" i="37"/>
  <c r="M115" i="37"/>
  <c r="N115" i="37"/>
  <c r="O115" i="37"/>
  <c r="P115" i="37"/>
  <c r="Q115" i="37"/>
  <c r="R115" i="37"/>
  <c r="S115" i="37"/>
  <c r="T115" i="37"/>
  <c r="U115" i="37"/>
  <c r="V115" i="37"/>
  <c r="W115" i="37"/>
  <c r="X115" i="37"/>
  <c r="Y115" i="37"/>
  <c r="Z115" i="37"/>
  <c r="A116" i="37"/>
  <c r="B116" i="37"/>
  <c r="C116" i="37"/>
  <c r="D116" i="37"/>
  <c r="E116" i="37"/>
  <c r="F116" i="37"/>
  <c r="G116" i="37"/>
  <c r="H116" i="37"/>
  <c r="I116" i="37"/>
  <c r="J116" i="37"/>
  <c r="K116" i="37"/>
  <c r="L116" i="37"/>
  <c r="M116" i="37"/>
  <c r="N116" i="37"/>
  <c r="O116" i="37"/>
  <c r="P116" i="37"/>
  <c r="Q116" i="37"/>
  <c r="R116" i="37"/>
  <c r="S116" i="37"/>
  <c r="T116" i="37"/>
  <c r="U116" i="37"/>
  <c r="V116" i="37"/>
  <c r="W116" i="37"/>
  <c r="X116" i="37"/>
  <c r="Y116" i="37"/>
  <c r="Z116" i="37"/>
  <c r="A117" i="37"/>
  <c r="B117" i="37"/>
  <c r="C117" i="37"/>
  <c r="D117" i="37"/>
  <c r="E117" i="37"/>
  <c r="F117" i="37"/>
  <c r="G117" i="37"/>
  <c r="H117" i="37"/>
  <c r="I117" i="37"/>
  <c r="J117" i="37"/>
  <c r="K117" i="37"/>
  <c r="L117" i="37"/>
  <c r="M117" i="37"/>
  <c r="N117" i="37"/>
  <c r="O117" i="37"/>
  <c r="P117" i="37"/>
  <c r="Q117" i="37"/>
  <c r="R117" i="37"/>
  <c r="S117" i="37"/>
  <c r="T117" i="37"/>
  <c r="U117" i="37"/>
  <c r="V117" i="37"/>
  <c r="W117" i="37"/>
  <c r="X117" i="37"/>
  <c r="Y117" i="37"/>
  <c r="Z117" i="37"/>
  <c r="A118" i="37"/>
  <c r="B118" i="37"/>
  <c r="C118" i="37"/>
  <c r="D118" i="37"/>
  <c r="E118" i="37"/>
  <c r="F118" i="37"/>
  <c r="G118" i="37"/>
  <c r="H118" i="37"/>
  <c r="I118" i="37"/>
  <c r="J118" i="37"/>
  <c r="K118" i="37"/>
  <c r="L118" i="37"/>
  <c r="M118" i="37"/>
  <c r="N118" i="37"/>
  <c r="O118" i="37"/>
  <c r="P118" i="37"/>
  <c r="Q118" i="37"/>
  <c r="R118" i="37"/>
  <c r="S118" i="37"/>
  <c r="T118" i="37"/>
  <c r="U118" i="37"/>
  <c r="V118" i="37"/>
  <c r="W118" i="37"/>
  <c r="X118" i="37"/>
  <c r="Y118" i="37"/>
  <c r="Z118" i="37"/>
  <c r="A85" i="37"/>
  <c r="B85" i="37"/>
  <c r="C85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140" i="37"/>
  <c r="B140" i="37"/>
  <c r="C140" i="37"/>
  <c r="D140" i="37"/>
  <c r="E140" i="37"/>
  <c r="F140" i="37"/>
  <c r="G140" i="37"/>
  <c r="H140" i="37"/>
  <c r="I140" i="37"/>
  <c r="J140" i="37"/>
  <c r="K140" i="37"/>
  <c r="L140" i="37"/>
  <c r="M140" i="37"/>
  <c r="N140" i="37"/>
  <c r="O140" i="37"/>
  <c r="P140" i="37"/>
  <c r="Q140" i="37"/>
  <c r="R140" i="37"/>
  <c r="S140" i="37"/>
  <c r="T140" i="37"/>
  <c r="U140" i="37"/>
  <c r="V140" i="37"/>
  <c r="W140" i="37"/>
  <c r="X140" i="37"/>
  <c r="Y140" i="37"/>
  <c r="Z140" i="37"/>
  <c r="A75" i="37"/>
  <c r="B75" i="37"/>
  <c r="C75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80" i="37"/>
  <c r="B80" i="37"/>
  <c r="C80" i="37"/>
  <c r="D80" i="37"/>
  <c r="E80" i="37"/>
  <c r="F80" i="37"/>
  <c r="G80" i="37"/>
  <c r="H80" i="37"/>
  <c r="I80" i="37"/>
  <c r="J80" i="37"/>
  <c r="K80" i="37"/>
  <c r="L80" i="37"/>
  <c r="M80" i="37"/>
  <c r="N80" i="37"/>
  <c r="O80" i="37"/>
  <c r="P80" i="37"/>
  <c r="Q80" i="37"/>
  <c r="R80" i="37"/>
  <c r="S80" i="37"/>
  <c r="T80" i="37"/>
  <c r="U80" i="37"/>
  <c r="V80" i="37"/>
  <c r="W80" i="37"/>
  <c r="X80" i="37"/>
  <c r="Y80" i="37"/>
  <c r="Z80" i="37"/>
  <c r="A90" i="37"/>
  <c r="B90" i="37"/>
  <c r="C90" i="37"/>
  <c r="D90" i="37"/>
  <c r="E90" i="37"/>
  <c r="F90" i="37"/>
  <c r="G90" i="37"/>
  <c r="H90" i="37"/>
  <c r="I90" i="37"/>
  <c r="J90" i="37"/>
  <c r="K90" i="37"/>
  <c r="L90" i="37"/>
  <c r="M90" i="37"/>
  <c r="N90" i="37"/>
  <c r="O90" i="37"/>
  <c r="P90" i="37"/>
  <c r="Q90" i="37"/>
  <c r="R90" i="37"/>
  <c r="S90" i="37"/>
  <c r="T90" i="37"/>
  <c r="U90" i="37"/>
  <c r="V90" i="37"/>
  <c r="W90" i="37"/>
  <c r="X90" i="37"/>
  <c r="Y90" i="37"/>
  <c r="Z90" i="37"/>
  <c r="A145" i="37"/>
  <c r="B145" i="37"/>
  <c r="C145" i="37"/>
  <c r="D145" i="37"/>
  <c r="E145" i="37"/>
  <c r="F145" i="37"/>
  <c r="G145" i="37"/>
  <c r="H145" i="37"/>
  <c r="I145" i="37"/>
  <c r="J145" i="37"/>
  <c r="K145" i="37"/>
  <c r="L145" i="37"/>
  <c r="M145" i="37"/>
  <c r="N145" i="37"/>
  <c r="O145" i="37"/>
  <c r="P145" i="37"/>
  <c r="Q145" i="37"/>
  <c r="R145" i="37"/>
  <c r="S145" i="37"/>
  <c r="T145" i="37"/>
  <c r="U145" i="37"/>
  <c r="V145" i="37"/>
  <c r="W145" i="37"/>
  <c r="X145" i="37"/>
  <c r="Y145" i="37"/>
  <c r="Z145" i="37"/>
  <c r="A150" i="37"/>
  <c r="B150" i="37"/>
  <c r="C150" i="37"/>
  <c r="D150" i="37"/>
  <c r="E150" i="37"/>
  <c r="F150" i="37"/>
  <c r="G150" i="37"/>
  <c r="H150" i="37"/>
  <c r="I150" i="37"/>
  <c r="J150" i="37"/>
  <c r="K150" i="37"/>
  <c r="L150" i="37"/>
  <c r="M150" i="37"/>
  <c r="N150" i="37"/>
  <c r="O150" i="37"/>
  <c r="P150" i="37"/>
  <c r="Q150" i="37"/>
  <c r="R150" i="37"/>
  <c r="S150" i="37"/>
  <c r="T150" i="37"/>
  <c r="U150" i="37"/>
  <c r="V150" i="37"/>
  <c r="W150" i="37"/>
  <c r="X150" i="37"/>
  <c r="Y150" i="37"/>
  <c r="Z150" i="37"/>
  <c r="A65" i="37"/>
  <c r="B65" i="37"/>
  <c r="C65" i="37"/>
  <c r="D65" i="37"/>
  <c r="E65" i="37"/>
  <c r="F65" i="37"/>
  <c r="G65" i="37"/>
  <c r="H65" i="37"/>
  <c r="I65" i="37"/>
  <c r="J65" i="37"/>
  <c r="K65" i="37"/>
  <c r="L65" i="37"/>
  <c r="M65" i="37"/>
  <c r="N65" i="37"/>
  <c r="O65" i="37"/>
  <c r="P65" i="37"/>
  <c r="Q65" i="37"/>
  <c r="R65" i="37"/>
  <c r="S65" i="37"/>
  <c r="T65" i="37"/>
  <c r="U65" i="37"/>
  <c r="V65" i="37"/>
  <c r="W65" i="37"/>
  <c r="X65" i="37"/>
  <c r="Y65" i="37"/>
  <c r="Z65" i="37"/>
  <c r="A70" i="37"/>
  <c r="B70" i="37"/>
  <c r="C70" i="37"/>
  <c r="D70" i="37"/>
  <c r="E70" i="37"/>
  <c r="F70" i="37"/>
  <c r="G70" i="37"/>
  <c r="H70" i="37"/>
  <c r="I70" i="37"/>
  <c r="J70" i="37"/>
  <c r="K70" i="37"/>
  <c r="L70" i="37"/>
  <c r="M70" i="37"/>
  <c r="N70" i="37"/>
  <c r="O70" i="37"/>
  <c r="P70" i="37"/>
  <c r="Q70" i="37"/>
  <c r="R70" i="37"/>
  <c r="S70" i="37"/>
  <c r="T70" i="37"/>
  <c r="U70" i="37"/>
  <c r="V70" i="37"/>
  <c r="W70" i="37"/>
  <c r="X70" i="37"/>
  <c r="Y70" i="37"/>
  <c r="Z70" i="37"/>
  <c r="A155" i="37"/>
  <c r="B155" i="37"/>
  <c r="C155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160" i="37"/>
  <c r="B160" i="37"/>
  <c r="C160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390" i="37"/>
  <c r="B390" i="37"/>
  <c r="C390" i="37"/>
  <c r="D390" i="37"/>
  <c r="E390" i="37"/>
  <c r="F390" i="37"/>
  <c r="G390" i="37"/>
  <c r="H390" i="37"/>
  <c r="I390" i="37"/>
  <c r="J390" i="37"/>
  <c r="K390" i="37"/>
  <c r="L390" i="37"/>
  <c r="M390" i="37"/>
  <c r="N390" i="37"/>
  <c r="O390" i="37"/>
  <c r="P390" i="37"/>
  <c r="Q390" i="37"/>
  <c r="R390" i="37"/>
  <c r="S390" i="37"/>
  <c r="T390" i="37"/>
  <c r="U390" i="37"/>
  <c r="V390" i="37"/>
  <c r="W390" i="37"/>
  <c r="X390" i="37"/>
  <c r="Y390" i="37"/>
  <c r="Z390" i="37"/>
  <c r="A385" i="37"/>
  <c r="B385" i="37"/>
  <c r="C385" i="37"/>
  <c r="D385" i="37"/>
  <c r="E385" i="37"/>
  <c r="F385" i="37"/>
  <c r="G385" i="37"/>
  <c r="H385" i="37"/>
  <c r="I385" i="37"/>
  <c r="J385" i="37"/>
  <c r="K385" i="37"/>
  <c r="L385" i="37"/>
  <c r="M385" i="37"/>
  <c r="N385" i="37"/>
  <c r="O385" i="37"/>
  <c r="P385" i="37"/>
  <c r="Q385" i="37"/>
  <c r="R385" i="37"/>
  <c r="S385" i="37"/>
  <c r="T385" i="37"/>
  <c r="U385" i="37"/>
  <c r="V385" i="37"/>
  <c r="W385" i="37"/>
  <c r="X385" i="37"/>
  <c r="Y385" i="37"/>
  <c r="Z385" i="37"/>
  <c r="A380" i="37"/>
  <c r="B380" i="37"/>
  <c r="C380" i="37"/>
  <c r="D380" i="37"/>
  <c r="E380" i="37"/>
  <c r="F380" i="37"/>
  <c r="G380" i="37"/>
  <c r="H380" i="37"/>
  <c r="I380" i="37"/>
  <c r="J380" i="37"/>
  <c r="K380" i="37"/>
  <c r="L380" i="37"/>
  <c r="M380" i="37"/>
  <c r="N380" i="37"/>
  <c r="O380" i="37"/>
  <c r="P380" i="37"/>
  <c r="Q380" i="37"/>
  <c r="R380" i="37"/>
  <c r="S380" i="37"/>
  <c r="T380" i="37"/>
  <c r="U380" i="37"/>
  <c r="V380" i="37"/>
  <c r="W380" i="37"/>
  <c r="X380" i="37"/>
  <c r="Y380" i="37"/>
  <c r="Z380" i="37"/>
  <c r="A395" i="37"/>
  <c r="B395" i="37"/>
  <c r="C395" i="37"/>
  <c r="D395" i="37"/>
  <c r="E395" i="37"/>
  <c r="F395" i="37"/>
  <c r="G395" i="37"/>
  <c r="H395" i="37"/>
  <c r="I395" i="37"/>
  <c r="J395" i="37"/>
  <c r="K395" i="37"/>
  <c r="L395" i="37"/>
  <c r="M395" i="37"/>
  <c r="N395" i="37"/>
  <c r="O395" i="37"/>
  <c r="P395" i="37"/>
  <c r="Q395" i="37"/>
  <c r="R395" i="37"/>
  <c r="S395" i="37"/>
  <c r="T395" i="37"/>
  <c r="U395" i="37"/>
  <c r="V395" i="37"/>
  <c r="W395" i="37"/>
  <c r="X395" i="37"/>
  <c r="Y395" i="37"/>
  <c r="Z395" i="37"/>
  <c r="A655" i="37"/>
  <c r="B655" i="37"/>
  <c r="C655" i="37"/>
  <c r="D655" i="37"/>
  <c r="E655" i="37"/>
  <c r="F655" i="37"/>
  <c r="G655" i="37"/>
  <c r="H655" i="37"/>
  <c r="I655" i="37"/>
  <c r="J655" i="37"/>
  <c r="K655" i="37"/>
  <c r="L655" i="37"/>
  <c r="M655" i="37"/>
  <c r="N655" i="37"/>
  <c r="O655" i="37"/>
  <c r="P655" i="37"/>
  <c r="Q655" i="37"/>
  <c r="R655" i="37"/>
  <c r="S655" i="37"/>
  <c r="T655" i="37"/>
  <c r="U655" i="37"/>
  <c r="V655" i="37"/>
  <c r="W655" i="37"/>
  <c r="X655" i="37"/>
  <c r="Y655" i="37"/>
  <c r="Z655" i="37"/>
  <c r="A650" i="37"/>
  <c r="B650" i="37"/>
  <c r="C650" i="37"/>
  <c r="D650" i="37"/>
  <c r="E650" i="37"/>
  <c r="F650" i="37"/>
  <c r="G650" i="37"/>
  <c r="H650" i="37"/>
  <c r="I650" i="37"/>
  <c r="J650" i="37"/>
  <c r="K650" i="37"/>
  <c r="L650" i="37"/>
  <c r="M650" i="37"/>
  <c r="N650" i="37"/>
  <c r="O650" i="37"/>
  <c r="P650" i="37"/>
  <c r="Q650" i="37"/>
  <c r="R650" i="37"/>
  <c r="S650" i="37"/>
  <c r="T650" i="37"/>
  <c r="U650" i="37"/>
  <c r="V650" i="37"/>
  <c r="W650" i="37"/>
  <c r="X650" i="37"/>
  <c r="Y650" i="37"/>
  <c r="Z650" i="37"/>
  <c r="A645" i="37"/>
  <c r="B645" i="37"/>
  <c r="C645" i="37"/>
  <c r="D645" i="37"/>
  <c r="E645" i="37"/>
  <c r="F645" i="37"/>
  <c r="G645" i="37"/>
  <c r="H645" i="37"/>
  <c r="I645" i="37"/>
  <c r="J645" i="37"/>
  <c r="K645" i="37"/>
  <c r="L645" i="37"/>
  <c r="M645" i="37"/>
  <c r="N645" i="37"/>
  <c r="O645" i="37"/>
  <c r="P645" i="37"/>
  <c r="Q645" i="37"/>
  <c r="R645" i="37"/>
  <c r="S645" i="37"/>
  <c r="T645" i="37"/>
  <c r="U645" i="37"/>
  <c r="V645" i="37"/>
  <c r="W645" i="37"/>
  <c r="X645" i="37"/>
  <c r="Y645" i="37"/>
  <c r="Z645" i="37"/>
  <c r="A660" i="37"/>
  <c r="B660" i="37"/>
  <c r="C660" i="37"/>
  <c r="D660" i="37"/>
  <c r="E660" i="37"/>
  <c r="F660" i="37"/>
  <c r="G660" i="37"/>
  <c r="H660" i="37"/>
  <c r="I660" i="37"/>
  <c r="J660" i="37"/>
  <c r="K660" i="37"/>
  <c r="L660" i="37"/>
  <c r="M660" i="37"/>
  <c r="N660" i="37"/>
  <c r="O660" i="37"/>
  <c r="P660" i="37"/>
  <c r="Q660" i="37"/>
  <c r="R660" i="37"/>
  <c r="S660" i="37"/>
  <c r="T660" i="37"/>
  <c r="U660" i="37"/>
  <c r="V660" i="37"/>
  <c r="W660" i="37"/>
  <c r="X660" i="37"/>
  <c r="Y660" i="37"/>
  <c r="Z660" i="37"/>
  <c r="A665" i="37"/>
  <c r="B665" i="37"/>
  <c r="C665" i="37"/>
  <c r="D665" i="37"/>
  <c r="E665" i="37"/>
  <c r="F665" i="37"/>
  <c r="G665" i="37"/>
  <c r="H665" i="37"/>
  <c r="I665" i="37"/>
  <c r="J665" i="37"/>
  <c r="K665" i="37"/>
  <c r="L665" i="37"/>
  <c r="M665" i="37"/>
  <c r="N665" i="37"/>
  <c r="O665" i="37"/>
  <c r="P665" i="37"/>
  <c r="Q665" i="37"/>
  <c r="R665" i="37"/>
  <c r="S665" i="37"/>
  <c r="T665" i="37"/>
  <c r="U665" i="37"/>
  <c r="V665" i="37"/>
  <c r="W665" i="37"/>
  <c r="X665" i="37"/>
  <c r="Y665" i="37"/>
  <c r="Z665" i="37"/>
  <c r="A335" i="37"/>
  <c r="B335" i="37"/>
  <c r="C335" i="37"/>
  <c r="D335" i="37"/>
  <c r="E335" i="37"/>
  <c r="F335" i="37"/>
  <c r="G335" i="37"/>
  <c r="H335" i="37"/>
  <c r="I335" i="37"/>
  <c r="J335" i="37"/>
  <c r="K335" i="37"/>
  <c r="L335" i="37"/>
  <c r="M335" i="37"/>
  <c r="N335" i="37"/>
  <c r="O335" i="37"/>
  <c r="P335" i="37"/>
  <c r="Q335" i="37"/>
  <c r="R335" i="37"/>
  <c r="S335" i="37"/>
  <c r="T335" i="37"/>
  <c r="U335" i="37"/>
  <c r="V335" i="37"/>
  <c r="W335" i="37"/>
  <c r="X335" i="37"/>
  <c r="Y335" i="37"/>
  <c r="Z335" i="37"/>
  <c r="A330" i="37"/>
  <c r="B330" i="37"/>
  <c r="C330" i="37"/>
  <c r="D330" i="37"/>
  <c r="E330" i="37"/>
  <c r="F330" i="37"/>
  <c r="G330" i="37"/>
  <c r="H330" i="37"/>
  <c r="I330" i="37"/>
  <c r="J330" i="37"/>
  <c r="K330" i="37"/>
  <c r="L330" i="37"/>
  <c r="M330" i="37"/>
  <c r="N330" i="37"/>
  <c r="O330" i="37"/>
  <c r="P330" i="37"/>
  <c r="Q330" i="37"/>
  <c r="R330" i="37"/>
  <c r="S330" i="37"/>
  <c r="T330" i="37"/>
  <c r="U330" i="37"/>
  <c r="V330" i="37"/>
  <c r="W330" i="37"/>
  <c r="X330" i="37"/>
  <c r="Y330" i="37"/>
  <c r="Z330" i="37"/>
  <c r="A325" i="37"/>
  <c r="B325" i="37"/>
  <c r="C325" i="37"/>
  <c r="D325" i="37"/>
  <c r="E325" i="37"/>
  <c r="F325" i="37"/>
  <c r="G325" i="37"/>
  <c r="H325" i="37"/>
  <c r="I325" i="37"/>
  <c r="J325" i="37"/>
  <c r="K325" i="37"/>
  <c r="L325" i="37"/>
  <c r="M325" i="37"/>
  <c r="N325" i="37"/>
  <c r="O325" i="37"/>
  <c r="P325" i="37"/>
  <c r="Q325" i="37"/>
  <c r="R325" i="37"/>
  <c r="S325" i="37"/>
  <c r="T325" i="37"/>
  <c r="U325" i="37"/>
  <c r="V325" i="37"/>
  <c r="W325" i="37"/>
  <c r="X325" i="37"/>
  <c r="Y325" i="37"/>
  <c r="Z325" i="37"/>
  <c r="A340" i="37"/>
  <c r="B340" i="37"/>
  <c r="C340" i="37"/>
  <c r="D340" i="37"/>
  <c r="E340" i="37"/>
  <c r="F340" i="37"/>
  <c r="G340" i="37"/>
  <c r="H340" i="37"/>
  <c r="I340" i="37"/>
  <c r="J340" i="37"/>
  <c r="K340" i="37"/>
  <c r="L340" i="37"/>
  <c r="M340" i="37"/>
  <c r="N340" i="37"/>
  <c r="O340" i="37"/>
  <c r="P340" i="37"/>
  <c r="Q340" i="37"/>
  <c r="R340" i="37"/>
  <c r="S340" i="37"/>
  <c r="T340" i="37"/>
  <c r="U340" i="37"/>
  <c r="V340" i="37"/>
  <c r="W340" i="37"/>
  <c r="X340" i="37"/>
  <c r="Y340" i="37"/>
  <c r="Z340" i="37"/>
  <c r="A345" i="37"/>
  <c r="B345" i="37"/>
  <c r="C345" i="37"/>
  <c r="D345" i="37"/>
  <c r="E345" i="37"/>
  <c r="F345" i="37"/>
  <c r="G345" i="37"/>
  <c r="H345" i="37"/>
  <c r="I345" i="37"/>
  <c r="J345" i="37"/>
  <c r="K345" i="37"/>
  <c r="L345" i="37"/>
  <c r="M345" i="37"/>
  <c r="N345" i="37"/>
  <c r="O345" i="37"/>
  <c r="P345" i="37"/>
  <c r="Q345" i="37"/>
  <c r="R345" i="37"/>
  <c r="S345" i="37"/>
  <c r="T345" i="37"/>
  <c r="U345" i="37"/>
  <c r="V345" i="37"/>
  <c r="W345" i="37"/>
  <c r="X345" i="37"/>
  <c r="Y345" i="37"/>
  <c r="Z345" i="37"/>
  <c r="A315" i="37"/>
  <c r="B315" i="37"/>
  <c r="C315" i="37"/>
  <c r="D315" i="37"/>
  <c r="E315" i="37"/>
  <c r="F315" i="37"/>
  <c r="G315" i="37"/>
  <c r="H315" i="37"/>
  <c r="I315" i="37"/>
  <c r="J315" i="37"/>
  <c r="K315" i="37"/>
  <c r="L315" i="37"/>
  <c r="M315" i="37"/>
  <c r="N315" i="37"/>
  <c r="O315" i="37"/>
  <c r="P315" i="37"/>
  <c r="Q315" i="37"/>
  <c r="R315" i="37"/>
  <c r="S315" i="37"/>
  <c r="T315" i="37"/>
  <c r="U315" i="37"/>
  <c r="V315" i="37"/>
  <c r="W315" i="37"/>
  <c r="X315" i="37"/>
  <c r="Y315" i="37"/>
  <c r="Z315" i="37"/>
  <c r="A320" i="37"/>
  <c r="B320" i="37"/>
  <c r="C320" i="37"/>
  <c r="D320" i="37"/>
  <c r="E320" i="37"/>
  <c r="F320" i="37"/>
  <c r="G320" i="37"/>
  <c r="H320" i="37"/>
  <c r="I320" i="37"/>
  <c r="J320" i="37"/>
  <c r="K320" i="37"/>
  <c r="L320" i="37"/>
  <c r="M320" i="37"/>
  <c r="N320" i="37"/>
  <c r="O320" i="37"/>
  <c r="P320" i="37"/>
  <c r="Q320" i="37"/>
  <c r="R320" i="37"/>
  <c r="S320" i="37"/>
  <c r="T320" i="37"/>
  <c r="U320" i="37"/>
  <c r="V320" i="37"/>
  <c r="W320" i="37"/>
  <c r="X320" i="37"/>
  <c r="Y320" i="37"/>
  <c r="Z320" i="37"/>
  <c r="A5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10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39" i="37"/>
  <c r="B39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240" i="37"/>
  <c r="B240" i="37"/>
  <c r="C240" i="37"/>
  <c r="D240" i="37"/>
  <c r="E240" i="37"/>
  <c r="F240" i="37"/>
  <c r="G240" i="37"/>
  <c r="H240" i="37"/>
  <c r="I240" i="37"/>
  <c r="J240" i="37"/>
  <c r="K240" i="37"/>
  <c r="L240" i="37"/>
  <c r="M240" i="37"/>
  <c r="N240" i="37"/>
  <c r="O240" i="37"/>
  <c r="P240" i="37"/>
  <c r="Q240" i="37"/>
  <c r="R240" i="37"/>
  <c r="S240" i="37"/>
  <c r="T240" i="37"/>
  <c r="U240" i="37"/>
  <c r="V240" i="37"/>
  <c r="W240" i="37"/>
  <c r="X240" i="37"/>
  <c r="Y240" i="37"/>
  <c r="Z240" i="37"/>
  <c r="A40" i="37"/>
  <c r="B40" i="37"/>
  <c r="C40" i="37"/>
  <c r="D40" i="37"/>
  <c r="E40" i="37"/>
  <c r="F40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241" i="37"/>
  <c r="B241" i="37"/>
  <c r="C241" i="37"/>
  <c r="D241" i="37"/>
  <c r="E241" i="37"/>
  <c r="F241" i="37"/>
  <c r="G241" i="37"/>
  <c r="H241" i="37"/>
  <c r="I241" i="37"/>
  <c r="J241" i="37"/>
  <c r="K241" i="37"/>
  <c r="L241" i="37"/>
  <c r="M241" i="37"/>
  <c r="N241" i="37"/>
  <c r="O241" i="37"/>
  <c r="P241" i="37"/>
  <c r="Q241" i="37"/>
  <c r="R241" i="37"/>
  <c r="S241" i="37"/>
  <c r="T241" i="37"/>
  <c r="U241" i="37"/>
  <c r="V241" i="37"/>
  <c r="W241" i="37"/>
  <c r="X241" i="37"/>
  <c r="Y241" i="37"/>
  <c r="Z241" i="37"/>
  <c r="A41" i="37"/>
  <c r="B41" i="37"/>
  <c r="C41" i="37"/>
  <c r="D41" i="37"/>
  <c r="E41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242" i="37"/>
  <c r="B242" i="37"/>
  <c r="C242" i="37"/>
  <c r="D242" i="37"/>
  <c r="E242" i="37"/>
  <c r="F242" i="37"/>
  <c r="G242" i="37"/>
  <c r="H242" i="37"/>
  <c r="I242" i="37"/>
  <c r="J242" i="37"/>
  <c r="K242" i="37"/>
  <c r="L242" i="37"/>
  <c r="M242" i="37"/>
  <c r="N242" i="37"/>
  <c r="O242" i="37"/>
  <c r="P242" i="37"/>
  <c r="Q242" i="37"/>
  <c r="R242" i="37"/>
  <c r="S242" i="37"/>
  <c r="T242" i="37"/>
  <c r="U242" i="37"/>
  <c r="V242" i="37"/>
  <c r="W242" i="37"/>
  <c r="X242" i="37"/>
  <c r="Y242" i="37"/>
  <c r="Z242" i="37"/>
  <c r="A42" i="37"/>
  <c r="B42" i="37"/>
  <c r="C42" i="37"/>
  <c r="D42" i="37"/>
  <c r="E42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243" i="37"/>
  <c r="B243" i="37"/>
  <c r="C243" i="37"/>
  <c r="D243" i="37"/>
  <c r="E243" i="37"/>
  <c r="F243" i="37"/>
  <c r="G243" i="37"/>
  <c r="H243" i="37"/>
  <c r="I243" i="37"/>
  <c r="J243" i="37"/>
  <c r="K243" i="37"/>
  <c r="L243" i="37"/>
  <c r="M243" i="37"/>
  <c r="N243" i="37"/>
  <c r="O243" i="37"/>
  <c r="P243" i="37"/>
  <c r="Q243" i="37"/>
  <c r="R243" i="37"/>
  <c r="S243" i="37"/>
  <c r="T243" i="37"/>
  <c r="U243" i="37"/>
  <c r="V243" i="37"/>
  <c r="W243" i="37"/>
  <c r="X243" i="37"/>
  <c r="Y243" i="37"/>
  <c r="Z243" i="37"/>
  <c r="A43" i="37"/>
  <c r="B43" i="37"/>
  <c r="C43" i="37"/>
  <c r="D43" i="37"/>
  <c r="E43" i="37"/>
  <c r="F43" i="37"/>
  <c r="G43" i="37"/>
  <c r="H43" i="37"/>
  <c r="I43" i="37"/>
  <c r="J43" i="37"/>
  <c r="K43" i="37"/>
  <c r="L43" i="37"/>
  <c r="M43" i="37"/>
  <c r="N43" i="37"/>
  <c r="O43" i="37"/>
  <c r="P43" i="37"/>
  <c r="Q43" i="37"/>
  <c r="R43" i="37"/>
  <c r="S43" i="37"/>
  <c r="T43" i="37"/>
  <c r="U43" i="37"/>
  <c r="V43" i="37"/>
  <c r="W43" i="37"/>
  <c r="X43" i="37"/>
  <c r="Y43" i="37"/>
  <c r="Z43" i="37"/>
  <c r="A244" i="37"/>
  <c r="B244" i="37"/>
  <c r="C244" i="37"/>
  <c r="D244" i="37"/>
  <c r="E244" i="37"/>
  <c r="F244" i="37"/>
  <c r="G244" i="37"/>
  <c r="H244" i="37"/>
  <c r="I244" i="37"/>
  <c r="J244" i="37"/>
  <c r="K244" i="37"/>
  <c r="L244" i="37"/>
  <c r="M244" i="37"/>
  <c r="N244" i="37"/>
  <c r="O244" i="37"/>
  <c r="P244" i="37"/>
  <c r="Q244" i="37"/>
  <c r="R244" i="37"/>
  <c r="S244" i="37"/>
  <c r="T244" i="37"/>
  <c r="U244" i="37"/>
  <c r="V244" i="37"/>
  <c r="W244" i="37"/>
  <c r="X244" i="37"/>
  <c r="Y244" i="37"/>
  <c r="Z244" i="37"/>
  <c r="A44" i="37"/>
  <c r="B44" i="37"/>
  <c r="C44" i="37"/>
  <c r="D44" i="37"/>
  <c r="E44" i="37"/>
  <c r="F44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245" i="37"/>
  <c r="B245" i="37"/>
  <c r="C245" i="37"/>
  <c r="D245" i="37"/>
  <c r="E245" i="37"/>
  <c r="F245" i="37"/>
  <c r="G245" i="37"/>
  <c r="H245" i="37"/>
  <c r="I245" i="37"/>
  <c r="J245" i="37"/>
  <c r="K245" i="37"/>
  <c r="L245" i="37"/>
  <c r="M245" i="37"/>
  <c r="N245" i="37"/>
  <c r="O245" i="37"/>
  <c r="P245" i="37"/>
  <c r="Q245" i="37"/>
  <c r="R245" i="37"/>
  <c r="S245" i="37"/>
  <c r="T245" i="37"/>
  <c r="U245" i="37"/>
  <c r="V245" i="37"/>
  <c r="W245" i="37"/>
  <c r="X245" i="37"/>
  <c r="Y245" i="37"/>
  <c r="Z245" i="37"/>
  <c r="A45" i="37"/>
  <c r="B45" i="37"/>
  <c r="C45" i="37"/>
  <c r="D45" i="37"/>
  <c r="E45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246" i="37"/>
  <c r="B246" i="37"/>
  <c r="C246" i="37"/>
  <c r="D246" i="37"/>
  <c r="E246" i="37"/>
  <c r="F246" i="37"/>
  <c r="G246" i="37"/>
  <c r="H246" i="37"/>
  <c r="I246" i="37"/>
  <c r="J246" i="37"/>
  <c r="K246" i="37"/>
  <c r="L246" i="37"/>
  <c r="M246" i="37"/>
  <c r="N246" i="37"/>
  <c r="O246" i="37"/>
  <c r="P246" i="37"/>
  <c r="Q246" i="37"/>
  <c r="R246" i="37"/>
  <c r="S246" i="37"/>
  <c r="T246" i="37"/>
  <c r="U246" i="37"/>
  <c r="V246" i="37"/>
  <c r="W246" i="37"/>
  <c r="X246" i="37"/>
  <c r="Y246" i="37"/>
  <c r="Z246" i="37"/>
  <c r="A247" i="37"/>
  <c r="B247" i="37"/>
  <c r="C247" i="37"/>
  <c r="D247" i="37"/>
  <c r="E247" i="37"/>
  <c r="F247" i="37"/>
  <c r="G247" i="37"/>
  <c r="H247" i="37"/>
  <c r="I247" i="37"/>
  <c r="J247" i="37"/>
  <c r="K247" i="37"/>
  <c r="L247" i="37"/>
  <c r="M247" i="37"/>
  <c r="N247" i="37"/>
  <c r="O247" i="37"/>
  <c r="P247" i="37"/>
  <c r="Q247" i="37"/>
  <c r="R247" i="37"/>
  <c r="S247" i="37"/>
  <c r="T247" i="37"/>
  <c r="U247" i="37"/>
  <c r="V247" i="37"/>
  <c r="W247" i="37"/>
  <c r="X247" i="37"/>
  <c r="Y247" i="37"/>
  <c r="Z247" i="37"/>
  <c r="A46" i="37"/>
  <c r="B46" i="37"/>
  <c r="C46" i="37"/>
  <c r="D46" i="37"/>
  <c r="E46" i="37"/>
  <c r="F46" i="37"/>
  <c r="G46" i="37"/>
  <c r="H46" i="37"/>
  <c r="I46" i="37"/>
  <c r="J46" i="37"/>
  <c r="K46" i="37"/>
  <c r="L46" i="37"/>
  <c r="M46" i="37"/>
  <c r="N46" i="37"/>
  <c r="O46" i="37"/>
  <c r="P46" i="37"/>
  <c r="Q46" i="37"/>
  <c r="R46" i="37"/>
  <c r="S46" i="37"/>
  <c r="T46" i="37"/>
  <c r="U46" i="37"/>
  <c r="V46" i="37"/>
  <c r="W46" i="37"/>
  <c r="X46" i="37"/>
  <c r="Y46" i="37"/>
  <c r="Z46" i="37"/>
  <c r="A248" i="37"/>
  <c r="B248" i="37"/>
  <c r="C248" i="37"/>
  <c r="D248" i="37"/>
  <c r="E248" i="37"/>
  <c r="F248" i="37"/>
  <c r="G248" i="37"/>
  <c r="H248" i="37"/>
  <c r="I248" i="37"/>
  <c r="J248" i="37"/>
  <c r="K248" i="37"/>
  <c r="L248" i="37"/>
  <c r="M248" i="37"/>
  <c r="N248" i="37"/>
  <c r="O248" i="37"/>
  <c r="P248" i="37"/>
  <c r="Q248" i="37"/>
  <c r="R248" i="37"/>
  <c r="S248" i="37"/>
  <c r="T248" i="37"/>
  <c r="U248" i="37"/>
  <c r="V248" i="37"/>
  <c r="W248" i="37"/>
  <c r="X248" i="37"/>
  <c r="Y248" i="37"/>
  <c r="Z248" i="37"/>
  <c r="A47" i="37"/>
  <c r="B47" i="37"/>
  <c r="C47" i="37"/>
  <c r="D47" i="37"/>
  <c r="E47" i="37"/>
  <c r="F47" i="37"/>
  <c r="G47" i="37"/>
  <c r="H47" i="37"/>
  <c r="I47" i="37"/>
  <c r="J47" i="37"/>
  <c r="K47" i="37"/>
  <c r="L47" i="37"/>
  <c r="M47" i="37"/>
  <c r="N47" i="37"/>
  <c r="O47" i="37"/>
  <c r="P47" i="37"/>
  <c r="Q47" i="37"/>
  <c r="R47" i="37"/>
  <c r="S47" i="37"/>
  <c r="T47" i="37"/>
  <c r="U47" i="37"/>
  <c r="V47" i="37"/>
  <c r="W47" i="37"/>
  <c r="X47" i="37"/>
  <c r="Y47" i="37"/>
  <c r="Z47" i="37"/>
  <c r="A459" i="37"/>
  <c r="B459" i="37"/>
  <c r="C459" i="37"/>
  <c r="D459" i="37"/>
  <c r="E459" i="37"/>
  <c r="F459" i="37"/>
  <c r="G459" i="37"/>
  <c r="H459" i="37"/>
  <c r="I459" i="37"/>
  <c r="J459" i="37"/>
  <c r="K459" i="37"/>
  <c r="L459" i="37"/>
  <c r="M459" i="37"/>
  <c r="N459" i="37"/>
  <c r="O459" i="37"/>
  <c r="P459" i="37"/>
  <c r="Q459" i="37"/>
  <c r="R459" i="37"/>
  <c r="S459" i="37"/>
  <c r="T459" i="37"/>
  <c r="U459" i="37"/>
  <c r="V459" i="37"/>
  <c r="W459" i="37"/>
  <c r="X459" i="37"/>
  <c r="Y459" i="37"/>
  <c r="Z459" i="37"/>
  <c r="A460" i="37"/>
  <c r="B460" i="37"/>
  <c r="C460" i="37"/>
  <c r="D460" i="37"/>
  <c r="E460" i="37"/>
  <c r="F460" i="37"/>
  <c r="G460" i="37"/>
  <c r="H460" i="37"/>
  <c r="I460" i="37"/>
  <c r="J460" i="37"/>
  <c r="K460" i="37"/>
  <c r="L460" i="37"/>
  <c r="M460" i="37"/>
  <c r="N460" i="37"/>
  <c r="O460" i="37"/>
  <c r="P460" i="37"/>
  <c r="Q460" i="37"/>
  <c r="R460" i="37"/>
  <c r="S460" i="37"/>
  <c r="T460" i="37"/>
  <c r="U460" i="37"/>
  <c r="V460" i="37"/>
  <c r="W460" i="37"/>
  <c r="X460" i="37"/>
  <c r="Y460" i="37"/>
  <c r="Z460" i="37"/>
  <c r="A461" i="37"/>
  <c r="B461" i="37"/>
  <c r="C461" i="37"/>
  <c r="D461" i="37"/>
  <c r="E461" i="37"/>
  <c r="F461" i="37"/>
  <c r="G461" i="37"/>
  <c r="H461" i="37"/>
  <c r="I461" i="37"/>
  <c r="J461" i="37"/>
  <c r="K461" i="37"/>
  <c r="L461" i="37"/>
  <c r="M461" i="37"/>
  <c r="N461" i="37"/>
  <c r="O461" i="37"/>
  <c r="P461" i="37"/>
  <c r="Q461" i="37"/>
  <c r="R461" i="37"/>
  <c r="S461" i="37"/>
  <c r="T461" i="37"/>
  <c r="U461" i="37"/>
  <c r="V461" i="37"/>
  <c r="W461" i="37"/>
  <c r="X461" i="37"/>
  <c r="Y461" i="37"/>
  <c r="Z461" i="37"/>
  <c r="A462" i="37"/>
  <c r="B462" i="37"/>
  <c r="C462" i="37"/>
  <c r="D462" i="37"/>
  <c r="E462" i="37"/>
  <c r="F462" i="37"/>
  <c r="G462" i="37"/>
  <c r="H462" i="37"/>
  <c r="I462" i="37"/>
  <c r="J462" i="37"/>
  <c r="K462" i="37"/>
  <c r="L462" i="37"/>
  <c r="M462" i="37"/>
  <c r="N462" i="37"/>
  <c r="O462" i="37"/>
  <c r="P462" i="37"/>
  <c r="Q462" i="37"/>
  <c r="R462" i="37"/>
  <c r="S462" i="37"/>
  <c r="T462" i="37"/>
  <c r="U462" i="37"/>
  <c r="V462" i="37"/>
  <c r="W462" i="37"/>
  <c r="X462" i="37"/>
  <c r="Y462" i="37"/>
  <c r="Z462" i="37"/>
  <c r="A463" i="37"/>
  <c r="B463" i="37"/>
  <c r="C463" i="37"/>
  <c r="D463" i="37"/>
  <c r="E463" i="37"/>
  <c r="F463" i="37"/>
  <c r="G463" i="37"/>
  <c r="H463" i="37"/>
  <c r="I463" i="37"/>
  <c r="J463" i="37"/>
  <c r="K463" i="37"/>
  <c r="L463" i="37"/>
  <c r="M463" i="37"/>
  <c r="N463" i="37"/>
  <c r="O463" i="37"/>
  <c r="P463" i="37"/>
  <c r="Q463" i="37"/>
  <c r="R463" i="37"/>
  <c r="S463" i="37"/>
  <c r="T463" i="37"/>
  <c r="U463" i="37"/>
  <c r="V463" i="37"/>
  <c r="W463" i="37"/>
  <c r="X463" i="37"/>
  <c r="Y463" i="37"/>
  <c r="Z463" i="37"/>
  <c r="A464" i="37"/>
  <c r="B464" i="37"/>
  <c r="C464" i="37"/>
  <c r="D464" i="37"/>
  <c r="E464" i="37"/>
  <c r="F464" i="37"/>
  <c r="G464" i="37"/>
  <c r="H464" i="37"/>
  <c r="I464" i="37"/>
  <c r="J464" i="37"/>
  <c r="K464" i="37"/>
  <c r="L464" i="37"/>
  <c r="M464" i="37"/>
  <c r="N464" i="37"/>
  <c r="O464" i="37"/>
  <c r="P464" i="37"/>
  <c r="Q464" i="37"/>
  <c r="R464" i="37"/>
  <c r="S464" i="37"/>
  <c r="T464" i="37"/>
  <c r="U464" i="37"/>
  <c r="V464" i="37"/>
  <c r="W464" i="37"/>
  <c r="X464" i="37"/>
  <c r="Y464" i="37"/>
  <c r="Z464" i="37"/>
  <c r="A465" i="37"/>
  <c r="B465" i="37"/>
  <c r="C465" i="37"/>
  <c r="D465" i="37"/>
  <c r="E465" i="37"/>
  <c r="F465" i="37"/>
  <c r="G465" i="37"/>
  <c r="H465" i="37"/>
  <c r="I465" i="37"/>
  <c r="J465" i="37"/>
  <c r="K465" i="37"/>
  <c r="L465" i="37"/>
  <c r="M465" i="37"/>
  <c r="N465" i="37"/>
  <c r="O465" i="37"/>
  <c r="P465" i="37"/>
  <c r="Q465" i="37"/>
  <c r="R465" i="37"/>
  <c r="S465" i="37"/>
  <c r="T465" i="37"/>
  <c r="U465" i="37"/>
  <c r="V465" i="37"/>
  <c r="W465" i="37"/>
  <c r="X465" i="37"/>
  <c r="Y465" i="37"/>
  <c r="Z465" i="37"/>
  <c r="A466" i="37"/>
  <c r="B466" i="37"/>
  <c r="C466" i="37"/>
  <c r="D466" i="37"/>
  <c r="E466" i="37"/>
  <c r="F466" i="37"/>
  <c r="G466" i="37"/>
  <c r="H466" i="37"/>
  <c r="I466" i="37"/>
  <c r="J466" i="37"/>
  <c r="K466" i="37"/>
  <c r="L466" i="37"/>
  <c r="M466" i="37"/>
  <c r="N466" i="37"/>
  <c r="O466" i="37"/>
  <c r="P466" i="37"/>
  <c r="Q466" i="37"/>
  <c r="R466" i="37"/>
  <c r="S466" i="37"/>
  <c r="T466" i="37"/>
  <c r="U466" i="37"/>
  <c r="V466" i="37"/>
  <c r="W466" i="37"/>
  <c r="X466" i="37"/>
  <c r="Y466" i="37"/>
  <c r="Z466" i="37"/>
  <c r="A467" i="37"/>
  <c r="B467" i="37"/>
  <c r="C467" i="37"/>
  <c r="D467" i="37"/>
  <c r="E467" i="37"/>
  <c r="F467" i="37"/>
  <c r="G467" i="37"/>
  <c r="H467" i="37"/>
  <c r="I467" i="37"/>
  <c r="J467" i="37"/>
  <c r="K467" i="37"/>
  <c r="L467" i="37"/>
  <c r="M467" i="37"/>
  <c r="N467" i="37"/>
  <c r="O467" i="37"/>
  <c r="P467" i="37"/>
  <c r="Q467" i="37"/>
  <c r="R467" i="37"/>
  <c r="S467" i="37"/>
  <c r="T467" i="37"/>
  <c r="U467" i="37"/>
  <c r="V467" i="37"/>
  <c r="W467" i="37"/>
  <c r="X467" i="37"/>
  <c r="Y467" i="37"/>
  <c r="Z467" i="37"/>
  <c r="A249" i="37"/>
  <c r="B249" i="37"/>
  <c r="C249" i="37"/>
  <c r="D249" i="37"/>
  <c r="E249" i="37"/>
  <c r="F249" i="37"/>
  <c r="G249" i="37"/>
  <c r="H249" i="37"/>
  <c r="I249" i="37"/>
  <c r="J249" i="37"/>
  <c r="K249" i="37"/>
  <c r="L249" i="37"/>
  <c r="M249" i="37"/>
  <c r="N249" i="37"/>
  <c r="O249" i="37"/>
  <c r="P249" i="37"/>
  <c r="Q249" i="37"/>
  <c r="R249" i="37"/>
  <c r="S249" i="37"/>
  <c r="T249" i="37"/>
  <c r="U249" i="37"/>
  <c r="V249" i="37"/>
  <c r="W249" i="37"/>
  <c r="X249" i="37"/>
  <c r="Y249" i="37"/>
  <c r="Z249" i="37"/>
  <c r="A250" i="37"/>
  <c r="B250" i="37"/>
  <c r="C250" i="37"/>
  <c r="D250" i="37"/>
  <c r="E250" i="37"/>
  <c r="F250" i="37"/>
  <c r="G250" i="37"/>
  <c r="H250" i="37"/>
  <c r="I250" i="37"/>
  <c r="J250" i="37"/>
  <c r="K250" i="37"/>
  <c r="L250" i="37"/>
  <c r="M250" i="37"/>
  <c r="N250" i="37"/>
  <c r="O250" i="37"/>
  <c r="P250" i="37"/>
  <c r="Q250" i="37"/>
  <c r="R250" i="37"/>
  <c r="S250" i="37"/>
  <c r="T250" i="37"/>
  <c r="U250" i="37"/>
  <c r="V250" i="37"/>
  <c r="W250" i="37"/>
  <c r="X250" i="37"/>
  <c r="Y250" i="37"/>
  <c r="Z250" i="37"/>
  <c r="A251" i="37"/>
  <c r="B251" i="37"/>
  <c r="C251" i="37"/>
  <c r="D251" i="37"/>
  <c r="E251" i="37"/>
  <c r="F251" i="37"/>
  <c r="G251" i="37"/>
  <c r="H251" i="37"/>
  <c r="I251" i="37"/>
  <c r="J251" i="37"/>
  <c r="K251" i="37"/>
  <c r="L251" i="37"/>
  <c r="M251" i="37"/>
  <c r="N251" i="37"/>
  <c r="O251" i="37"/>
  <c r="P251" i="37"/>
  <c r="Q251" i="37"/>
  <c r="R251" i="37"/>
  <c r="S251" i="37"/>
  <c r="T251" i="37"/>
  <c r="U251" i="37"/>
  <c r="V251" i="37"/>
  <c r="W251" i="37"/>
  <c r="X251" i="37"/>
  <c r="Y251" i="37"/>
  <c r="Z251" i="37"/>
  <c r="A252" i="37"/>
  <c r="B252" i="37"/>
  <c r="C252" i="37"/>
  <c r="D252" i="37"/>
  <c r="E252" i="37"/>
  <c r="F252" i="37"/>
  <c r="G252" i="37"/>
  <c r="H252" i="37"/>
  <c r="I252" i="37"/>
  <c r="J252" i="37"/>
  <c r="K252" i="37"/>
  <c r="L252" i="37"/>
  <c r="M252" i="37"/>
  <c r="N252" i="37"/>
  <c r="O252" i="37"/>
  <c r="P252" i="37"/>
  <c r="Q252" i="37"/>
  <c r="R252" i="37"/>
  <c r="S252" i="37"/>
  <c r="T252" i="37"/>
  <c r="U252" i="37"/>
  <c r="V252" i="37"/>
  <c r="W252" i="37"/>
  <c r="X252" i="37"/>
  <c r="Y252" i="37"/>
  <c r="Z252" i="37"/>
  <c r="A253" i="37"/>
  <c r="B253" i="37"/>
  <c r="C253" i="37"/>
  <c r="D253" i="37"/>
  <c r="E253" i="37"/>
  <c r="F253" i="37"/>
  <c r="G253" i="37"/>
  <c r="H253" i="37"/>
  <c r="I253" i="37"/>
  <c r="J253" i="37"/>
  <c r="K253" i="37"/>
  <c r="L253" i="37"/>
  <c r="M253" i="37"/>
  <c r="N253" i="37"/>
  <c r="O253" i="37"/>
  <c r="P253" i="37"/>
  <c r="Q253" i="37"/>
  <c r="R253" i="37"/>
  <c r="S253" i="37"/>
  <c r="T253" i="37"/>
  <c r="U253" i="37"/>
  <c r="V253" i="37"/>
  <c r="W253" i="37"/>
  <c r="X253" i="37"/>
  <c r="Y253" i="37"/>
  <c r="Z253" i="37"/>
  <c r="A254" i="37"/>
  <c r="B254" i="37"/>
  <c r="C254" i="37"/>
  <c r="D254" i="37"/>
  <c r="E254" i="37"/>
  <c r="F254" i="37"/>
  <c r="G254" i="37"/>
  <c r="H254" i="37"/>
  <c r="I254" i="37"/>
  <c r="J254" i="37"/>
  <c r="K254" i="37"/>
  <c r="L254" i="37"/>
  <c r="M254" i="37"/>
  <c r="N254" i="37"/>
  <c r="O254" i="37"/>
  <c r="P254" i="37"/>
  <c r="Q254" i="37"/>
  <c r="R254" i="37"/>
  <c r="S254" i="37"/>
  <c r="T254" i="37"/>
  <c r="U254" i="37"/>
  <c r="V254" i="37"/>
  <c r="W254" i="37"/>
  <c r="X254" i="37"/>
  <c r="Y254" i="37"/>
  <c r="Z254" i="37"/>
  <c r="A255" i="37"/>
  <c r="B255" i="37"/>
  <c r="C255" i="37"/>
  <c r="D255" i="37"/>
  <c r="E255" i="37"/>
  <c r="F255" i="37"/>
  <c r="G255" i="37"/>
  <c r="H255" i="37"/>
  <c r="I255" i="37"/>
  <c r="J255" i="37"/>
  <c r="K255" i="37"/>
  <c r="L255" i="37"/>
  <c r="M255" i="37"/>
  <c r="N255" i="37"/>
  <c r="O255" i="37"/>
  <c r="P255" i="37"/>
  <c r="Q255" i="37"/>
  <c r="R255" i="37"/>
  <c r="S255" i="37"/>
  <c r="T255" i="37"/>
  <c r="U255" i="37"/>
  <c r="V255" i="37"/>
  <c r="W255" i="37"/>
  <c r="X255" i="37"/>
  <c r="Y255" i="37"/>
  <c r="Z255" i="37"/>
  <c r="A165" i="37"/>
  <c r="B165" i="37"/>
  <c r="C165" i="37"/>
  <c r="D165" i="37"/>
  <c r="E165" i="37"/>
  <c r="F165" i="37"/>
  <c r="G165" i="37"/>
  <c r="H165" i="37"/>
  <c r="I165" i="37"/>
  <c r="J165" i="37"/>
  <c r="K165" i="37"/>
  <c r="L165" i="37"/>
  <c r="M165" i="37"/>
  <c r="N165" i="37"/>
  <c r="O165" i="37"/>
  <c r="P165" i="37"/>
  <c r="Q165" i="37"/>
  <c r="R165" i="37"/>
  <c r="S165" i="37"/>
  <c r="T165" i="37"/>
  <c r="U165" i="37"/>
  <c r="V165" i="37"/>
  <c r="W165" i="37"/>
  <c r="X165" i="37"/>
  <c r="Y165" i="37"/>
  <c r="Z165" i="37"/>
  <c r="A576" i="37"/>
  <c r="B576" i="37"/>
  <c r="C576" i="37"/>
  <c r="D576" i="37"/>
  <c r="E576" i="37"/>
  <c r="F576" i="37"/>
  <c r="G576" i="37"/>
  <c r="H576" i="37"/>
  <c r="I576" i="37"/>
  <c r="E5" i="31" s="1"/>
  <c r="J576" i="37"/>
  <c r="K576" i="37"/>
  <c r="L576" i="37"/>
  <c r="M576" i="37"/>
  <c r="N576" i="37"/>
  <c r="O576" i="37"/>
  <c r="P576" i="37"/>
  <c r="Q576" i="37"/>
  <c r="R576" i="37"/>
  <c r="S576" i="37"/>
  <c r="T576" i="37"/>
  <c r="U576" i="37"/>
  <c r="V576" i="37"/>
  <c r="W576" i="37"/>
  <c r="X576" i="37"/>
  <c r="Y576" i="37"/>
  <c r="Z576" i="37"/>
  <c r="A577" i="37"/>
  <c r="B577" i="37"/>
  <c r="C577" i="37"/>
  <c r="D577" i="37"/>
  <c r="E577" i="37"/>
  <c r="F577" i="37"/>
  <c r="G577" i="37"/>
  <c r="H577" i="37"/>
  <c r="I577" i="37"/>
  <c r="J577" i="37"/>
  <c r="K577" i="37"/>
  <c r="L577" i="37"/>
  <c r="M577" i="37"/>
  <c r="N577" i="37"/>
  <c r="O577" i="37"/>
  <c r="P577" i="37"/>
  <c r="Q577" i="37"/>
  <c r="R577" i="37"/>
  <c r="S577" i="37"/>
  <c r="T577" i="37"/>
  <c r="U577" i="37"/>
  <c r="V577" i="37"/>
  <c r="W577" i="37"/>
  <c r="X577" i="37"/>
  <c r="Y577" i="37"/>
  <c r="Z577" i="37"/>
  <c r="A578" i="37"/>
  <c r="B578" i="37"/>
  <c r="C578" i="37"/>
  <c r="D578" i="37"/>
  <c r="E578" i="37"/>
  <c r="F578" i="37"/>
  <c r="G578" i="37"/>
  <c r="H578" i="37"/>
  <c r="I578" i="37"/>
  <c r="J578" i="37"/>
  <c r="K578" i="37"/>
  <c r="L578" i="37"/>
  <c r="M578" i="37"/>
  <c r="N578" i="37"/>
  <c r="O578" i="37"/>
  <c r="P578" i="37"/>
  <c r="Q578" i="37"/>
  <c r="R578" i="37"/>
  <c r="S578" i="37"/>
  <c r="T578" i="37"/>
  <c r="U578" i="37"/>
  <c r="V578" i="37"/>
  <c r="W578" i="37"/>
  <c r="X578" i="37"/>
  <c r="Y578" i="37"/>
  <c r="Z578" i="37"/>
  <c r="A579" i="37"/>
  <c r="B579" i="37"/>
  <c r="C579" i="37"/>
  <c r="D579" i="37"/>
  <c r="E579" i="37"/>
  <c r="F579" i="37"/>
  <c r="G579" i="37"/>
  <c r="H579" i="37"/>
  <c r="I579" i="37"/>
  <c r="J579" i="37"/>
  <c r="K579" i="37"/>
  <c r="L579" i="37"/>
  <c r="M579" i="37"/>
  <c r="N579" i="37"/>
  <c r="O579" i="37"/>
  <c r="P579" i="37"/>
  <c r="Q579" i="37"/>
  <c r="R579" i="37"/>
  <c r="S579" i="37"/>
  <c r="T579" i="37"/>
  <c r="U579" i="37"/>
  <c r="V579" i="37"/>
  <c r="W579" i="37"/>
  <c r="X579" i="37"/>
  <c r="Y579" i="37"/>
  <c r="Z579" i="37"/>
  <c r="A580" i="37"/>
  <c r="B580" i="37"/>
  <c r="C580" i="37"/>
  <c r="D580" i="37"/>
  <c r="E580" i="37"/>
  <c r="F580" i="37"/>
  <c r="G580" i="37"/>
  <c r="H580" i="37"/>
  <c r="I580" i="37"/>
  <c r="J580" i="37"/>
  <c r="K580" i="37"/>
  <c r="L580" i="37"/>
  <c r="M580" i="37"/>
  <c r="N580" i="37"/>
  <c r="O580" i="37"/>
  <c r="P580" i="37"/>
  <c r="Q580" i="37"/>
  <c r="R580" i="37"/>
  <c r="S580" i="37"/>
  <c r="T580" i="37"/>
  <c r="U580" i="37"/>
  <c r="V580" i="37"/>
  <c r="W580" i="37"/>
  <c r="X580" i="37"/>
  <c r="Y580" i="37"/>
  <c r="Z580" i="37"/>
  <c r="A581" i="37"/>
  <c r="B581" i="37"/>
  <c r="C581" i="37"/>
  <c r="D581" i="37"/>
  <c r="E581" i="37"/>
  <c r="F581" i="37"/>
  <c r="G581" i="37"/>
  <c r="H581" i="37"/>
  <c r="I581" i="37"/>
  <c r="J581" i="37"/>
  <c r="K581" i="37"/>
  <c r="L581" i="37"/>
  <c r="M581" i="37"/>
  <c r="N581" i="37"/>
  <c r="O581" i="37"/>
  <c r="P581" i="37"/>
  <c r="Q581" i="37"/>
  <c r="R581" i="37"/>
  <c r="S581" i="37"/>
  <c r="T581" i="37"/>
  <c r="U581" i="37"/>
  <c r="V581" i="37"/>
  <c r="W581" i="37"/>
  <c r="X581" i="37"/>
  <c r="Y581" i="37"/>
  <c r="Z581" i="37"/>
  <c r="A582" i="37"/>
  <c r="B582" i="37"/>
  <c r="C582" i="37"/>
  <c r="D582" i="37"/>
  <c r="E582" i="37"/>
  <c r="F582" i="37"/>
  <c r="G582" i="37"/>
  <c r="H582" i="37"/>
  <c r="I582" i="37"/>
  <c r="J582" i="37"/>
  <c r="K582" i="37"/>
  <c r="L582" i="37"/>
  <c r="M582" i="37"/>
  <c r="N582" i="37"/>
  <c r="O582" i="37"/>
  <c r="P582" i="37"/>
  <c r="Q582" i="37"/>
  <c r="R582" i="37"/>
  <c r="S582" i="37"/>
  <c r="T582" i="37"/>
  <c r="U582" i="37"/>
  <c r="V582" i="37"/>
  <c r="W582" i="37"/>
  <c r="X582" i="37"/>
  <c r="Y582" i="37"/>
  <c r="Z582" i="37"/>
  <c r="A583" i="37"/>
  <c r="B583" i="37"/>
  <c r="C583" i="37"/>
  <c r="D583" i="37"/>
  <c r="E583" i="37"/>
  <c r="F583" i="37"/>
  <c r="G583" i="37"/>
  <c r="H583" i="37"/>
  <c r="I583" i="37"/>
  <c r="J583" i="37"/>
  <c r="K583" i="37"/>
  <c r="L583" i="37"/>
  <c r="M583" i="37"/>
  <c r="N583" i="37"/>
  <c r="O583" i="37"/>
  <c r="P583" i="37"/>
  <c r="Q583" i="37"/>
  <c r="R583" i="37"/>
  <c r="S583" i="37"/>
  <c r="T583" i="37"/>
  <c r="U583" i="37"/>
  <c r="V583" i="37"/>
  <c r="W583" i="37"/>
  <c r="X583" i="37"/>
  <c r="Y583" i="37"/>
  <c r="Z583" i="37"/>
  <c r="A584" i="37"/>
  <c r="B584" i="37"/>
  <c r="C584" i="37"/>
  <c r="D584" i="37"/>
  <c r="E584" i="37"/>
  <c r="F584" i="37"/>
  <c r="G584" i="37"/>
  <c r="H584" i="37"/>
  <c r="I584" i="37"/>
  <c r="J584" i="37"/>
  <c r="K584" i="37"/>
  <c r="L584" i="37"/>
  <c r="M584" i="37"/>
  <c r="N584" i="37"/>
  <c r="O584" i="37"/>
  <c r="P584" i="37"/>
  <c r="Q584" i="37"/>
  <c r="R584" i="37"/>
  <c r="S584" i="37"/>
  <c r="T584" i="37"/>
  <c r="U584" i="37"/>
  <c r="V584" i="37"/>
  <c r="W584" i="37"/>
  <c r="X584" i="37"/>
  <c r="Y584" i="37"/>
  <c r="Z584" i="37"/>
  <c r="A775" i="37"/>
  <c r="B775" i="37"/>
  <c r="C775" i="37"/>
  <c r="D775" i="37"/>
  <c r="E775" i="37"/>
  <c r="F775" i="37"/>
  <c r="G775" i="37"/>
  <c r="H775" i="37"/>
  <c r="I775" i="37"/>
  <c r="J775" i="37"/>
  <c r="K775" i="37"/>
  <c r="L775" i="37"/>
  <c r="M775" i="37"/>
  <c r="N775" i="37"/>
  <c r="O775" i="37"/>
  <c r="P775" i="37"/>
  <c r="Q775" i="37"/>
  <c r="R775" i="37"/>
  <c r="S775" i="37"/>
  <c r="T775" i="37"/>
  <c r="U775" i="37"/>
  <c r="V775" i="37"/>
  <c r="W775" i="37"/>
  <c r="X775" i="37"/>
  <c r="Y775" i="37"/>
  <c r="Z775" i="37"/>
  <c r="A776" i="37"/>
  <c r="B776" i="37"/>
  <c r="C776" i="37"/>
  <c r="D776" i="37"/>
  <c r="E776" i="37"/>
  <c r="F776" i="37"/>
  <c r="G776" i="37"/>
  <c r="H776" i="37"/>
  <c r="I776" i="37"/>
  <c r="J776" i="37"/>
  <c r="K776" i="37"/>
  <c r="L776" i="37"/>
  <c r="M776" i="37"/>
  <c r="N776" i="37"/>
  <c r="O776" i="37"/>
  <c r="P776" i="37"/>
  <c r="Q776" i="37"/>
  <c r="R776" i="37"/>
  <c r="S776" i="37"/>
  <c r="T776" i="37"/>
  <c r="U776" i="37"/>
  <c r="V776" i="37"/>
  <c r="W776" i="37"/>
  <c r="X776" i="37"/>
  <c r="Y776" i="37"/>
  <c r="Z776" i="37"/>
  <c r="A777" i="37"/>
  <c r="B777" i="37"/>
  <c r="C777" i="37"/>
  <c r="D777" i="37"/>
  <c r="E777" i="37"/>
  <c r="F777" i="37"/>
  <c r="G777" i="37"/>
  <c r="H777" i="37"/>
  <c r="I777" i="37"/>
  <c r="J777" i="37"/>
  <c r="K777" i="37"/>
  <c r="L777" i="37"/>
  <c r="M777" i="37"/>
  <c r="N777" i="37"/>
  <c r="O777" i="37"/>
  <c r="P777" i="37"/>
  <c r="Q777" i="37"/>
  <c r="R777" i="37"/>
  <c r="S777" i="37"/>
  <c r="T777" i="37"/>
  <c r="U777" i="37"/>
  <c r="V777" i="37"/>
  <c r="W777" i="37"/>
  <c r="X777" i="37"/>
  <c r="Y777" i="37"/>
  <c r="Z777" i="37"/>
  <c r="A778" i="37"/>
  <c r="B778" i="37"/>
  <c r="C778" i="37"/>
  <c r="D778" i="37"/>
  <c r="E778" i="37"/>
  <c r="F778" i="37"/>
  <c r="G778" i="37"/>
  <c r="H778" i="37"/>
  <c r="I778" i="37"/>
  <c r="J778" i="37"/>
  <c r="K778" i="37"/>
  <c r="L778" i="37"/>
  <c r="M778" i="37"/>
  <c r="N778" i="37"/>
  <c r="O778" i="37"/>
  <c r="P778" i="37"/>
  <c r="Q778" i="37"/>
  <c r="R778" i="37"/>
  <c r="S778" i="37"/>
  <c r="T778" i="37"/>
  <c r="U778" i="37"/>
  <c r="V778" i="37"/>
  <c r="W778" i="37"/>
  <c r="X778" i="37"/>
  <c r="Y778" i="37"/>
  <c r="Z778" i="37"/>
  <c r="A779" i="37"/>
  <c r="B779" i="37"/>
  <c r="C779" i="37"/>
  <c r="D779" i="37"/>
  <c r="E779" i="37"/>
  <c r="F779" i="37"/>
  <c r="G779" i="37"/>
  <c r="H779" i="37"/>
  <c r="I779" i="37"/>
  <c r="J779" i="37"/>
  <c r="K779" i="37"/>
  <c r="L779" i="37"/>
  <c r="M779" i="37"/>
  <c r="N779" i="37"/>
  <c r="O779" i="37"/>
  <c r="P779" i="37"/>
  <c r="Q779" i="37"/>
  <c r="R779" i="37"/>
  <c r="S779" i="37"/>
  <c r="T779" i="37"/>
  <c r="U779" i="37"/>
  <c r="V779" i="37"/>
  <c r="W779" i="37"/>
  <c r="X779" i="37"/>
  <c r="Y779" i="37"/>
  <c r="Z779" i="37"/>
  <c r="A780" i="37"/>
  <c r="B780" i="37"/>
  <c r="C780" i="37"/>
  <c r="D780" i="37"/>
  <c r="E780" i="37"/>
  <c r="F780" i="37"/>
  <c r="G780" i="37"/>
  <c r="H780" i="37"/>
  <c r="I780" i="37"/>
  <c r="J780" i="37"/>
  <c r="K780" i="37"/>
  <c r="L780" i="37"/>
  <c r="M780" i="37"/>
  <c r="N780" i="37"/>
  <c r="O780" i="37"/>
  <c r="P780" i="37"/>
  <c r="Q780" i="37"/>
  <c r="R780" i="37"/>
  <c r="S780" i="37"/>
  <c r="T780" i="37"/>
  <c r="U780" i="37"/>
  <c r="V780" i="37"/>
  <c r="W780" i="37"/>
  <c r="X780" i="37"/>
  <c r="Y780" i="37"/>
  <c r="Z780" i="37"/>
  <c r="A781" i="37"/>
  <c r="B781" i="37"/>
  <c r="C781" i="37"/>
  <c r="D781" i="37"/>
  <c r="E781" i="37"/>
  <c r="F781" i="37"/>
  <c r="G781" i="37"/>
  <c r="H781" i="37"/>
  <c r="I781" i="37"/>
  <c r="J781" i="37"/>
  <c r="K781" i="37"/>
  <c r="L781" i="37"/>
  <c r="M781" i="37"/>
  <c r="N781" i="37"/>
  <c r="O781" i="37"/>
  <c r="P781" i="37"/>
  <c r="Q781" i="37"/>
  <c r="R781" i="37"/>
  <c r="S781" i="37"/>
  <c r="T781" i="37"/>
  <c r="U781" i="37"/>
  <c r="V781" i="37"/>
  <c r="W781" i="37"/>
  <c r="X781" i="37"/>
  <c r="Y781" i="37"/>
  <c r="Z781" i="37"/>
  <c r="A782" i="37"/>
  <c r="B782" i="37"/>
  <c r="C782" i="37"/>
  <c r="D782" i="37"/>
  <c r="E782" i="37"/>
  <c r="F782" i="37"/>
  <c r="G782" i="37"/>
  <c r="H782" i="37"/>
  <c r="I782" i="37"/>
  <c r="J782" i="37"/>
  <c r="K782" i="37"/>
  <c r="L782" i="37"/>
  <c r="M782" i="37"/>
  <c r="N782" i="37"/>
  <c r="O782" i="37"/>
  <c r="P782" i="37"/>
  <c r="Q782" i="37"/>
  <c r="R782" i="37"/>
  <c r="S782" i="37"/>
  <c r="T782" i="37"/>
  <c r="U782" i="37"/>
  <c r="V782" i="37"/>
  <c r="W782" i="37"/>
  <c r="X782" i="37"/>
  <c r="Y782" i="37"/>
  <c r="Z782" i="37"/>
  <c r="A783" i="37"/>
  <c r="B783" i="37"/>
  <c r="C783" i="37"/>
  <c r="D783" i="37"/>
  <c r="E783" i="37"/>
  <c r="F783" i="37"/>
  <c r="G783" i="37"/>
  <c r="H783" i="37"/>
  <c r="I783" i="37"/>
  <c r="J783" i="37"/>
  <c r="K783" i="37"/>
  <c r="L783" i="37"/>
  <c r="M783" i="37"/>
  <c r="N783" i="37"/>
  <c r="O783" i="37"/>
  <c r="P783" i="37"/>
  <c r="Q783" i="37"/>
  <c r="R783" i="37"/>
  <c r="S783" i="37"/>
  <c r="T783" i="37"/>
  <c r="U783" i="37"/>
  <c r="V783" i="37"/>
  <c r="W783" i="37"/>
  <c r="X783" i="37"/>
  <c r="Y783" i="37"/>
  <c r="Z783" i="37"/>
  <c r="A784" i="37"/>
  <c r="B784" i="37"/>
  <c r="C784" i="37"/>
  <c r="D784" i="37"/>
  <c r="E784" i="37"/>
  <c r="F784" i="37"/>
  <c r="G784" i="37"/>
  <c r="H784" i="37"/>
  <c r="I784" i="37"/>
  <c r="J784" i="37"/>
  <c r="K784" i="37"/>
  <c r="L784" i="37"/>
  <c r="M784" i="37"/>
  <c r="N784" i="37"/>
  <c r="O784" i="37"/>
  <c r="P784" i="37"/>
  <c r="Q784" i="37"/>
  <c r="R784" i="37"/>
  <c r="S784" i="37"/>
  <c r="T784" i="37"/>
  <c r="U784" i="37"/>
  <c r="V784" i="37"/>
  <c r="W784" i="37"/>
  <c r="X784" i="37"/>
  <c r="Y784" i="37"/>
  <c r="Z784" i="37"/>
  <c r="A585" i="37"/>
  <c r="B585" i="37"/>
  <c r="C585" i="37"/>
  <c r="D585" i="37"/>
  <c r="E585" i="37"/>
  <c r="F585" i="37"/>
  <c r="G585" i="37"/>
  <c r="H585" i="37"/>
  <c r="I585" i="37"/>
  <c r="J585" i="37"/>
  <c r="K585" i="37"/>
  <c r="L585" i="37"/>
  <c r="M585" i="37"/>
  <c r="N585" i="37"/>
  <c r="O585" i="37"/>
  <c r="P585" i="37"/>
  <c r="Q585" i="37"/>
  <c r="R585" i="37"/>
  <c r="S585" i="37"/>
  <c r="T585" i="37"/>
  <c r="U585" i="37"/>
  <c r="V585" i="37"/>
  <c r="W585" i="37"/>
  <c r="X585" i="37"/>
  <c r="Y585" i="37"/>
  <c r="Z585" i="37"/>
  <c r="A785" i="37"/>
  <c r="B785" i="37"/>
  <c r="C785" i="37"/>
  <c r="D785" i="37"/>
  <c r="E785" i="37"/>
  <c r="F785" i="37"/>
  <c r="G785" i="37"/>
  <c r="H785" i="37"/>
  <c r="I785" i="37"/>
  <c r="J785" i="37"/>
  <c r="K785" i="37"/>
  <c r="L785" i="37"/>
  <c r="M785" i="37"/>
  <c r="N785" i="37"/>
  <c r="O785" i="37"/>
  <c r="P785" i="37"/>
  <c r="Q785" i="37"/>
  <c r="R785" i="37"/>
  <c r="S785" i="37"/>
  <c r="T785" i="37"/>
  <c r="U785" i="37"/>
  <c r="V785" i="37"/>
  <c r="W785" i="37"/>
  <c r="X785" i="37"/>
  <c r="Y785" i="37"/>
  <c r="Z785" i="37"/>
  <c r="A586" i="37"/>
  <c r="B586" i="37"/>
  <c r="C586" i="37"/>
  <c r="D586" i="37"/>
  <c r="E586" i="37"/>
  <c r="F586" i="37"/>
  <c r="G586" i="37"/>
  <c r="H586" i="37"/>
  <c r="I586" i="37"/>
  <c r="J586" i="37"/>
  <c r="K586" i="37"/>
  <c r="L586" i="37"/>
  <c r="M586" i="37"/>
  <c r="N586" i="37"/>
  <c r="O586" i="37"/>
  <c r="P586" i="37"/>
  <c r="Q586" i="37"/>
  <c r="R586" i="37"/>
  <c r="S586" i="37"/>
  <c r="T586" i="37"/>
  <c r="U586" i="37"/>
  <c r="V586" i="37"/>
  <c r="W586" i="37"/>
  <c r="X586" i="37"/>
  <c r="Y586" i="37"/>
  <c r="Z586" i="37"/>
  <c r="A786" i="37"/>
  <c r="B786" i="37"/>
  <c r="C786" i="37"/>
  <c r="D786" i="37"/>
  <c r="E786" i="37"/>
  <c r="F786" i="37"/>
  <c r="G786" i="37"/>
  <c r="H786" i="37"/>
  <c r="I786" i="37"/>
  <c r="J786" i="37"/>
  <c r="K786" i="37"/>
  <c r="L786" i="37"/>
  <c r="M786" i="37"/>
  <c r="N786" i="37"/>
  <c r="O786" i="37"/>
  <c r="P786" i="37"/>
  <c r="Q786" i="37"/>
  <c r="R786" i="37"/>
  <c r="S786" i="37"/>
  <c r="T786" i="37"/>
  <c r="U786" i="37"/>
  <c r="V786" i="37"/>
  <c r="W786" i="37"/>
  <c r="X786" i="37"/>
  <c r="Y786" i="37"/>
  <c r="Z786" i="37"/>
  <c r="A587" i="37"/>
  <c r="B587" i="37"/>
  <c r="C587" i="37"/>
  <c r="D587" i="37"/>
  <c r="E587" i="37"/>
  <c r="F587" i="37"/>
  <c r="G587" i="37"/>
  <c r="H587" i="37"/>
  <c r="I587" i="37"/>
  <c r="J587" i="37"/>
  <c r="K587" i="37"/>
  <c r="L587" i="37"/>
  <c r="M587" i="37"/>
  <c r="N587" i="37"/>
  <c r="O587" i="37"/>
  <c r="P587" i="37"/>
  <c r="Q587" i="37"/>
  <c r="R587" i="37"/>
  <c r="S587" i="37"/>
  <c r="T587" i="37"/>
  <c r="U587" i="37"/>
  <c r="V587" i="37"/>
  <c r="W587" i="37"/>
  <c r="X587" i="37"/>
  <c r="Y587" i="37"/>
  <c r="Z587" i="37"/>
  <c r="A787" i="37"/>
  <c r="B787" i="37"/>
  <c r="C787" i="37"/>
  <c r="D787" i="37"/>
  <c r="E787" i="37"/>
  <c r="F787" i="37"/>
  <c r="G787" i="37"/>
  <c r="H787" i="37"/>
  <c r="I787" i="37"/>
  <c r="J787" i="37"/>
  <c r="K787" i="37"/>
  <c r="L787" i="37"/>
  <c r="M787" i="37"/>
  <c r="N787" i="37"/>
  <c r="O787" i="37"/>
  <c r="P787" i="37"/>
  <c r="Q787" i="37"/>
  <c r="R787" i="37"/>
  <c r="S787" i="37"/>
  <c r="T787" i="37"/>
  <c r="U787" i="37"/>
  <c r="V787" i="37"/>
  <c r="W787" i="37"/>
  <c r="X787" i="37"/>
  <c r="Y787" i="37"/>
  <c r="Z787" i="37"/>
  <c r="A588" i="37"/>
  <c r="B588" i="37"/>
  <c r="C588" i="37"/>
  <c r="D588" i="37"/>
  <c r="E588" i="37"/>
  <c r="F588" i="37"/>
  <c r="G588" i="37"/>
  <c r="H588" i="37"/>
  <c r="I588" i="37"/>
  <c r="J588" i="37"/>
  <c r="K588" i="37"/>
  <c r="L588" i="37"/>
  <c r="M588" i="37"/>
  <c r="N588" i="37"/>
  <c r="O588" i="37"/>
  <c r="P588" i="37"/>
  <c r="Q588" i="37"/>
  <c r="R588" i="37"/>
  <c r="S588" i="37"/>
  <c r="T588" i="37"/>
  <c r="U588" i="37"/>
  <c r="V588" i="37"/>
  <c r="W588" i="37"/>
  <c r="X588" i="37"/>
  <c r="Y588" i="37"/>
  <c r="Z588" i="37"/>
  <c r="A788" i="37"/>
  <c r="B788" i="37"/>
  <c r="C788" i="37"/>
  <c r="D788" i="37"/>
  <c r="E788" i="37"/>
  <c r="F788" i="37"/>
  <c r="G788" i="37"/>
  <c r="H788" i="37"/>
  <c r="I788" i="37"/>
  <c r="J788" i="37"/>
  <c r="K788" i="37"/>
  <c r="L788" i="37"/>
  <c r="M788" i="37"/>
  <c r="N788" i="37"/>
  <c r="O788" i="37"/>
  <c r="P788" i="37"/>
  <c r="Q788" i="37"/>
  <c r="R788" i="37"/>
  <c r="S788" i="37"/>
  <c r="T788" i="37"/>
  <c r="U788" i="37"/>
  <c r="V788" i="37"/>
  <c r="W788" i="37"/>
  <c r="X788" i="37"/>
  <c r="Y788" i="37"/>
  <c r="Z788" i="37"/>
  <c r="A789" i="37"/>
  <c r="B789" i="37"/>
  <c r="C789" i="37"/>
  <c r="D789" i="37"/>
  <c r="E789" i="37"/>
  <c r="F789" i="37"/>
  <c r="G789" i="37"/>
  <c r="H789" i="37"/>
  <c r="I789" i="37"/>
  <c r="J789" i="37"/>
  <c r="K789" i="37"/>
  <c r="L789" i="37"/>
  <c r="M789" i="37"/>
  <c r="N789" i="37"/>
  <c r="O789" i="37"/>
  <c r="P789" i="37"/>
  <c r="Q789" i="37"/>
  <c r="R789" i="37"/>
  <c r="S789" i="37"/>
  <c r="T789" i="37"/>
  <c r="U789" i="37"/>
  <c r="V789" i="37"/>
  <c r="W789" i="37"/>
  <c r="X789" i="37"/>
  <c r="Y789" i="37"/>
  <c r="Z789" i="37"/>
  <c r="A790" i="37"/>
  <c r="B790" i="37"/>
  <c r="C790" i="37"/>
  <c r="D790" i="37"/>
  <c r="E790" i="37"/>
  <c r="F790" i="37"/>
  <c r="G790" i="37"/>
  <c r="H790" i="37"/>
  <c r="I790" i="37"/>
  <c r="J790" i="37"/>
  <c r="K790" i="37"/>
  <c r="L790" i="37"/>
  <c r="M790" i="37"/>
  <c r="N790" i="37"/>
  <c r="O790" i="37"/>
  <c r="P790" i="37"/>
  <c r="Q790" i="37"/>
  <c r="R790" i="37"/>
  <c r="S790" i="37"/>
  <c r="T790" i="37"/>
  <c r="U790" i="37"/>
  <c r="V790" i="37"/>
  <c r="W790" i="37"/>
  <c r="X790" i="37"/>
  <c r="Y790" i="37"/>
  <c r="Z790" i="37"/>
  <c r="A589" i="37"/>
  <c r="B589" i="37"/>
  <c r="C589" i="37"/>
  <c r="D589" i="37"/>
  <c r="E589" i="37"/>
  <c r="F589" i="37"/>
  <c r="G589" i="37"/>
  <c r="H589" i="37"/>
  <c r="I589" i="37"/>
  <c r="J589" i="37"/>
  <c r="K589" i="37"/>
  <c r="L589" i="37"/>
  <c r="M589" i="37"/>
  <c r="N589" i="37"/>
  <c r="O589" i="37"/>
  <c r="P589" i="37"/>
  <c r="Q589" i="37"/>
  <c r="R589" i="37"/>
  <c r="S589" i="37"/>
  <c r="T589" i="37"/>
  <c r="U589" i="37"/>
  <c r="V589" i="37"/>
  <c r="W589" i="37"/>
  <c r="X589" i="37"/>
  <c r="Y589" i="37"/>
  <c r="Z589" i="37"/>
  <c r="A590" i="37"/>
  <c r="B590" i="37"/>
  <c r="C590" i="37"/>
  <c r="D590" i="37"/>
  <c r="E590" i="37"/>
  <c r="F590" i="37"/>
  <c r="G590" i="37"/>
  <c r="H590" i="37"/>
  <c r="I590" i="37"/>
  <c r="J590" i="37"/>
  <c r="K590" i="37"/>
  <c r="L590" i="37"/>
  <c r="M590" i="37"/>
  <c r="N590" i="37"/>
  <c r="O590" i="37"/>
  <c r="P590" i="37"/>
  <c r="Q590" i="37"/>
  <c r="R590" i="37"/>
  <c r="S590" i="37"/>
  <c r="T590" i="37"/>
  <c r="U590" i="37"/>
  <c r="V590" i="37"/>
  <c r="W590" i="37"/>
  <c r="X590" i="37"/>
  <c r="Y590" i="37"/>
  <c r="Z590" i="37"/>
  <c r="A791" i="37"/>
  <c r="B791" i="37"/>
  <c r="C791" i="37"/>
  <c r="D791" i="37"/>
  <c r="E791" i="37"/>
  <c r="F791" i="37"/>
  <c r="G791" i="37"/>
  <c r="H791" i="37"/>
  <c r="I791" i="37"/>
  <c r="J791" i="37"/>
  <c r="K791" i="37"/>
  <c r="L791" i="37"/>
  <c r="M791" i="37"/>
  <c r="N791" i="37"/>
  <c r="O791" i="37"/>
  <c r="P791" i="37"/>
  <c r="Q791" i="37"/>
  <c r="R791" i="37"/>
  <c r="S791" i="37"/>
  <c r="T791" i="37"/>
  <c r="U791" i="37"/>
  <c r="V791" i="37"/>
  <c r="W791" i="37"/>
  <c r="X791" i="37"/>
  <c r="Y791" i="37"/>
  <c r="Z791" i="37"/>
  <c r="A591" i="37"/>
  <c r="B591" i="37"/>
  <c r="C591" i="37"/>
  <c r="D591" i="37"/>
  <c r="E591" i="37"/>
  <c r="F591" i="37"/>
  <c r="G591" i="37"/>
  <c r="H591" i="37"/>
  <c r="I591" i="37"/>
  <c r="J591" i="37"/>
  <c r="K591" i="37"/>
  <c r="L591" i="37"/>
  <c r="M591" i="37"/>
  <c r="N591" i="37"/>
  <c r="O591" i="37"/>
  <c r="P591" i="37"/>
  <c r="Q591" i="37"/>
  <c r="R591" i="37"/>
  <c r="S591" i="37"/>
  <c r="T591" i="37"/>
  <c r="U591" i="37"/>
  <c r="V591" i="37"/>
  <c r="W591" i="37"/>
  <c r="X591" i="37"/>
  <c r="Y591" i="37"/>
  <c r="Z591" i="37"/>
  <c r="A792" i="37"/>
  <c r="B792" i="37"/>
  <c r="C792" i="37"/>
  <c r="D792" i="37"/>
  <c r="E792" i="37"/>
  <c r="F792" i="37"/>
  <c r="G792" i="37"/>
  <c r="H792" i="37"/>
  <c r="I792" i="37"/>
  <c r="J792" i="37"/>
  <c r="K792" i="37"/>
  <c r="L792" i="37"/>
  <c r="M792" i="37"/>
  <c r="N792" i="37"/>
  <c r="O792" i="37"/>
  <c r="P792" i="37"/>
  <c r="Q792" i="37"/>
  <c r="R792" i="37"/>
  <c r="S792" i="37"/>
  <c r="T792" i="37"/>
  <c r="U792" i="37"/>
  <c r="V792" i="37"/>
  <c r="W792" i="37"/>
  <c r="X792" i="37"/>
  <c r="Y792" i="37"/>
  <c r="Z792" i="37"/>
  <c r="A592" i="37"/>
  <c r="B592" i="37"/>
  <c r="C592" i="37"/>
  <c r="D592" i="37"/>
  <c r="E592" i="37"/>
  <c r="F592" i="37"/>
  <c r="G592" i="37"/>
  <c r="H592" i="37"/>
  <c r="I592" i="37"/>
  <c r="J592" i="37"/>
  <c r="K592" i="37"/>
  <c r="L592" i="37"/>
  <c r="M592" i="37"/>
  <c r="N592" i="37"/>
  <c r="O592" i="37"/>
  <c r="P592" i="37"/>
  <c r="Q592" i="37"/>
  <c r="R592" i="37"/>
  <c r="S592" i="37"/>
  <c r="T592" i="37"/>
  <c r="U592" i="37"/>
  <c r="V592" i="37"/>
  <c r="W592" i="37"/>
  <c r="X592" i="37"/>
  <c r="Y592" i="37"/>
  <c r="Z592" i="37"/>
  <c r="A593" i="37"/>
  <c r="B593" i="37"/>
  <c r="C593" i="37"/>
  <c r="D593" i="37"/>
  <c r="E593" i="37"/>
  <c r="F593" i="37"/>
  <c r="G593" i="37"/>
  <c r="H593" i="37"/>
  <c r="I593" i="37"/>
  <c r="J593" i="37"/>
  <c r="K593" i="37"/>
  <c r="L593" i="37"/>
  <c r="M593" i="37"/>
  <c r="N593" i="37"/>
  <c r="O593" i="37"/>
  <c r="P593" i="37"/>
  <c r="Q593" i="37"/>
  <c r="R593" i="37"/>
  <c r="S593" i="37"/>
  <c r="T593" i="37"/>
  <c r="U593" i="37"/>
  <c r="V593" i="37"/>
  <c r="W593" i="37"/>
  <c r="X593" i="37"/>
  <c r="Y593" i="37"/>
  <c r="Z593" i="37"/>
  <c r="A793" i="37"/>
  <c r="B793" i="37"/>
  <c r="C793" i="37"/>
  <c r="D793" i="37"/>
  <c r="E793" i="37"/>
  <c r="F793" i="37"/>
  <c r="G793" i="37"/>
  <c r="H793" i="37"/>
  <c r="I793" i="37"/>
  <c r="J793" i="37"/>
  <c r="K793" i="37"/>
  <c r="L793" i="37"/>
  <c r="M793" i="37"/>
  <c r="N793" i="37"/>
  <c r="O793" i="37"/>
  <c r="P793" i="37"/>
  <c r="Q793" i="37"/>
  <c r="R793" i="37"/>
  <c r="S793" i="37"/>
  <c r="T793" i="37"/>
  <c r="U793" i="37"/>
  <c r="V793" i="37"/>
  <c r="W793" i="37"/>
  <c r="X793" i="37"/>
  <c r="Y793" i="37"/>
  <c r="Z793" i="37"/>
  <c r="A794" i="37"/>
  <c r="B794" i="37"/>
  <c r="C794" i="37"/>
  <c r="D794" i="37"/>
  <c r="E794" i="37"/>
  <c r="F794" i="37"/>
  <c r="G794" i="37"/>
  <c r="H794" i="37"/>
  <c r="I794" i="37"/>
  <c r="J794" i="37"/>
  <c r="K794" i="37"/>
  <c r="L794" i="37"/>
  <c r="M794" i="37"/>
  <c r="N794" i="37"/>
  <c r="O794" i="37"/>
  <c r="P794" i="37"/>
  <c r="Q794" i="37"/>
  <c r="R794" i="37"/>
  <c r="S794" i="37"/>
  <c r="T794" i="37"/>
  <c r="U794" i="37"/>
  <c r="V794" i="37"/>
  <c r="W794" i="37"/>
  <c r="X794" i="37"/>
  <c r="Y794" i="37"/>
  <c r="Z794" i="37"/>
  <c r="A594" i="37"/>
  <c r="B594" i="37"/>
  <c r="C594" i="37"/>
  <c r="D594" i="37"/>
  <c r="E594" i="37"/>
  <c r="F594" i="37"/>
  <c r="G594" i="37"/>
  <c r="H594" i="37"/>
  <c r="I594" i="37"/>
  <c r="J594" i="37"/>
  <c r="K594" i="37"/>
  <c r="L594" i="37"/>
  <c r="M594" i="37"/>
  <c r="N594" i="37"/>
  <c r="O594" i="37"/>
  <c r="P594" i="37"/>
  <c r="Q594" i="37"/>
  <c r="R594" i="37"/>
  <c r="S594" i="37"/>
  <c r="T594" i="37"/>
  <c r="U594" i="37"/>
  <c r="V594" i="37"/>
  <c r="W594" i="37"/>
  <c r="X594" i="37"/>
  <c r="Y594" i="37"/>
  <c r="Z594" i="37"/>
  <c r="A595" i="37"/>
  <c r="B595" i="37"/>
  <c r="C595" i="37"/>
  <c r="D595" i="37"/>
  <c r="E595" i="37"/>
  <c r="F595" i="37"/>
  <c r="G595" i="37"/>
  <c r="H595" i="37"/>
  <c r="I595" i="37"/>
  <c r="J595" i="37"/>
  <c r="K595" i="37"/>
  <c r="L595" i="37"/>
  <c r="M595" i="37"/>
  <c r="N595" i="37"/>
  <c r="O595" i="37"/>
  <c r="P595" i="37"/>
  <c r="Q595" i="37"/>
  <c r="R595" i="37"/>
  <c r="S595" i="37"/>
  <c r="T595" i="37"/>
  <c r="U595" i="37"/>
  <c r="V595" i="37"/>
  <c r="W595" i="37"/>
  <c r="X595" i="37"/>
  <c r="Y595" i="37"/>
  <c r="Z595" i="37"/>
  <c r="A795" i="37"/>
  <c r="B795" i="37"/>
  <c r="C795" i="37"/>
  <c r="D795" i="37"/>
  <c r="E795" i="37"/>
  <c r="F795" i="37"/>
  <c r="G795" i="37"/>
  <c r="H795" i="37"/>
  <c r="I795" i="37"/>
  <c r="J795" i="37"/>
  <c r="K795" i="37"/>
  <c r="L795" i="37"/>
  <c r="M795" i="37"/>
  <c r="N795" i="37"/>
  <c r="O795" i="37"/>
  <c r="P795" i="37"/>
  <c r="Q795" i="37"/>
  <c r="R795" i="37"/>
  <c r="S795" i="37"/>
  <c r="T795" i="37"/>
  <c r="U795" i="37"/>
  <c r="V795" i="37"/>
  <c r="W795" i="37"/>
  <c r="X795" i="37"/>
  <c r="Y795" i="37"/>
  <c r="Z795" i="37"/>
  <c r="A596" i="37"/>
  <c r="B596" i="37"/>
  <c r="C596" i="37"/>
  <c r="D596" i="37"/>
  <c r="E596" i="37"/>
  <c r="F596" i="37"/>
  <c r="G596" i="37"/>
  <c r="H596" i="37"/>
  <c r="I596" i="37"/>
  <c r="J596" i="37"/>
  <c r="K596" i="37"/>
  <c r="L596" i="37"/>
  <c r="M596" i="37"/>
  <c r="N596" i="37"/>
  <c r="O596" i="37"/>
  <c r="P596" i="37"/>
  <c r="Q596" i="37"/>
  <c r="R596" i="37"/>
  <c r="S596" i="37"/>
  <c r="T596" i="37"/>
  <c r="U596" i="37"/>
  <c r="V596" i="37"/>
  <c r="W596" i="37"/>
  <c r="X596" i="37"/>
  <c r="Y596" i="37"/>
  <c r="Z596" i="37"/>
  <c r="A796" i="37"/>
  <c r="B796" i="37"/>
  <c r="C796" i="37"/>
  <c r="D796" i="37"/>
  <c r="E796" i="37"/>
  <c r="F796" i="37"/>
  <c r="G796" i="37"/>
  <c r="H796" i="37"/>
  <c r="I796" i="37"/>
  <c r="J796" i="37"/>
  <c r="K796" i="37"/>
  <c r="L796" i="37"/>
  <c r="M796" i="37"/>
  <c r="N796" i="37"/>
  <c r="O796" i="37"/>
  <c r="P796" i="37"/>
  <c r="Q796" i="37"/>
  <c r="R796" i="37"/>
  <c r="S796" i="37"/>
  <c r="T796" i="37"/>
  <c r="U796" i="37"/>
  <c r="V796" i="37"/>
  <c r="W796" i="37"/>
  <c r="X796" i="37"/>
  <c r="Y796" i="37"/>
  <c r="Z796" i="37"/>
  <c r="A597" i="37"/>
  <c r="B597" i="37"/>
  <c r="C597" i="37"/>
  <c r="D597" i="37"/>
  <c r="E597" i="37"/>
  <c r="F597" i="37"/>
  <c r="G597" i="37"/>
  <c r="H597" i="37"/>
  <c r="I597" i="37"/>
  <c r="J597" i="37"/>
  <c r="K597" i="37"/>
  <c r="L597" i="37"/>
  <c r="M597" i="37"/>
  <c r="N597" i="37"/>
  <c r="O597" i="37"/>
  <c r="P597" i="37"/>
  <c r="Q597" i="37"/>
  <c r="R597" i="37"/>
  <c r="S597" i="37"/>
  <c r="T597" i="37"/>
  <c r="U597" i="37"/>
  <c r="V597" i="37"/>
  <c r="W597" i="37"/>
  <c r="X597" i="37"/>
  <c r="Y597" i="37"/>
  <c r="Z597" i="37"/>
  <c r="A598" i="37"/>
  <c r="B598" i="37"/>
  <c r="C598" i="37"/>
  <c r="D598" i="37"/>
  <c r="E598" i="37"/>
  <c r="F598" i="37"/>
  <c r="G598" i="37"/>
  <c r="H598" i="37"/>
  <c r="I598" i="37"/>
  <c r="J598" i="37"/>
  <c r="K598" i="37"/>
  <c r="L598" i="37"/>
  <c r="M598" i="37"/>
  <c r="N598" i="37"/>
  <c r="O598" i="37"/>
  <c r="P598" i="37"/>
  <c r="Q598" i="37"/>
  <c r="R598" i="37"/>
  <c r="S598" i="37"/>
  <c r="T598" i="37"/>
  <c r="U598" i="37"/>
  <c r="V598" i="37"/>
  <c r="W598" i="37"/>
  <c r="X598" i="37"/>
  <c r="Y598" i="37"/>
  <c r="Z598" i="37"/>
  <c r="A797" i="37"/>
  <c r="B797" i="37"/>
  <c r="C797" i="37"/>
  <c r="D797" i="37"/>
  <c r="E797" i="37"/>
  <c r="F797" i="37"/>
  <c r="G797" i="37"/>
  <c r="H797" i="37"/>
  <c r="I797" i="37"/>
  <c r="J797" i="37"/>
  <c r="K797" i="37"/>
  <c r="L797" i="37"/>
  <c r="M797" i="37"/>
  <c r="N797" i="37"/>
  <c r="O797" i="37"/>
  <c r="P797" i="37"/>
  <c r="Q797" i="37"/>
  <c r="R797" i="37"/>
  <c r="S797" i="37"/>
  <c r="T797" i="37"/>
  <c r="U797" i="37"/>
  <c r="V797" i="37"/>
  <c r="W797" i="37"/>
  <c r="X797" i="37"/>
  <c r="Y797" i="37"/>
  <c r="Z797" i="37"/>
  <c r="A798" i="37"/>
  <c r="B798" i="37"/>
  <c r="C798" i="37"/>
  <c r="D798" i="37"/>
  <c r="E798" i="37"/>
  <c r="F798" i="37"/>
  <c r="G798" i="37"/>
  <c r="H798" i="37"/>
  <c r="I798" i="37"/>
  <c r="J798" i="37"/>
  <c r="K798" i="37"/>
  <c r="L798" i="37"/>
  <c r="M798" i="37"/>
  <c r="N798" i="37"/>
  <c r="O798" i="37"/>
  <c r="P798" i="37"/>
  <c r="Q798" i="37"/>
  <c r="R798" i="37"/>
  <c r="S798" i="37"/>
  <c r="T798" i="37"/>
  <c r="U798" i="37"/>
  <c r="V798" i="37"/>
  <c r="W798" i="37"/>
  <c r="X798" i="37"/>
  <c r="Y798" i="37"/>
  <c r="Z798" i="37"/>
  <c r="A599" i="37"/>
  <c r="B599" i="37"/>
  <c r="C599" i="37"/>
  <c r="D599" i="37"/>
  <c r="E599" i="37"/>
  <c r="F599" i="37"/>
  <c r="G599" i="37"/>
  <c r="H599" i="37"/>
  <c r="I599" i="37"/>
  <c r="J599" i="37"/>
  <c r="K599" i="37"/>
  <c r="L599" i="37"/>
  <c r="M599" i="37"/>
  <c r="N599" i="37"/>
  <c r="O599" i="37"/>
  <c r="P599" i="37"/>
  <c r="Q599" i="37"/>
  <c r="R599" i="37"/>
  <c r="S599" i="37"/>
  <c r="T599" i="37"/>
  <c r="U599" i="37"/>
  <c r="V599" i="37"/>
  <c r="W599" i="37"/>
  <c r="X599" i="37"/>
  <c r="Y599" i="37"/>
  <c r="Z599" i="37"/>
  <c r="A799" i="37"/>
  <c r="B799" i="37"/>
  <c r="C799" i="37"/>
  <c r="D799" i="37"/>
  <c r="E799" i="37"/>
  <c r="F799" i="37"/>
  <c r="G799" i="37"/>
  <c r="H799" i="37"/>
  <c r="I799" i="37"/>
  <c r="J799" i="37"/>
  <c r="K799" i="37"/>
  <c r="L799" i="37"/>
  <c r="M799" i="37"/>
  <c r="N799" i="37"/>
  <c r="O799" i="37"/>
  <c r="P799" i="37"/>
  <c r="Q799" i="37"/>
  <c r="R799" i="37"/>
  <c r="S799" i="37"/>
  <c r="T799" i="37"/>
  <c r="U799" i="37"/>
  <c r="V799" i="37"/>
  <c r="W799" i="37"/>
  <c r="X799" i="37"/>
  <c r="Y799" i="37"/>
  <c r="Z799" i="37"/>
  <c r="A600" i="37"/>
  <c r="B600" i="37"/>
  <c r="C600" i="37"/>
  <c r="D600" i="37"/>
  <c r="E600" i="37"/>
  <c r="F600" i="37"/>
  <c r="G600" i="37"/>
  <c r="H600" i="37"/>
  <c r="I600" i="37"/>
  <c r="J600" i="37"/>
  <c r="K600" i="37"/>
  <c r="L600" i="37"/>
  <c r="M600" i="37"/>
  <c r="N600" i="37"/>
  <c r="O600" i="37"/>
  <c r="P600" i="37"/>
  <c r="Q600" i="37"/>
  <c r="R600" i="37"/>
  <c r="S600" i="37"/>
  <c r="T600" i="37"/>
  <c r="U600" i="37"/>
  <c r="V600" i="37"/>
  <c r="W600" i="37"/>
  <c r="X600" i="37"/>
  <c r="Y600" i="37"/>
  <c r="Z600" i="37"/>
  <c r="A800" i="37"/>
  <c r="B800" i="37"/>
  <c r="C800" i="37"/>
  <c r="D800" i="37"/>
  <c r="E800" i="37"/>
  <c r="F800" i="37"/>
  <c r="G800" i="37"/>
  <c r="H800" i="37"/>
  <c r="I800" i="37"/>
  <c r="J800" i="37"/>
  <c r="K800" i="37"/>
  <c r="L800" i="37"/>
  <c r="M800" i="37"/>
  <c r="N800" i="37"/>
  <c r="O800" i="37"/>
  <c r="P800" i="37"/>
  <c r="Q800" i="37"/>
  <c r="R800" i="37"/>
  <c r="S800" i="37"/>
  <c r="T800" i="37"/>
  <c r="U800" i="37"/>
  <c r="V800" i="37"/>
  <c r="W800" i="37"/>
  <c r="X800" i="37"/>
  <c r="Y800" i="37"/>
  <c r="Z800" i="37"/>
  <c r="A801" i="37"/>
  <c r="B801" i="37"/>
  <c r="C801" i="37"/>
  <c r="D801" i="37"/>
  <c r="E801" i="37"/>
  <c r="F801" i="37"/>
  <c r="G801" i="37"/>
  <c r="H801" i="37"/>
  <c r="I801" i="37"/>
  <c r="J801" i="37"/>
  <c r="K801" i="37"/>
  <c r="L801" i="37"/>
  <c r="M801" i="37"/>
  <c r="N801" i="37"/>
  <c r="O801" i="37"/>
  <c r="P801" i="37"/>
  <c r="Q801" i="37"/>
  <c r="R801" i="37"/>
  <c r="S801" i="37"/>
  <c r="T801" i="37"/>
  <c r="U801" i="37"/>
  <c r="V801" i="37"/>
  <c r="W801" i="37"/>
  <c r="X801" i="37"/>
  <c r="Y801" i="37"/>
  <c r="Z801" i="37"/>
  <c r="A601" i="37"/>
  <c r="B601" i="37"/>
  <c r="C601" i="37"/>
  <c r="D601" i="37"/>
  <c r="E601" i="37"/>
  <c r="F601" i="37"/>
  <c r="G601" i="37"/>
  <c r="H601" i="37"/>
  <c r="I601" i="37"/>
  <c r="J601" i="37"/>
  <c r="K601" i="37"/>
  <c r="L601" i="37"/>
  <c r="M601" i="37"/>
  <c r="N601" i="37"/>
  <c r="O601" i="37"/>
  <c r="P601" i="37"/>
  <c r="Q601" i="37"/>
  <c r="R601" i="37"/>
  <c r="S601" i="37"/>
  <c r="T601" i="37"/>
  <c r="U601" i="37"/>
  <c r="V601" i="37"/>
  <c r="W601" i="37"/>
  <c r="X601" i="37"/>
  <c r="Y601" i="37"/>
  <c r="Z601" i="37"/>
  <c r="A602" i="37"/>
  <c r="B602" i="37"/>
  <c r="C602" i="37"/>
  <c r="D602" i="37"/>
  <c r="E602" i="37"/>
  <c r="F602" i="37"/>
  <c r="G602" i="37"/>
  <c r="H602" i="37"/>
  <c r="I602" i="37"/>
  <c r="J602" i="37"/>
  <c r="K602" i="37"/>
  <c r="L602" i="37"/>
  <c r="M602" i="37"/>
  <c r="N602" i="37"/>
  <c r="O602" i="37"/>
  <c r="P602" i="37"/>
  <c r="Q602" i="37"/>
  <c r="R602" i="37"/>
  <c r="S602" i="37"/>
  <c r="T602" i="37"/>
  <c r="U602" i="37"/>
  <c r="V602" i="37"/>
  <c r="W602" i="37"/>
  <c r="X602" i="37"/>
  <c r="Y602" i="37"/>
  <c r="Z602" i="37"/>
  <c r="A802" i="37"/>
  <c r="B802" i="37"/>
  <c r="C802" i="37"/>
  <c r="D802" i="37"/>
  <c r="E802" i="37"/>
  <c r="F802" i="37"/>
  <c r="G802" i="37"/>
  <c r="H802" i="37"/>
  <c r="I802" i="37"/>
  <c r="J802" i="37"/>
  <c r="K802" i="37"/>
  <c r="L802" i="37"/>
  <c r="M802" i="37"/>
  <c r="N802" i="37"/>
  <c r="O802" i="37"/>
  <c r="P802" i="37"/>
  <c r="Q802" i="37"/>
  <c r="R802" i="37"/>
  <c r="S802" i="37"/>
  <c r="T802" i="37"/>
  <c r="U802" i="37"/>
  <c r="V802" i="37"/>
  <c r="W802" i="37"/>
  <c r="X802" i="37"/>
  <c r="Y802" i="37"/>
  <c r="Z802" i="37"/>
  <c r="A603" i="37"/>
  <c r="B603" i="37"/>
  <c r="C603" i="37"/>
  <c r="D603" i="37"/>
  <c r="E603" i="37"/>
  <c r="F603" i="37"/>
  <c r="G603" i="37"/>
  <c r="H603" i="37"/>
  <c r="I603" i="37"/>
  <c r="J603" i="37"/>
  <c r="K603" i="37"/>
  <c r="L603" i="37"/>
  <c r="M603" i="37"/>
  <c r="N603" i="37"/>
  <c r="O603" i="37"/>
  <c r="P603" i="37"/>
  <c r="Q603" i="37"/>
  <c r="R603" i="37"/>
  <c r="S603" i="37"/>
  <c r="T603" i="37"/>
  <c r="U603" i="37"/>
  <c r="V603" i="37"/>
  <c r="W603" i="37"/>
  <c r="X603" i="37"/>
  <c r="Y603" i="37"/>
  <c r="Z603" i="37"/>
  <c r="A803" i="37"/>
  <c r="B803" i="37"/>
  <c r="C803" i="37"/>
  <c r="D803" i="37"/>
  <c r="E803" i="37"/>
  <c r="F803" i="37"/>
  <c r="G803" i="37"/>
  <c r="H803" i="37"/>
  <c r="I803" i="37"/>
  <c r="J803" i="37"/>
  <c r="K803" i="37"/>
  <c r="L803" i="37"/>
  <c r="M803" i="37"/>
  <c r="N803" i="37"/>
  <c r="O803" i="37"/>
  <c r="P803" i="37"/>
  <c r="Q803" i="37"/>
  <c r="R803" i="37"/>
  <c r="S803" i="37"/>
  <c r="T803" i="37"/>
  <c r="U803" i="37"/>
  <c r="V803" i="37"/>
  <c r="W803" i="37"/>
  <c r="X803" i="37"/>
  <c r="Y803" i="37"/>
  <c r="Z803" i="37"/>
  <c r="A604" i="37"/>
  <c r="B604" i="37"/>
  <c r="C604" i="37"/>
  <c r="D604" i="37"/>
  <c r="E604" i="37"/>
  <c r="F604" i="37"/>
  <c r="G604" i="37"/>
  <c r="H604" i="37"/>
  <c r="I604" i="37"/>
  <c r="J604" i="37"/>
  <c r="K604" i="37"/>
  <c r="L604" i="37"/>
  <c r="M604" i="37"/>
  <c r="N604" i="37"/>
  <c r="O604" i="37"/>
  <c r="P604" i="37"/>
  <c r="Q604" i="37"/>
  <c r="R604" i="37"/>
  <c r="S604" i="37"/>
  <c r="T604" i="37"/>
  <c r="U604" i="37"/>
  <c r="V604" i="37"/>
  <c r="W604" i="37"/>
  <c r="X604" i="37"/>
  <c r="Y604" i="37"/>
  <c r="Z604" i="37"/>
  <c r="A605" i="37"/>
  <c r="B605" i="37"/>
  <c r="C605" i="37"/>
  <c r="D605" i="37"/>
  <c r="E605" i="37"/>
  <c r="F605" i="37"/>
  <c r="G605" i="37"/>
  <c r="H605" i="37"/>
  <c r="I605" i="37"/>
  <c r="J605" i="37"/>
  <c r="K605" i="37"/>
  <c r="L605" i="37"/>
  <c r="M605" i="37"/>
  <c r="N605" i="37"/>
  <c r="O605" i="37"/>
  <c r="P605" i="37"/>
  <c r="Q605" i="37"/>
  <c r="R605" i="37"/>
  <c r="S605" i="37"/>
  <c r="T605" i="37"/>
  <c r="U605" i="37"/>
  <c r="V605" i="37"/>
  <c r="W605" i="37"/>
  <c r="X605" i="37"/>
  <c r="Y605" i="37"/>
  <c r="Z605" i="37"/>
  <c r="A804" i="37"/>
  <c r="B804" i="37"/>
  <c r="C804" i="37"/>
  <c r="D804" i="37"/>
  <c r="E804" i="37"/>
  <c r="F804" i="37"/>
  <c r="G804" i="37"/>
  <c r="H804" i="37"/>
  <c r="I804" i="37"/>
  <c r="J804" i="37"/>
  <c r="K804" i="37"/>
  <c r="L804" i="37"/>
  <c r="M804" i="37"/>
  <c r="N804" i="37"/>
  <c r="O804" i="37"/>
  <c r="P804" i="37"/>
  <c r="Q804" i="37"/>
  <c r="R804" i="37"/>
  <c r="S804" i="37"/>
  <c r="T804" i="37"/>
  <c r="U804" i="37"/>
  <c r="V804" i="37"/>
  <c r="W804" i="37"/>
  <c r="X804" i="37"/>
  <c r="Y804" i="37"/>
  <c r="Z804" i="37"/>
  <c r="A606" i="37"/>
  <c r="B606" i="37"/>
  <c r="C606" i="37"/>
  <c r="D606" i="37"/>
  <c r="E606" i="37"/>
  <c r="F606" i="37"/>
  <c r="G606" i="37"/>
  <c r="H606" i="37"/>
  <c r="I606" i="37"/>
  <c r="J606" i="37"/>
  <c r="K606" i="37"/>
  <c r="L606" i="37"/>
  <c r="M606" i="37"/>
  <c r="N606" i="37"/>
  <c r="O606" i="37"/>
  <c r="P606" i="37"/>
  <c r="Q606" i="37"/>
  <c r="R606" i="37"/>
  <c r="S606" i="37"/>
  <c r="T606" i="37"/>
  <c r="U606" i="37"/>
  <c r="V606" i="37"/>
  <c r="W606" i="37"/>
  <c r="X606" i="37"/>
  <c r="Y606" i="37"/>
  <c r="Z606" i="37"/>
  <c r="A805" i="37"/>
  <c r="B805" i="37"/>
  <c r="C805" i="37"/>
  <c r="D805" i="37"/>
  <c r="E805" i="37"/>
  <c r="F805" i="37"/>
  <c r="G805" i="37"/>
  <c r="H805" i="37"/>
  <c r="I805" i="37"/>
  <c r="J805" i="37"/>
  <c r="K805" i="37"/>
  <c r="L805" i="37"/>
  <c r="M805" i="37"/>
  <c r="N805" i="37"/>
  <c r="O805" i="37"/>
  <c r="P805" i="37"/>
  <c r="Q805" i="37"/>
  <c r="R805" i="37"/>
  <c r="S805" i="37"/>
  <c r="T805" i="37"/>
  <c r="U805" i="37"/>
  <c r="V805" i="37"/>
  <c r="W805" i="37"/>
  <c r="X805" i="37"/>
  <c r="Y805" i="37"/>
  <c r="Z805" i="37"/>
  <c r="A806" i="37"/>
  <c r="B806" i="37"/>
  <c r="C806" i="37"/>
  <c r="D806" i="37"/>
  <c r="E806" i="37"/>
  <c r="F806" i="37"/>
  <c r="G806" i="37"/>
  <c r="H806" i="37"/>
  <c r="I806" i="37"/>
  <c r="J806" i="37"/>
  <c r="K806" i="37"/>
  <c r="L806" i="37"/>
  <c r="M806" i="37"/>
  <c r="N806" i="37"/>
  <c r="O806" i="37"/>
  <c r="P806" i="37"/>
  <c r="Q806" i="37"/>
  <c r="R806" i="37"/>
  <c r="S806" i="37"/>
  <c r="T806" i="37"/>
  <c r="U806" i="37"/>
  <c r="V806" i="37"/>
  <c r="W806" i="37"/>
  <c r="X806" i="37"/>
  <c r="Y806" i="37"/>
  <c r="Z806" i="37"/>
  <c r="A607" i="37"/>
  <c r="B607" i="37"/>
  <c r="C607" i="37"/>
  <c r="D607" i="37"/>
  <c r="E607" i="37"/>
  <c r="F607" i="37"/>
  <c r="G607" i="37"/>
  <c r="H607" i="37"/>
  <c r="I607" i="37"/>
  <c r="J607" i="37"/>
  <c r="K607" i="37"/>
  <c r="L607" i="37"/>
  <c r="M607" i="37"/>
  <c r="N607" i="37"/>
  <c r="O607" i="37"/>
  <c r="P607" i="37"/>
  <c r="Q607" i="37"/>
  <c r="R607" i="37"/>
  <c r="S607" i="37"/>
  <c r="T607" i="37"/>
  <c r="U607" i="37"/>
  <c r="V607" i="37"/>
  <c r="W607" i="37"/>
  <c r="X607" i="37"/>
  <c r="Y607" i="37"/>
  <c r="Z607" i="37"/>
  <c r="A807" i="37"/>
  <c r="B807" i="37"/>
  <c r="C807" i="37"/>
  <c r="D807" i="37"/>
  <c r="E807" i="37"/>
  <c r="F807" i="37"/>
  <c r="G807" i="37"/>
  <c r="H807" i="37"/>
  <c r="I807" i="37"/>
  <c r="J807" i="37"/>
  <c r="K807" i="37"/>
  <c r="L807" i="37"/>
  <c r="M807" i="37"/>
  <c r="N807" i="37"/>
  <c r="O807" i="37"/>
  <c r="P807" i="37"/>
  <c r="Q807" i="37"/>
  <c r="R807" i="37"/>
  <c r="S807" i="37"/>
  <c r="T807" i="37"/>
  <c r="U807" i="37"/>
  <c r="V807" i="37"/>
  <c r="W807" i="37"/>
  <c r="X807" i="37"/>
  <c r="Y807" i="37"/>
  <c r="Z807" i="37"/>
  <c r="A608" i="37"/>
  <c r="B608" i="37"/>
  <c r="C608" i="37"/>
  <c r="D608" i="37"/>
  <c r="E608" i="37"/>
  <c r="F608" i="37"/>
  <c r="G608" i="37"/>
  <c r="H608" i="37"/>
  <c r="I608" i="37"/>
  <c r="J608" i="37"/>
  <c r="K608" i="37"/>
  <c r="L608" i="37"/>
  <c r="M608" i="37"/>
  <c r="N608" i="37"/>
  <c r="O608" i="37"/>
  <c r="P608" i="37"/>
  <c r="Q608" i="37"/>
  <c r="R608" i="37"/>
  <c r="S608" i="37"/>
  <c r="T608" i="37"/>
  <c r="U608" i="37"/>
  <c r="V608" i="37"/>
  <c r="W608" i="37"/>
  <c r="X608" i="37"/>
  <c r="Y608" i="37"/>
  <c r="Z608" i="37"/>
  <c r="A808" i="37"/>
  <c r="B808" i="37"/>
  <c r="C808" i="37"/>
  <c r="D808" i="37"/>
  <c r="E808" i="37"/>
  <c r="F808" i="37"/>
  <c r="G808" i="37"/>
  <c r="H808" i="37"/>
  <c r="I808" i="37"/>
  <c r="J808" i="37"/>
  <c r="K808" i="37"/>
  <c r="L808" i="37"/>
  <c r="M808" i="37"/>
  <c r="N808" i="37"/>
  <c r="O808" i="37"/>
  <c r="P808" i="37"/>
  <c r="Q808" i="37"/>
  <c r="R808" i="37"/>
  <c r="S808" i="37"/>
  <c r="T808" i="37"/>
  <c r="U808" i="37"/>
  <c r="V808" i="37"/>
  <c r="W808" i="37"/>
  <c r="X808" i="37"/>
  <c r="Y808" i="37"/>
  <c r="Z808" i="37"/>
  <c r="A809" i="37"/>
  <c r="B809" i="37"/>
  <c r="C809" i="37"/>
  <c r="D809" i="37"/>
  <c r="E809" i="37"/>
  <c r="F809" i="37"/>
  <c r="G809" i="37"/>
  <c r="H809" i="37"/>
  <c r="I809" i="37"/>
  <c r="J809" i="37"/>
  <c r="K809" i="37"/>
  <c r="L809" i="37"/>
  <c r="M809" i="37"/>
  <c r="N809" i="37"/>
  <c r="O809" i="37"/>
  <c r="P809" i="37"/>
  <c r="Q809" i="37"/>
  <c r="R809" i="37"/>
  <c r="S809" i="37"/>
  <c r="T809" i="37"/>
  <c r="U809" i="37"/>
  <c r="V809" i="37"/>
  <c r="W809" i="37"/>
  <c r="X809" i="37"/>
  <c r="Y809" i="37"/>
  <c r="Z809" i="37"/>
  <c r="A810" i="37"/>
  <c r="B810" i="37"/>
  <c r="C810" i="37"/>
  <c r="D810" i="37"/>
  <c r="E810" i="37"/>
  <c r="F810" i="37"/>
  <c r="G810" i="37"/>
  <c r="H810" i="37"/>
  <c r="I810" i="37"/>
  <c r="J810" i="37"/>
  <c r="K810" i="37"/>
  <c r="L810" i="37"/>
  <c r="M810" i="37"/>
  <c r="N810" i="37"/>
  <c r="O810" i="37"/>
  <c r="P810" i="37"/>
  <c r="Q810" i="37"/>
  <c r="R810" i="37"/>
  <c r="S810" i="37"/>
  <c r="T810" i="37"/>
  <c r="U810" i="37"/>
  <c r="V810" i="37"/>
  <c r="W810" i="37"/>
  <c r="X810" i="37"/>
  <c r="Y810" i="37"/>
  <c r="Z810" i="37"/>
  <c r="A412" i="37"/>
  <c r="B412" i="37"/>
  <c r="C412" i="37"/>
  <c r="D412" i="37"/>
  <c r="E412" i="37"/>
  <c r="F412" i="37"/>
  <c r="G412" i="37"/>
  <c r="H412" i="37"/>
  <c r="I412" i="37"/>
  <c r="J412" i="37"/>
  <c r="K412" i="37"/>
  <c r="L412" i="37"/>
  <c r="M412" i="37"/>
  <c r="N412" i="37"/>
  <c r="O412" i="37"/>
  <c r="P412" i="37"/>
  <c r="Q412" i="37"/>
  <c r="R412" i="37"/>
  <c r="S412" i="37"/>
  <c r="T412" i="37"/>
  <c r="U412" i="37"/>
  <c r="V412" i="37"/>
  <c r="W412" i="37"/>
  <c r="X412" i="37"/>
  <c r="Y412" i="37"/>
  <c r="Z412" i="37"/>
  <c r="A413" i="37"/>
  <c r="B413" i="37"/>
  <c r="C413" i="37"/>
  <c r="D413" i="37"/>
  <c r="E413" i="37"/>
  <c r="F413" i="37"/>
  <c r="G413" i="37"/>
  <c r="H413" i="37"/>
  <c r="I413" i="37"/>
  <c r="J413" i="37"/>
  <c r="K413" i="37"/>
  <c r="L413" i="37"/>
  <c r="M413" i="37"/>
  <c r="N413" i="37"/>
  <c r="O413" i="37"/>
  <c r="P413" i="37"/>
  <c r="Q413" i="37"/>
  <c r="R413" i="37"/>
  <c r="S413" i="37"/>
  <c r="T413" i="37"/>
  <c r="U413" i="37"/>
  <c r="V413" i="37"/>
  <c r="W413" i="37"/>
  <c r="X413" i="37"/>
  <c r="Y413" i="37"/>
  <c r="Z413" i="37"/>
  <c r="A414" i="37"/>
  <c r="B414" i="37"/>
  <c r="C414" i="37"/>
  <c r="D414" i="37"/>
  <c r="E414" i="37"/>
  <c r="F414" i="37"/>
  <c r="G414" i="37"/>
  <c r="H414" i="37"/>
  <c r="I414" i="37"/>
  <c r="J414" i="37"/>
  <c r="K414" i="37"/>
  <c r="L414" i="37"/>
  <c r="M414" i="37"/>
  <c r="N414" i="37"/>
  <c r="O414" i="37"/>
  <c r="P414" i="37"/>
  <c r="Q414" i="37"/>
  <c r="R414" i="37"/>
  <c r="S414" i="37"/>
  <c r="T414" i="37"/>
  <c r="U414" i="37"/>
  <c r="V414" i="37"/>
  <c r="W414" i="37"/>
  <c r="X414" i="37"/>
  <c r="Y414" i="37"/>
  <c r="Z414" i="37"/>
  <c r="A415" i="37"/>
  <c r="B415" i="37"/>
  <c r="C415" i="37"/>
  <c r="D415" i="37"/>
  <c r="E415" i="37"/>
  <c r="F415" i="37"/>
  <c r="G415" i="37"/>
  <c r="H415" i="37"/>
  <c r="I415" i="37"/>
  <c r="J415" i="37"/>
  <c r="K415" i="37"/>
  <c r="L415" i="37"/>
  <c r="M415" i="37"/>
  <c r="N415" i="37"/>
  <c r="O415" i="37"/>
  <c r="P415" i="37"/>
  <c r="Q415" i="37"/>
  <c r="R415" i="37"/>
  <c r="S415" i="37"/>
  <c r="T415" i="37"/>
  <c r="U415" i="37"/>
  <c r="V415" i="37"/>
  <c r="W415" i="37"/>
  <c r="X415" i="37"/>
  <c r="Y415" i="37"/>
  <c r="Z415" i="37"/>
  <c r="A416" i="37"/>
  <c r="B416" i="37"/>
  <c r="C416" i="37"/>
  <c r="D416" i="37"/>
  <c r="E416" i="37"/>
  <c r="F416" i="37"/>
  <c r="G416" i="37"/>
  <c r="H416" i="37"/>
  <c r="I416" i="37"/>
  <c r="J416" i="37"/>
  <c r="K416" i="37"/>
  <c r="L416" i="37"/>
  <c r="M416" i="37"/>
  <c r="N416" i="37"/>
  <c r="O416" i="37"/>
  <c r="P416" i="37"/>
  <c r="Q416" i="37"/>
  <c r="R416" i="37"/>
  <c r="S416" i="37"/>
  <c r="T416" i="37"/>
  <c r="U416" i="37"/>
  <c r="V416" i="37"/>
  <c r="W416" i="37"/>
  <c r="X416" i="37"/>
  <c r="Y416" i="37"/>
  <c r="Z416" i="37"/>
  <c r="A428" i="37"/>
  <c r="B428" i="37"/>
  <c r="C428" i="37"/>
  <c r="D428" i="37"/>
  <c r="E428" i="37"/>
  <c r="F428" i="37"/>
  <c r="G428" i="37"/>
  <c r="H428" i="37"/>
  <c r="I428" i="37"/>
  <c r="J428" i="37"/>
  <c r="K428" i="37"/>
  <c r="L428" i="37"/>
  <c r="M428" i="37"/>
  <c r="N428" i="37"/>
  <c r="O428" i="37"/>
  <c r="P428" i="37"/>
  <c r="Q428" i="37"/>
  <c r="R428" i="37"/>
  <c r="S428" i="37"/>
  <c r="T428" i="37"/>
  <c r="U428" i="37"/>
  <c r="V428" i="37"/>
  <c r="W428" i="37"/>
  <c r="X428" i="37"/>
  <c r="Y428" i="37"/>
  <c r="Z428" i="37"/>
  <c r="A429" i="37"/>
  <c r="B429" i="37"/>
  <c r="C429" i="37"/>
  <c r="D429" i="37"/>
  <c r="E429" i="37"/>
  <c r="F429" i="37"/>
  <c r="G429" i="37"/>
  <c r="H429" i="37"/>
  <c r="I429" i="37"/>
  <c r="J429" i="37"/>
  <c r="K429" i="37"/>
  <c r="L429" i="37"/>
  <c r="M429" i="37"/>
  <c r="N429" i="37"/>
  <c r="O429" i="37"/>
  <c r="P429" i="37"/>
  <c r="Q429" i="37"/>
  <c r="R429" i="37"/>
  <c r="S429" i="37"/>
  <c r="T429" i="37"/>
  <c r="U429" i="37"/>
  <c r="V429" i="37"/>
  <c r="W429" i="37"/>
  <c r="X429" i="37"/>
  <c r="Y429" i="37"/>
  <c r="Z429" i="37"/>
  <c r="A182" i="37"/>
  <c r="B182" i="37"/>
  <c r="C182" i="37"/>
  <c r="D182" i="37"/>
  <c r="E182" i="37"/>
  <c r="F182" i="37"/>
  <c r="G182" i="37"/>
  <c r="H182" i="37"/>
  <c r="I182" i="37"/>
  <c r="J182" i="37"/>
  <c r="K182" i="37"/>
  <c r="L182" i="37"/>
  <c r="M182" i="37"/>
  <c r="N182" i="37"/>
  <c r="O182" i="37"/>
  <c r="P182" i="37"/>
  <c r="Q182" i="37"/>
  <c r="R182" i="37"/>
  <c r="S182" i="37"/>
  <c r="T182" i="37"/>
  <c r="U182" i="37"/>
  <c r="V182" i="37"/>
  <c r="W182" i="37"/>
  <c r="X182" i="37"/>
  <c r="Y182" i="37"/>
  <c r="Z182" i="37"/>
  <c r="A183" i="37"/>
  <c r="B183" i="37"/>
  <c r="C183" i="37"/>
  <c r="D183" i="37"/>
  <c r="E183" i="37"/>
  <c r="F183" i="37"/>
  <c r="G183" i="37"/>
  <c r="H183" i="37"/>
  <c r="I183" i="37"/>
  <c r="J183" i="37"/>
  <c r="K183" i="37"/>
  <c r="L183" i="37"/>
  <c r="M183" i="37"/>
  <c r="N183" i="37"/>
  <c r="O183" i="37"/>
  <c r="P183" i="37"/>
  <c r="Q183" i="37"/>
  <c r="R183" i="37"/>
  <c r="S183" i="37"/>
  <c r="T183" i="37"/>
  <c r="U183" i="37"/>
  <c r="V183" i="37"/>
  <c r="W183" i="37"/>
  <c r="X183" i="37"/>
  <c r="Y183" i="37"/>
  <c r="Z183" i="37"/>
  <c r="A184" i="37"/>
  <c r="B184" i="37"/>
  <c r="C184" i="37"/>
  <c r="D184" i="37"/>
  <c r="E184" i="37"/>
  <c r="F184" i="37"/>
  <c r="G184" i="37"/>
  <c r="H184" i="37"/>
  <c r="I184" i="37"/>
  <c r="J184" i="37"/>
  <c r="K184" i="37"/>
  <c r="L184" i="37"/>
  <c r="M184" i="37"/>
  <c r="N184" i="37"/>
  <c r="O184" i="37"/>
  <c r="P184" i="37"/>
  <c r="Q184" i="37"/>
  <c r="R184" i="37"/>
  <c r="S184" i="37"/>
  <c r="T184" i="37"/>
  <c r="U184" i="37"/>
  <c r="V184" i="37"/>
  <c r="W184" i="37"/>
  <c r="X184" i="37"/>
  <c r="Y184" i="37"/>
  <c r="Z184" i="37"/>
  <c r="A185" i="37"/>
  <c r="B185" i="37"/>
  <c r="C185" i="37"/>
  <c r="D185" i="37"/>
  <c r="E185" i="37"/>
  <c r="F185" i="37"/>
  <c r="G185" i="37"/>
  <c r="H185" i="37"/>
  <c r="I185" i="37"/>
  <c r="J185" i="37"/>
  <c r="K185" i="37"/>
  <c r="L185" i="37"/>
  <c r="M185" i="37"/>
  <c r="N185" i="37"/>
  <c r="O185" i="37"/>
  <c r="P185" i="37"/>
  <c r="Q185" i="37"/>
  <c r="R185" i="37"/>
  <c r="S185" i="37"/>
  <c r="T185" i="37"/>
  <c r="U185" i="37"/>
  <c r="V185" i="37"/>
  <c r="W185" i="37"/>
  <c r="X185" i="37"/>
  <c r="Y185" i="37"/>
  <c r="Z185" i="37"/>
  <c r="A186" i="37"/>
  <c r="B186" i="37"/>
  <c r="C186" i="37"/>
  <c r="D186" i="37"/>
  <c r="E186" i="37"/>
  <c r="F186" i="37"/>
  <c r="G186" i="37"/>
  <c r="H186" i="37"/>
  <c r="I186" i="37"/>
  <c r="J186" i="37"/>
  <c r="K186" i="37"/>
  <c r="L186" i="37"/>
  <c r="M186" i="37"/>
  <c r="N186" i="37"/>
  <c r="O186" i="37"/>
  <c r="P186" i="37"/>
  <c r="Q186" i="37"/>
  <c r="R186" i="37"/>
  <c r="S186" i="37"/>
  <c r="T186" i="37"/>
  <c r="U186" i="37"/>
  <c r="V186" i="37"/>
  <c r="W186" i="37"/>
  <c r="X186" i="37"/>
  <c r="Y186" i="37"/>
  <c r="Z186" i="37"/>
  <c r="A365" i="37"/>
  <c r="B365" i="37"/>
  <c r="C365" i="37"/>
  <c r="D365" i="37"/>
  <c r="E365" i="37"/>
  <c r="F365" i="37"/>
  <c r="G365" i="37"/>
  <c r="H365" i="37"/>
  <c r="I365" i="37"/>
  <c r="J365" i="37"/>
  <c r="K365" i="37"/>
  <c r="L365" i="37"/>
  <c r="M365" i="37"/>
  <c r="N365" i="37"/>
  <c r="O365" i="37"/>
  <c r="P365" i="37"/>
  <c r="Q365" i="37"/>
  <c r="R365" i="37"/>
  <c r="S365" i="37"/>
  <c r="T365" i="37"/>
  <c r="U365" i="37"/>
  <c r="V365" i="37"/>
  <c r="W365" i="37"/>
  <c r="X365" i="37"/>
  <c r="Y365" i="37"/>
  <c r="Z365" i="37"/>
  <c r="A60" i="37"/>
  <c r="B60" i="37"/>
  <c r="C60" i="37"/>
  <c r="D60" i="37"/>
  <c r="E60" i="37"/>
  <c r="F60" i="37"/>
  <c r="G60" i="37"/>
  <c r="H60" i="37"/>
  <c r="I60" i="37"/>
  <c r="J60" i="37"/>
  <c r="K60" i="37"/>
  <c r="L60" i="37"/>
  <c r="M60" i="37"/>
  <c r="N60" i="37"/>
  <c r="O60" i="37"/>
  <c r="P60" i="37"/>
  <c r="Q60" i="37"/>
  <c r="R60" i="37"/>
  <c r="S60" i="37"/>
  <c r="T60" i="37"/>
  <c r="U60" i="37"/>
  <c r="V60" i="37"/>
  <c r="W60" i="37"/>
  <c r="X60" i="37"/>
  <c r="Y60" i="37"/>
  <c r="Z60" i="37"/>
  <c r="A366" i="37"/>
  <c r="B366" i="37"/>
  <c r="C366" i="37"/>
  <c r="D366" i="37"/>
  <c r="E366" i="37"/>
  <c r="F366" i="37"/>
  <c r="G366" i="37"/>
  <c r="H366" i="37"/>
  <c r="I366" i="37"/>
  <c r="J366" i="37"/>
  <c r="K366" i="37"/>
  <c r="L366" i="37"/>
  <c r="M366" i="37"/>
  <c r="N366" i="37"/>
  <c r="O366" i="37"/>
  <c r="P366" i="37"/>
  <c r="Q366" i="37"/>
  <c r="R366" i="37"/>
  <c r="S366" i="37"/>
  <c r="T366" i="37"/>
  <c r="U366" i="37"/>
  <c r="V366" i="37"/>
  <c r="W366" i="37"/>
  <c r="X366" i="37"/>
  <c r="Y366" i="37"/>
  <c r="Z366" i="37"/>
  <c r="A367" i="37"/>
  <c r="B367" i="37"/>
  <c r="C367" i="37"/>
  <c r="D367" i="37"/>
  <c r="E367" i="37"/>
  <c r="F367" i="37"/>
  <c r="G367" i="37"/>
  <c r="H367" i="37"/>
  <c r="I367" i="37"/>
  <c r="J367" i="37"/>
  <c r="K367" i="37"/>
  <c r="L367" i="37"/>
  <c r="M367" i="37"/>
  <c r="N367" i="37"/>
  <c r="O367" i="37"/>
  <c r="P367" i="37"/>
  <c r="Q367" i="37"/>
  <c r="R367" i="37"/>
  <c r="S367" i="37"/>
  <c r="T367" i="37"/>
  <c r="U367" i="37"/>
  <c r="V367" i="37"/>
  <c r="W367" i="37"/>
  <c r="X367" i="37"/>
  <c r="Y367" i="37"/>
  <c r="Z367" i="37"/>
  <c r="A368" i="37"/>
  <c r="B368" i="37"/>
  <c r="C368" i="37"/>
  <c r="D368" i="37"/>
  <c r="E368" i="37"/>
  <c r="F368" i="37"/>
  <c r="G368" i="37"/>
  <c r="H368" i="37"/>
  <c r="I368" i="37"/>
  <c r="J368" i="37"/>
  <c r="K368" i="37"/>
  <c r="L368" i="37"/>
  <c r="M368" i="37"/>
  <c r="N368" i="37"/>
  <c r="O368" i="37"/>
  <c r="P368" i="37"/>
  <c r="Q368" i="37"/>
  <c r="R368" i="37"/>
  <c r="S368" i="37"/>
  <c r="T368" i="37"/>
  <c r="U368" i="37"/>
  <c r="V368" i="37"/>
  <c r="W368" i="37"/>
  <c r="X368" i="37"/>
  <c r="Y368" i="37"/>
  <c r="Z368" i="37"/>
  <c r="A369" i="37"/>
  <c r="B369" i="37"/>
  <c r="C369" i="37"/>
  <c r="D369" i="37"/>
  <c r="E369" i="37"/>
  <c r="F369" i="37"/>
  <c r="G369" i="37"/>
  <c r="H369" i="37"/>
  <c r="I369" i="37"/>
  <c r="J369" i="37"/>
  <c r="K369" i="37"/>
  <c r="L369" i="37"/>
  <c r="M369" i="37"/>
  <c r="N369" i="37"/>
  <c r="O369" i="37"/>
  <c r="P369" i="37"/>
  <c r="Q369" i="37"/>
  <c r="R369" i="37"/>
  <c r="S369" i="37"/>
  <c r="T369" i="37"/>
  <c r="U369" i="37"/>
  <c r="V369" i="37"/>
  <c r="W369" i="37"/>
  <c r="X369" i="37"/>
  <c r="Y369" i="37"/>
  <c r="Z369" i="37"/>
  <c r="A370" i="37"/>
  <c r="B370" i="37"/>
  <c r="C370" i="37"/>
  <c r="D370" i="37"/>
  <c r="E370" i="37"/>
  <c r="F370" i="37"/>
  <c r="G370" i="37"/>
  <c r="H370" i="37"/>
  <c r="I370" i="37"/>
  <c r="J370" i="37"/>
  <c r="K370" i="37"/>
  <c r="L370" i="37"/>
  <c r="M370" i="37"/>
  <c r="N370" i="37"/>
  <c r="O370" i="37"/>
  <c r="P370" i="37"/>
  <c r="Q370" i="37"/>
  <c r="R370" i="37"/>
  <c r="S370" i="37"/>
  <c r="T370" i="37"/>
  <c r="U370" i="37"/>
  <c r="V370" i="37"/>
  <c r="W370" i="37"/>
  <c r="X370" i="37"/>
  <c r="Y370" i="37"/>
  <c r="Z370" i="37"/>
  <c r="A290" i="37"/>
  <c r="B290" i="37"/>
  <c r="C290" i="37"/>
  <c r="D290" i="37"/>
  <c r="E290" i="37"/>
  <c r="F290" i="37"/>
  <c r="G290" i="37"/>
  <c r="H290" i="37"/>
  <c r="I290" i="37"/>
  <c r="J290" i="37"/>
  <c r="K290" i="37"/>
  <c r="L290" i="37"/>
  <c r="M290" i="37"/>
  <c r="N290" i="37"/>
  <c r="O290" i="37"/>
  <c r="P290" i="37"/>
  <c r="Q290" i="37"/>
  <c r="R290" i="37"/>
  <c r="S290" i="37"/>
  <c r="T290" i="37"/>
  <c r="U290" i="37"/>
  <c r="V290" i="37"/>
  <c r="W290" i="37"/>
  <c r="X290" i="37"/>
  <c r="Y290" i="37"/>
  <c r="Z290" i="37"/>
  <c r="A291" i="37"/>
  <c r="B291" i="37"/>
  <c r="C291" i="37"/>
  <c r="D291" i="37"/>
  <c r="E291" i="37"/>
  <c r="F291" i="37"/>
  <c r="G291" i="37"/>
  <c r="H291" i="37"/>
  <c r="I291" i="37"/>
  <c r="J291" i="37"/>
  <c r="K291" i="37"/>
  <c r="L291" i="37"/>
  <c r="M291" i="37"/>
  <c r="N291" i="37"/>
  <c r="O291" i="37"/>
  <c r="P291" i="37"/>
  <c r="Q291" i="37"/>
  <c r="R291" i="37"/>
  <c r="S291" i="37"/>
  <c r="T291" i="37"/>
  <c r="U291" i="37"/>
  <c r="V291" i="37"/>
  <c r="W291" i="37"/>
  <c r="X291" i="37"/>
  <c r="Y291" i="37"/>
  <c r="Z291" i="37"/>
  <c r="A292" i="37"/>
  <c r="B292" i="37"/>
  <c r="C292" i="37"/>
  <c r="D292" i="37"/>
  <c r="E292" i="37"/>
  <c r="F292" i="37"/>
  <c r="G292" i="37"/>
  <c r="H292" i="37"/>
  <c r="I292" i="37"/>
  <c r="J292" i="37"/>
  <c r="K292" i="37"/>
  <c r="L292" i="37"/>
  <c r="M292" i="37"/>
  <c r="N292" i="37"/>
  <c r="O292" i="37"/>
  <c r="P292" i="37"/>
  <c r="Q292" i="37"/>
  <c r="R292" i="37"/>
  <c r="S292" i="37"/>
  <c r="T292" i="37"/>
  <c r="U292" i="37"/>
  <c r="V292" i="37"/>
  <c r="W292" i="37"/>
  <c r="X292" i="37"/>
  <c r="Y292" i="37"/>
  <c r="Z292" i="37"/>
  <c r="A293" i="37"/>
  <c r="B293" i="37"/>
  <c r="C293" i="37"/>
  <c r="D293" i="37"/>
  <c r="E293" i="37"/>
  <c r="F293" i="37"/>
  <c r="G293" i="37"/>
  <c r="H293" i="37"/>
  <c r="I293" i="37"/>
  <c r="J293" i="37"/>
  <c r="K293" i="37"/>
  <c r="L293" i="37"/>
  <c r="M293" i="37"/>
  <c r="N293" i="37"/>
  <c r="O293" i="37"/>
  <c r="P293" i="37"/>
  <c r="Q293" i="37"/>
  <c r="R293" i="37"/>
  <c r="S293" i="37"/>
  <c r="T293" i="37"/>
  <c r="U293" i="37"/>
  <c r="V293" i="37"/>
  <c r="W293" i="37"/>
  <c r="X293" i="37"/>
  <c r="Y293" i="37"/>
  <c r="Z293" i="37"/>
  <c r="A294" i="37"/>
  <c r="B294" i="37"/>
  <c r="C294" i="37"/>
  <c r="D294" i="37"/>
  <c r="E294" i="37"/>
  <c r="F294" i="37"/>
  <c r="G294" i="37"/>
  <c r="H294" i="37"/>
  <c r="I294" i="37"/>
  <c r="J294" i="37"/>
  <c r="K294" i="37"/>
  <c r="L294" i="37"/>
  <c r="M294" i="37"/>
  <c r="N294" i="37"/>
  <c r="O294" i="37"/>
  <c r="P294" i="37"/>
  <c r="Q294" i="37"/>
  <c r="R294" i="37"/>
  <c r="S294" i="37"/>
  <c r="T294" i="37"/>
  <c r="U294" i="37"/>
  <c r="V294" i="37"/>
  <c r="W294" i="37"/>
  <c r="X294" i="37"/>
  <c r="Y294" i="37"/>
  <c r="Z294" i="37"/>
  <c r="A295" i="37"/>
  <c r="B295" i="37"/>
  <c r="C295" i="37"/>
  <c r="D295" i="37"/>
  <c r="E295" i="37"/>
  <c r="F295" i="37"/>
  <c r="G295" i="37"/>
  <c r="H295" i="37"/>
  <c r="I295" i="37"/>
  <c r="J295" i="37"/>
  <c r="K295" i="37"/>
  <c r="L295" i="37"/>
  <c r="M295" i="37"/>
  <c r="N295" i="37"/>
  <c r="O295" i="37"/>
  <c r="P295" i="37"/>
  <c r="Q295" i="37"/>
  <c r="R295" i="37"/>
  <c r="S295" i="37"/>
  <c r="T295" i="37"/>
  <c r="U295" i="37"/>
  <c r="V295" i="37"/>
  <c r="W295" i="37"/>
  <c r="X295" i="37"/>
  <c r="Y295" i="37"/>
  <c r="Z295" i="37"/>
  <c r="A305" i="37"/>
  <c r="B305" i="37"/>
  <c r="C305" i="37"/>
  <c r="D305" i="37"/>
  <c r="E305" i="37"/>
  <c r="F305" i="37"/>
  <c r="G305" i="37"/>
  <c r="H305" i="37"/>
  <c r="I305" i="37"/>
  <c r="J305" i="37"/>
  <c r="K305" i="37"/>
  <c r="L305" i="37"/>
  <c r="M305" i="37"/>
  <c r="N305" i="37"/>
  <c r="O305" i="37"/>
  <c r="P305" i="37"/>
  <c r="Q305" i="37"/>
  <c r="R305" i="37"/>
  <c r="S305" i="37"/>
  <c r="T305" i="37"/>
  <c r="U305" i="37"/>
  <c r="V305" i="37"/>
  <c r="W305" i="37"/>
  <c r="X305" i="37"/>
  <c r="Y305" i="37"/>
  <c r="Z305" i="37"/>
  <c r="A310" i="37"/>
  <c r="B310" i="37"/>
  <c r="C310" i="37"/>
  <c r="D310" i="37"/>
  <c r="E310" i="37"/>
  <c r="F310" i="37"/>
  <c r="G310" i="37"/>
  <c r="H310" i="37"/>
  <c r="I310" i="37"/>
  <c r="J310" i="37"/>
  <c r="K310" i="37"/>
  <c r="L310" i="37"/>
  <c r="M310" i="37"/>
  <c r="N310" i="37"/>
  <c r="O310" i="37"/>
  <c r="P310" i="37"/>
  <c r="Q310" i="37"/>
  <c r="R310" i="37"/>
  <c r="S310" i="37"/>
  <c r="T310" i="37"/>
  <c r="U310" i="37"/>
  <c r="V310" i="37"/>
  <c r="W310" i="37"/>
  <c r="X310" i="37"/>
  <c r="Y310" i="37"/>
  <c r="Z310" i="37"/>
  <c r="A119" i="37"/>
  <c r="B119" i="37"/>
  <c r="C119" i="37"/>
  <c r="D119" i="37"/>
  <c r="E119" i="37"/>
  <c r="F119" i="37"/>
  <c r="G119" i="37"/>
  <c r="H119" i="37"/>
  <c r="I119" i="37"/>
  <c r="J119" i="37"/>
  <c r="K119" i="37"/>
  <c r="L119" i="37"/>
  <c r="M119" i="37"/>
  <c r="N119" i="37"/>
  <c r="O119" i="37"/>
  <c r="P119" i="37"/>
  <c r="Q119" i="37"/>
  <c r="R119" i="37"/>
  <c r="S119" i="37"/>
  <c r="T119" i="37"/>
  <c r="U119" i="37"/>
  <c r="V119" i="37"/>
  <c r="W119" i="37"/>
  <c r="X119" i="37"/>
  <c r="Y119" i="37"/>
  <c r="Z119" i="37"/>
  <c r="A120" i="37"/>
  <c r="B120" i="37"/>
  <c r="C120" i="37"/>
  <c r="D120" i="37"/>
  <c r="E120" i="37"/>
  <c r="F120" i="37"/>
  <c r="G120" i="37"/>
  <c r="H120" i="37"/>
  <c r="I120" i="37"/>
  <c r="J120" i="37"/>
  <c r="K120" i="37"/>
  <c r="L120" i="37"/>
  <c r="M120" i="37"/>
  <c r="N120" i="37"/>
  <c r="O120" i="37"/>
  <c r="P120" i="37"/>
  <c r="Q120" i="37"/>
  <c r="R120" i="37"/>
  <c r="S120" i="37"/>
  <c r="T120" i="37"/>
  <c r="U120" i="37"/>
  <c r="V120" i="37"/>
  <c r="W120" i="37"/>
  <c r="X120" i="37"/>
  <c r="Y120" i="37"/>
  <c r="Z120" i="37"/>
  <c r="A121" i="37"/>
  <c r="B121" i="37"/>
  <c r="C121" i="37"/>
  <c r="D121" i="37"/>
  <c r="E121" i="37"/>
  <c r="F121" i="37"/>
  <c r="G121" i="37"/>
  <c r="H121" i="37"/>
  <c r="I121" i="37"/>
  <c r="J121" i="37"/>
  <c r="K121" i="37"/>
  <c r="L121" i="37"/>
  <c r="M121" i="37"/>
  <c r="N121" i="37"/>
  <c r="O121" i="37"/>
  <c r="P121" i="37"/>
  <c r="Q121" i="37"/>
  <c r="R121" i="37"/>
  <c r="S121" i="37"/>
  <c r="T121" i="37"/>
  <c r="U121" i="37"/>
  <c r="V121" i="37"/>
  <c r="W121" i="37"/>
  <c r="X121" i="37"/>
  <c r="Y121" i="37"/>
  <c r="Z121" i="37"/>
  <c r="A122" i="37"/>
  <c r="B122" i="37"/>
  <c r="C122" i="37"/>
  <c r="D122" i="37"/>
  <c r="E122" i="37"/>
  <c r="F122" i="37"/>
  <c r="G122" i="37"/>
  <c r="H122" i="37"/>
  <c r="I122" i="37"/>
  <c r="J122" i="37"/>
  <c r="K122" i="37"/>
  <c r="L122" i="37"/>
  <c r="M122" i="37"/>
  <c r="N122" i="37"/>
  <c r="O122" i="37"/>
  <c r="P122" i="37"/>
  <c r="Q122" i="37"/>
  <c r="R122" i="37"/>
  <c r="S122" i="37"/>
  <c r="T122" i="37"/>
  <c r="U122" i="37"/>
  <c r="V122" i="37"/>
  <c r="W122" i="37"/>
  <c r="X122" i="37"/>
  <c r="Y122" i="37"/>
  <c r="Z122" i="37"/>
  <c r="A123" i="37"/>
  <c r="B123" i="37"/>
  <c r="C123" i="37"/>
  <c r="D123" i="37"/>
  <c r="E123" i="37"/>
  <c r="F123" i="37"/>
  <c r="G123" i="37"/>
  <c r="H123" i="37"/>
  <c r="I123" i="37"/>
  <c r="J123" i="37"/>
  <c r="K123" i="37"/>
  <c r="L123" i="37"/>
  <c r="M123" i="37"/>
  <c r="N123" i="37"/>
  <c r="O123" i="37"/>
  <c r="P123" i="37"/>
  <c r="Q123" i="37"/>
  <c r="R123" i="37"/>
  <c r="S123" i="37"/>
  <c r="T123" i="37"/>
  <c r="U123" i="37"/>
  <c r="V123" i="37"/>
  <c r="W123" i="37"/>
  <c r="X123" i="37"/>
  <c r="Y123" i="37"/>
  <c r="Z123" i="37"/>
  <c r="A124" i="37"/>
  <c r="B124" i="37"/>
  <c r="C124" i="37"/>
  <c r="D124" i="37"/>
  <c r="E124" i="37"/>
  <c r="F124" i="37"/>
  <c r="G124" i="37"/>
  <c r="H124" i="37"/>
  <c r="I124" i="37"/>
  <c r="J124" i="37"/>
  <c r="K124" i="37"/>
  <c r="L124" i="37"/>
  <c r="M124" i="37"/>
  <c r="N124" i="37"/>
  <c r="O124" i="37"/>
  <c r="P124" i="37"/>
  <c r="Q124" i="37"/>
  <c r="R124" i="37"/>
  <c r="S124" i="37"/>
  <c r="T124" i="37"/>
  <c r="U124" i="37"/>
  <c r="V124" i="37"/>
  <c r="W124" i="37"/>
  <c r="X124" i="37"/>
  <c r="Y124" i="37"/>
  <c r="Z124" i="37"/>
  <c r="A125" i="37"/>
  <c r="B125" i="37"/>
  <c r="C125" i="37"/>
  <c r="D125" i="37"/>
  <c r="E125" i="37"/>
  <c r="F125" i="37"/>
  <c r="G125" i="37"/>
  <c r="H125" i="37"/>
  <c r="I125" i="37"/>
  <c r="J125" i="37"/>
  <c r="K125" i="37"/>
  <c r="L125" i="37"/>
  <c r="M125" i="37"/>
  <c r="N125" i="37"/>
  <c r="O125" i="37"/>
  <c r="P125" i="37"/>
  <c r="Q125" i="37"/>
  <c r="R125" i="37"/>
  <c r="S125" i="37"/>
  <c r="T125" i="37"/>
  <c r="U125" i="37"/>
  <c r="V125" i="37"/>
  <c r="W125" i="37"/>
  <c r="X125" i="37"/>
  <c r="Y125" i="37"/>
  <c r="Z125" i="37"/>
  <c r="A126" i="37"/>
  <c r="B126" i="37"/>
  <c r="C126" i="37"/>
  <c r="D126" i="37"/>
  <c r="E126" i="37"/>
  <c r="F126" i="37"/>
  <c r="G126" i="37"/>
  <c r="H126" i="37"/>
  <c r="I126" i="37"/>
  <c r="J126" i="37"/>
  <c r="K126" i="37"/>
  <c r="L126" i="37"/>
  <c r="M126" i="37"/>
  <c r="N126" i="37"/>
  <c r="O126" i="37"/>
  <c r="P126" i="37"/>
  <c r="Q126" i="37"/>
  <c r="R126" i="37"/>
  <c r="S126" i="37"/>
  <c r="T126" i="37"/>
  <c r="U126" i="37"/>
  <c r="V126" i="37"/>
  <c r="W126" i="37"/>
  <c r="X126" i="37"/>
  <c r="Y126" i="37"/>
  <c r="Z126" i="37"/>
  <c r="A127" i="37"/>
  <c r="B127" i="37"/>
  <c r="C127" i="37"/>
  <c r="D127" i="37"/>
  <c r="E127" i="37"/>
  <c r="F127" i="37"/>
  <c r="G127" i="37"/>
  <c r="H127" i="37"/>
  <c r="I127" i="37"/>
  <c r="J127" i="37"/>
  <c r="K127" i="37"/>
  <c r="L127" i="37"/>
  <c r="M127" i="37"/>
  <c r="N127" i="37"/>
  <c r="O127" i="37"/>
  <c r="P127" i="37"/>
  <c r="Q127" i="37"/>
  <c r="R127" i="37"/>
  <c r="S127" i="37"/>
  <c r="T127" i="37"/>
  <c r="U127" i="37"/>
  <c r="V127" i="37"/>
  <c r="W127" i="37"/>
  <c r="X127" i="37"/>
  <c r="Y127" i="37"/>
  <c r="Z127" i="37"/>
  <c r="A86" i="37"/>
  <c r="B86" i="37"/>
  <c r="C86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141" i="37"/>
  <c r="B141" i="37"/>
  <c r="C141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76" i="37"/>
  <c r="B76" i="37"/>
  <c r="C76" i="37"/>
  <c r="D76" i="37"/>
  <c r="E76" i="37"/>
  <c r="F76" i="37"/>
  <c r="G76" i="37"/>
  <c r="H76" i="37"/>
  <c r="I76" i="37"/>
  <c r="J76" i="37"/>
  <c r="K76" i="37"/>
  <c r="L76" i="37"/>
  <c r="M76" i="37"/>
  <c r="N76" i="37"/>
  <c r="O76" i="37"/>
  <c r="P76" i="37"/>
  <c r="Q76" i="37"/>
  <c r="R76" i="37"/>
  <c r="S76" i="37"/>
  <c r="T76" i="37"/>
  <c r="U76" i="37"/>
  <c r="V76" i="37"/>
  <c r="W76" i="37"/>
  <c r="X76" i="37"/>
  <c r="Y76" i="37"/>
  <c r="Z76" i="37"/>
  <c r="A81" i="37"/>
  <c r="B81" i="37"/>
  <c r="C81" i="37"/>
  <c r="D81" i="37"/>
  <c r="E81" i="37"/>
  <c r="F81" i="37"/>
  <c r="G81" i="37"/>
  <c r="H81" i="37"/>
  <c r="I81" i="37"/>
  <c r="J81" i="37"/>
  <c r="K81" i="37"/>
  <c r="L81" i="37"/>
  <c r="M81" i="37"/>
  <c r="N81" i="37"/>
  <c r="O81" i="37"/>
  <c r="P81" i="37"/>
  <c r="Q81" i="37"/>
  <c r="R81" i="37"/>
  <c r="S81" i="37"/>
  <c r="T81" i="37"/>
  <c r="U81" i="37"/>
  <c r="V81" i="37"/>
  <c r="W81" i="37"/>
  <c r="X81" i="37"/>
  <c r="Y81" i="37"/>
  <c r="Z81" i="37"/>
  <c r="A91" i="37"/>
  <c r="B91" i="37"/>
  <c r="C91" i="37"/>
  <c r="D91" i="37"/>
  <c r="E91" i="37"/>
  <c r="F91" i="37"/>
  <c r="G91" i="37"/>
  <c r="H91" i="37"/>
  <c r="I91" i="37"/>
  <c r="J91" i="37"/>
  <c r="K91" i="37"/>
  <c r="L91" i="37"/>
  <c r="M91" i="37"/>
  <c r="N91" i="37"/>
  <c r="O91" i="37"/>
  <c r="P91" i="37"/>
  <c r="Q91" i="37"/>
  <c r="R91" i="37"/>
  <c r="S91" i="37"/>
  <c r="T91" i="37"/>
  <c r="U91" i="37"/>
  <c r="V91" i="37"/>
  <c r="W91" i="37"/>
  <c r="X91" i="37"/>
  <c r="Y91" i="37"/>
  <c r="Z91" i="37"/>
  <c r="A146" i="37"/>
  <c r="B146" i="37"/>
  <c r="C146" i="37"/>
  <c r="D146" i="37"/>
  <c r="E146" i="37"/>
  <c r="F146" i="37"/>
  <c r="G146" i="37"/>
  <c r="H146" i="37"/>
  <c r="I146" i="37"/>
  <c r="J146" i="37"/>
  <c r="K146" i="37"/>
  <c r="L146" i="37"/>
  <c r="M146" i="37"/>
  <c r="N146" i="37"/>
  <c r="O146" i="37"/>
  <c r="P146" i="37"/>
  <c r="Q146" i="37"/>
  <c r="R146" i="37"/>
  <c r="S146" i="37"/>
  <c r="T146" i="37"/>
  <c r="U146" i="37"/>
  <c r="V146" i="37"/>
  <c r="W146" i="37"/>
  <c r="X146" i="37"/>
  <c r="Y146" i="37"/>
  <c r="Z146" i="37"/>
  <c r="A151" i="37"/>
  <c r="B151" i="37"/>
  <c r="C151" i="37"/>
  <c r="D151" i="37"/>
  <c r="E151" i="37"/>
  <c r="F151" i="37"/>
  <c r="G151" i="37"/>
  <c r="H151" i="37"/>
  <c r="I151" i="37"/>
  <c r="J151" i="37"/>
  <c r="K151" i="37"/>
  <c r="L151" i="37"/>
  <c r="M151" i="37"/>
  <c r="N151" i="37"/>
  <c r="O151" i="37"/>
  <c r="P151" i="37"/>
  <c r="Q151" i="37"/>
  <c r="R151" i="37"/>
  <c r="S151" i="37"/>
  <c r="T151" i="37"/>
  <c r="U151" i="37"/>
  <c r="V151" i="37"/>
  <c r="W151" i="37"/>
  <c r="X151" i="37"/>
  <c r="Y151" i="37"/>
  <c r="Z151" i="37"/>
  <c r="A66" i="37"/>
  <c r="B66" i="37"/>
  <c r="C66" i="37"/>
  <c r="D66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X66" i="37"/>
  <c r="Y66" i="37"/>
  <c r="Z66" i="37"/>
  <c r="A71" i="37"/>
  <c r="B71" i="37"/>
  <c r="C71" i="37"/>
  <c r="D71" i="37"/>
  <c r="E71" i="37"/>
  <c r="F71" i="37"/>
  <c r="G71" i="37"/>
  <c r="H71" i="37"/>
  <c r="I71" i="37"/>
  <c r="J71" i="37"/>
  <c r="K71" i="37"/>
  <c r="L71" i="37"/>
  <c r="M71" i="37"/>
  <c r="N71" i="37"/>
  <c r="O71" i="37"/>
  <c r="P71" i="37"/>
  <c r="Q71" i="37"/>
  <c r="R71" i="37"/>
  <c r="S71" i="37"/>
  <c r="T71" i="37"/>
  <c r="U71" i="37"/>
  <c r="V71" i="37"/>
  <c r="W71" i="37"/>
  <c r="X71" i="37"/>
  <c r="Y71" i="37"/>
  <c r="Z71" i="37"/>
  <c r="A156" i="37"/>
  <c r="B156" i="37"/>
  <c r="C156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161" i="37"/>
  <c r="B161" i="37"/>
  <c r="C161" i="37"/>
  <c r="D161" i="37"/>
  <c r="E161" i="37"/>
  <c r="F161" i="37"/>
  <c r="G161" i="37"/>
  <c r="H161" i="37"/>
  <c r="I161" i="37"/>
  <c r="J161" i="37"/>
  <c r="K161" i="37"/>
  <c r="L161" i="37"/>
  <c r="M161" i="37"/>
  <c r="N161" i="37"/>
  <c r="O161" i="37"/>
  <c r="P161" i="37"/>
  <c r="Q161" i="37"/>
  <c r="R161" i="37"/>
  <c r="S161" i="37"/>
  <c r="T161" i="37"/>
  <c r="U161" i="37"/>
  <c r="V161" i="37"/>
  <c r="W161" i="37"/>
  <c r="X161" i="37"/>
  <c r="Y161" i="37"/>
  <c r="Z161" i="37"/>
  <c r="A391" i="37"/>
  <c r="B391" i="37"/>
  <c r="C391" i="37"/>
  <c r="D391" i="37"/>
  <c r="E391" i="37"/>
  <c r="F391" i="37"/>
  <c r="G391" i="37"/>
  <c r="H391" i="37"/>
  <c r="I391" i="37"/>
  <c r="J391" i="37"/>
  <c r="K391" i="37"/>
  <c r="L391" i="37"/>
  <c r="M391" i="37"/>
  <c r="N391" i="37"/>
  <c r="O391" i="37"/>
  <c r="P391" i="37"/>
  <c r="Q391" i="37"/>
  <c r="R391" i="37"/>
  <c r="S391" i="37"/>
  <c r="T391" i="37"/>
  <c r="U391" i="37"/>
  <c r="V391" i="37"/>
  <c r="W391" i="37"/>
  <c r="X391" i="37"/>
  <c r="Y391" i="37"/>
  <c r="Z391" i="37"/>
  <c r="A386" i="37"/>
  <c r="B386" i="37"/>
  <c r="C386" i="37"/>
  <c r="D386" i="37"/>
  <c r="E386" i="37"/>
  <c r="F386" i="37"/>
  <c r="G386" i="37"/>
  <c r="H386" i="37"/>
  <c r="I386" i="37"/>
  <c r="J386" i="37"/>
  <c r="K386" i="37"/>
  <c r="L386" i="37"/>
  <c r="M386" i="37"/>
  <c r="N386" i="37"/>
  <c r="O386" i="37"/>
  <c r="P386" i="37"/>
  <c r="Q386" i="37"/>
  <c r="R386" i="37"/>
  <c r="S386" i="37"/>
  <c r="T386" i="37"/>
  <c r="U386" i="37"/>
  <c r="V386" i="37"/>
  <c r="W386" i="37"/>
  <c r="X386" i="37"/>
  <c r="Y386" i="37"/>
  <c r="Z386" i="37"/>
  <c r="A381" i="37"/>
  <c r="B381" i="37"/>
  <c r="C381" i="37"/>
  <c r="D381" i="37"/>
  <c r="E381" i="37"/>
  <c r="F381" i="37"/>
  <c r="G381" i="37"/>
  <c r="H381" i="37"/>
  <c r="I381" i="37"/>
  <c r="J381" i="37"/>
  <c r="K381" i="37"/>
  <c r="L381" i="37"/>
  <c r="M381" i="37"/>
  <c r="N381" i="37"/>
  <c r="O381" i="37"/>
  <c r="P381" i="37"/>
  <c r="Q381" i="37"/>
  <c r="R381" i="37"/>
  <c r="S381" i="37"/>
  <c r="T381" i="37"/>
  <c r="U381" i="37"/>
  <c r="V381" i="37"/>
  <c r="W381" i="37"/>
  <c r="X381" i="37"/>
  <c r="Y381" i="37"/>
  <c r="Z381" i="37"/>
  <c r="A396" i="37"/>
  <c r="B396" i="37"/>
  <c r="C396" i="37"/>
  <c r="D396" i="37"/>
  <c r="E396" i="37"/>
  <c r="F396" i="37"/>
  <c r="G396" i="37"/>
  <c r="H396" i="37"/>
  <c r="I396" i="37"/>
  <c r="J396" i="37"/>
  <c r="K396" i="37"/>
  <c r="L396" i="37"/>
  <c r="M396" i="37"/>
  <c r="N396" i="37"/>
  <c r="O396" i="37"/>
  <c r="P396" i="37"/>
  <c r="Q396" i="37"/>
  <c r="R396" i="37"/>
  <c r="S396" i="37"/>
  <c r="T396" i="37"/>
  <c r="U396" i="37"/>
  <c r="V396" i="37"/>
  <c r="W396" i="37"/>
  <c r="X396" i="37"/>
  <c r="Y396" i="37"/>
  <c r="Z396" i="37"/>
  <c r="A656" i="37"/>
  <c r="B656" i="37"/>
  <c r="C656" i="37"/>
  <c r="D656" i="37"/>
  <c r="E656" i="37"/>
  <c r="F656" i="37"/>
  <c r="G656" i="37"/>
  <c r="H656" i="37"/>
  <c r="I656" i="37"/>
  <c r="J656" i="37"/>
  <c r="K656" i="37"/>
  <c r="L656" i="37"/>
  <c r="M656" i="37"/>
  <c r="N656" i="37"/>
  <c r="O656" i="37"/>
  <c r="P656" i="37"/>
  <c r="Q656" i="37"/>
  <c r="R656" i="37"/>
  <c r="S656" i="37"/>
  <c r="T656" i="37"/>
  <c r="U656" i="37"/>
  <c r="V656" i="37"/>
  <c r="W656" i="37"/>
  <c r="X656" i="37"/>
  <c r="Y656" i="37"/>
  <c r="Z656" i="37"/>
  <c r="A651" i="37"/>
  <c r="B651" i="37"/>
  <c r="C651" i="37"/>
  <c r="D651" i="37"/>
  <c r="E651" i="37"/>
  <c r="F651" i="37"/>
  <c r="G651" i="37"/>
  <c r="H651" i="37"/>
  <c r="I651" i="37"/>
  <c r="J651" i="37"/>
  <c r="K651" i="37"/>
  <c r="L651" i="37"/>
  <c r="M651" i="37"/>
  <c r="N651" i="37"/>
  <c r="O651" i="37"/>
  <c r="P651" i="37"/>
  <c r="Q651" i="37"/>
  <c r="R651" i="37"/>
  <c r="S651" i="37"/>
  <c r="T651" i="37"/>
  <c r="U651" i="37"/>
  <c r="V651" i="37"/>
  <c r="W651" i="37"/>
  <c r="X651" i="37"/>
  <c r="Y651" i="37"/>
  <c r="Z651" i="37"/>
  <c r="A646" i="37"/>
  <c r="B646" i="37"/>
  <c r="C646" i="37"/>
  <c r="D646" i="37"/>
  <c r="E646" i="37"/>
  <c r="F646" i="37"/>
  <c r="G646" i="37"/>
  <c r="H646" i="37"/>
  <c r="I646" i="37"/>
  <c r="J646" i="37"/>
  <c r="K646" i="37"/>
  <c r="L646" i="37"/>
  <c r="M646" i="37"/>
  <c r="N646" i="37"/>
  <c r="O646" i="37"/>
  <c r="P646" i="37"/>
  <c r="Q646" i="37"/>
  <c r="R646" i="37"/>
  <c r="S646" i="37"/>
  <c r="T646" i="37"/>
  <c r="U646" i="37"/>
  <c r="V646" i="37"/>
  <c r="W646" i="37"/>
  <c r="X646" i="37"/>
  <c r="Y646" i="37"/>
  <c r="Z646" i="37"/>
  <c r="A661" i="37"/>
  <c r="B661" i="37"/>
  <c r="C661" i="37"/>
  <c r="D661" i="37"/>
  <c r="E661" i="37"/>
  <c r="F661" i="37"/>
  <c r="G661" i="37"/>
  <c r="H661" i="37"/>
  <c r="I661" i="37"/>
  <c r="J661" i="37"/>
  <c r="K661" i="37"/>
  <c r="L661" i="37"/>
  <c r="M661" i="37"/>
  <c r="N661" i="37"/>
  <c r="O661" i="37"/>
  <c r="P661" i="37"/>
  <c r="Q661" i="37"/>
  <c r="R661" i="37"/>
  <c r="S661" i="37"/>
  <c r="T661" i="37"/>
  <c r="U661" i="37"/>
  <c r="V661" i="37"/>
  <c r="W661" i="37"/>
  <c r="X661" i="37"/>
  <c r="Y661" i="37"/>
  <c r="Z661" i="37"/>
  <c r="A666" i="37"/>
  <c r="B666" i="37"/>
  <c r="C666" i="37"/>
  <c r="D666" i="37"/>
  <c r="E666" i="37"/>
  <c r="F666" i="37"/>
  <c r="G666" i="37"/>
  <c r="H666" i="37"/>
  <c r="I666" i="37"/>
  <c r="J666" i="37"/>
  <c r="K666" i="37"/>
  <c r="L666" i="37"/>
  <c r="M666" i="37"/>
  <c r="N666" i="37"/>
  <c r="O666" i="37"/>
  <c r="P666" i="37"/>
  <c r="Q666" i="37"/>
  <c r="R666" i="37"/>
  <c r="S666" i="37"/>
  <c r="T666" i="37"/>
  <c r="U666" i="37"/>
  <c r="V666" i="37"/>
  <c r="W666" i="37"/>
  <c r="X666" i="37"/>
  <c r="Y666" i="37"/>
  <c r="Z666" i="37"/>
  <c r="A336" i="37"/>
  <c r="B336" i="37"/>
  <c r="C336" i="37"/>
  <c r="D336" i="37"/>
  <c r="E336" i="37"/>
  <c r="F336" i="37"/>
  <c r="G336" i="37"/>
  <c r="H336" i="37"/>
  <c r="I336" i="37"/>
  <c r="J336" i="37"/>
  <c r="K336" i="37"/>
  <c r="L336" i="37"/>
  <c r="M336" i="37"/>
  <c r="N336" i="37"/>
  <c r="O336" i="37"/>
  <c r="P336" i="37"/>
  <c r="Q336" i="37"/>
  <c r="R336" i="37"/>
  <c r="S336" i="37"/>
  <c r="T336" i="37"/>
  <c r="U336" i="37"/>
  <c r="V336" i="37"/>
  <c r="W336" i="37"/>
  <c r="X336" i="37"/>
  <c r="Y336" i="37"/>
  <c r="Z336" i="37"/>
  <c r="A331" i="37"/>
  <c r="B331" i="37"/>
  <c r="C331" i="37"/>
  <c r="D331" i="37"/>
  <c r="E331" i="37"/>
  <c r="F331" i="37"/>
  <c r="G331" i="37"/>
  <c r="H331" i="37"/>
  <c r="I331" i="37"/>
  <c r="J331" i="37"/>
  <c r="K331" i="37"/>
  <c r="L331" i="37"/>
  <c r="M331" i="37"/>
  <c r="N331" i="37"/>
  <c r="O331" i="37"/>
  <c r="P331" i="37"/>
  <c r="Q331" i="37"/>
  <c r="R331" i="37"/>
  <c r="S331" i="37"/>
  <c r="T331" i="37"/>
  <c r="U331" i="37"/>
  <c r="V331" i="37"/>
  <c r="W331" i="37"/>
  <c r="X331" i="37"/>
  <c r="Y331" i="37"/>
  <c r="Z331" i="37"/>
  <c r="A326" i="37"/>
  <c r="B326" i="37"/>
  <c r="C326" i="37"/>
  <c r="D326" i="37"/>
  <c r="E326" i="37"/>
  <c r="F326" i="37"/>
  <c r="G326" i="37"/>
  <c r="H326" i="37"/>
  <c r="I326" i="37"/>
  <c r="J326" i="37"/>
  <c r="K326" i="37"/>
  <c r="L326" i="37"/>
  <c r="M326" i="37"/>
  <c r="N326" i="37"/>
  <c r="O326" i="37"/>
  <c r="P326" i="37"/>
  <c r="Q326" i="37"/>
  <c r="R326" i="37"/>
  <c r="S326" i="37"/>
  <c r="T326" i="37"/>
  <c r="U326" i="37"/>
  <c r="V326" i="37"/>
  <c r="W326" i="37"/>
  <c r="X326" i="37"/>
  <c r="Y326" i="37"/>
  <c r="Z326" i="37"/>
  <c r="A341" i="37"/>
  <c r="B341" i="37"/>
  <c r="C341" i="37"/>
  <c r="D341" i="37"/>
  <c r="E341" i="37"/>
  <c r="F341" i="37"/>
  <c r="G341" i="37"/>
  <c r="H341" i="37"/>
  <c r="I341" i="37"/>
  <c r="J341" i="37"/>
  <c r="K341" i="37"/>
  <c r="L341" i="37"/>
  <c r="M341" i="37"/>
  <c r="N341" i="37"/>
  <c r="O341" i="37"/>
  <c r="P341" i="37"/>
  <c r="Q341" i="37"/>
  <c r="R341" i="37"/>
  <c r="S341" i="37"/>
  <c r="T341" i="37"/>
  <c r="U341" i="37"/>
  <c r="V341" i="37"/>
  <c r="W341" i="37"/>
  <c r="X341" i="37"/>
  <c r="Y341" i="37"/>
  <c r="Z341" i="37"/>
  <c r="A346" i="37"/>
  <c r="B346" i="37"/>
  <c r="C346" i="37"/>
  <c r="D346" i="37"/>
  <c r="E346" i="37"/>
  <c r="F346" i="37"/>
  <c r="G346" i="37"/>
  <c r="H346" i="37"/>
  <c r="I346" i="37"/>
  <c r="J346" i="37"/>
  <c r="K346" i="37"/>
  <c r="L346" i="37"/>
  <c r="M346" i="37"/>
  <c r="N346" i="37"/>
  <c r="O346" i="37"/>
  <c r="P346" i="37"/>
  <c r="Q346" i="37"/>
  <c r="R346" i="37"/>
  <c r="S346" i="37"/>
  <c r="T346" i="37"/>
  <c r="U346" i="37"/>
  <c r="V346" i="37"/>
  <c r="W346" i="37"/>
  <c r="X346" i="37"/>
  <c r="Y346" i="37"/>
  <c r="Z346" i="37"/>
  <c r="A316" i="37"/>
  <c r="B316" i="37"/>
  <c r="C316" i="37"/>
  <c r="D316" i="37"/>
  <c r="E316" i="37"/>
  <c r="F316" i="37"/>
  <c r="G316" i="37"/>
  <c r="H316" i="37"/>
  <c r="I316" i="37"/>
  <c r="J316" i="37"/>
  <c r="K316" i="37"/>
  <c r="L316" i="37"/>
  <c r="M316" i="37"/>
  <c r="N316" i="37"/>
  <c r="O316" i="37"/>
  <c r="P316" i="37"/>
  <c r="Q316" i="37"/>
  <c r="R316" i="37"/>
  <c r="S316" i="37"/>
  <c r="T316" i="37"/>
  <c r="U316" i="37"/>
  <c r="V316" i="37"/>
  <c r="W316" i="37"/>
  <c r="X316" i="37"/>
  <c r="Y316" i="37"/>
  <c r="Z316" i="37"/>
  <c r="A321" i="37"/>
  <c r="B321" i="37"/>
  <c r="C321" i="37"/>
  <c r="D321" i="37"/>
  <c r="E321" i="37"/>
  <c r="F321" i="37"/>
  <c r="G321" i="37"/>
  <c r="H321" i="37"/>
  <c r="I321" i="37"/>
  <c r="J321" i="37"/>
  <c r="K321" i="37"/>
  <c r="L321" i="37"/>
  <c r="M321" i="37"/>
  <c r="N321" i="37"/>
  <c r="O321" i="37"/>
  <c r="P321" i="37"/>
  <c r="Q321" i="37"/>
  <c r="R321" i="37"/>
  <c r="S321" i="37"/>
  <c r="T321" i="37"/>
  <c r="U321" i="37"/>
  <c r="V321" i="37"/>
  <c r="W321" i="37"/>
  <c r="X321" i="37"/>
  <c r="Y321" i="37"/>
  <c r="Z321" i="37"/>
  <c r="A6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11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48" i="37"/>
  <c r="B48" i="37"/>
  <c r="C48" i="37"/>
  <c r="D48" i="37"/>
  <c r="E48" i="37"/>
  <c r="F48" i="37"/>
  <c r="G48" i="37"/>
  <c r="H48" i="37"/>
  <c r="I48" i="37"/>
  <c r="J48" i="37"/>
  <c r="K48" i="37"/>
  <c r="L48" i="37"/>
  <c r="M48" i="37"/>
  <c r="N48" i="37"/>
  <c r="O48" i="37"/>
  <c r="P48" i="37"/>
  <c r="Q48" i="37"/>
  <c r="R48" i="37"/>
  <c r="S48" i="37"/>
  <c r="T48" i="37"/>
  <c r="U48" i="37"/>
  <c r="V48" i="37"/>
  <c r="W48" i="37"/>
  <c r="X48" i="37"/>
  <c r="Y48" i="37"/>
  <c r="Z48" i="37"/>
  <c r="A256" i="37"/>
  <c r="B256" i="37"/>
  <c r="C256" i="37"/>
  <c r="D256" i="37"/>
  <c r="E256" i="37"/>
  <c r="F256" i="37"/>
  <c r="G256" i="37"/>
  <c r="H256" i="37"/>
  <c r="I256" i="37"/>
  <c r="J256" i="37"/>
  <c r="K256" i="37"/>
  <c r="L256" i="37"/>
  <c r="M256" i="37"/>
  <c r="N256" i="37"/>
  <c r="O256" i="37"/>
  <c r="P256" i="37"/>
  <c r="Q256" i="37"/>
  <c r="R256" i="37"/>
  <c r="S256" i="37"/>
  <c r="T256" i="37"/>
  <c r="U256" i="37"/>
  <c r="V256" i="37"/>
  <c r="W256" i="37"/>
  <c r="X256" i="37"/>
  <c r="Y256" i="37"/>
  <c r="Z256" i="37"/>
  <c r="A49" i="37"/>
  <c r="B49" i="37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257" i="37"/>
  <c r="B257" i="37"/>
  <c r="C257" i="37"/>
  <c r="D257" i="37"/>
  <c r="E257" i="37"/>
  <c r="F257" i="37"/>
  <c r="G257" i="37"/>
  <c r="H257" i="37"/>
  <c r="I257" i="37"/>
  <c r="J257" i="37"/>
  <c r="K257" i="37"/>
  <c r="L257" i="37"/>
  <c r="M257" i="37"/>
  <c r="N257" i="37"/>
  <c r="O257" i="37"/>
  <c r="P257" i="37"/>
  <c r="Q257" i="37"/>
  <c r="R257" i="37"/>
  <c r="S257" i="37"/>
  <c r="T257" i="37"/>
  <c r="U257" i="37"/>
  <c r="V257" i="37"/>
  <c r="W257" i="37"/>
  <c r="X257" i="37"/>
  <c r="Y257" i="37"/>
  <c r="Z257" i="37"/>
  <c r="A50" i="37"/>
  <c r="B50" i="37"/>
  <c r="C50" i="37"/>
  <c r="D50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258" i="37"/>
  <c r="B258" i="37"/>
  <c r="C258" i="37"/>
  <c r="D258" i="37"/>
  <c r="E258" i="37"/>
  <c r="F258" i="37"/>
  <c r="G258" i="37"/>
  <c r="H258" i="37"/>
  <c r="I258" i="37"/>
  <c r="J258" i="37"/>
  <c r="K258" i="37"/>
  <c r="L258" i="37"/>
  <c r="M258" i="37"/>
  <c r="N258" i="37"/>
  <c r="O258" i="37"/>
  <c r="P258" i="37"/>
  <c r="Q258" i="37"/>
  <c r="R258" i="37"/>
  <c r="S258" i="37"/>
  <c r="T258" i="37"/>
  <c r="U258" i="37"/>
  <c r="V258" i="37"/>
  <c r="W258" i="37"/>
  <c r="X258" i="37"/>
  <c r="Y258" i="37"/>
  <c r="Z258" i="37"/>
  <c r="A51" i="37"/>
  <c r="B51" i="37"/>
  <c r="C51" i="37"/>
  <c r="D51" i="37"/>
  <c r="E51" i="37"/>
  <c r="F51" i="37"/>
  <c r="G51" i="37"/>
  <c r="H51" i="37"/>
  <c r="I51" i="37"/>
  <c r="J51" i="37"/>
  <c r="K51" i="37"/>
  <c r="L51" i="37"/>
  <c r="M51" i="37"/>
  <c r="N51" i="37"/>
  <c r="O51" i="37"/>
  <c r="P51" i="37"/>
  <c r="Q51" i="37"/>
  <c r="R51" i="37"/>
  <c r="S51" i="37"/>
  <c r="T51" i="37"/>
  <c r="U51" i="37"/>
  <c r="V51" i="37"/>
  <c r="W51" i="37"/>
  <c r="X51" i="37"/>
  <c r="Y51" i="37"/>
  <c r="Z51" i="37"/>
  <c r="A259" i="37"/>
  <c r="B259" i="37"/>
  <c r="C259" i="37"/>
  <c r="D259" i="37"/>
  <c r="E259" i="37"/>
  <c r="F259" i="37"/>
  <c r="G259" i="37"/>
  <c r="H259" i="37"/>
  <c r="I259" i="37"/>
  <c r="J259" i="37"/>
  <c r="K259" i="37"/>
  <c r="L259" i="37"/>
  <c r="M259" i="37"/>
  <c r="N259" i="37"/>
  <c r="O259" i="37"/>
  <c r="P259" i="37"/>
  <c r="Q259" i="37"/>
  <c r="R259" i="37"/>
  <c r="S259" i="37"/>
  <c r="T259" i="37"/>
  <c r="U259" i="37"/>
  <c r="V259" i="37"/>
  <c r="W259" i="37"/>
  <c r="X259" i="37"/>
  <c r="Y259" i="37"/>
  <c r="Z259" i="37"/>
  <c r="A52" i="37"/>
  <c r="B52" i="37"/>
  <c r="C52" i="37"/>
  <c r="D52" i="37"/>
  <c r="E52" i="37"/>
  <c r="F52" i="37"/>
  <c r="G52" i="37"/>
  <c r="H52" i="37"/>
  <c r="I52" i="37"/>
  <c r="J52" i="37"/>
  <c r="K52" i="37"/>
  <c r="L52" i="37"/>
  <c r="M52" i="37"/>
  <c r="N52" i="37"/>
  <c r="O52" i="37"/>
  <c r="P52" i="37"/>
  <c r="Q52" i="37"/>
  <c r="R52" i="37"/>
  <c r="S52" i="37"/>
  <c r="T52" i="37"/>
  <c r="U52" i="37"/>
  <c r="V52" i="37"/>
  <c r="W52" i="37"/>
  <c r="X52" i="37"/>
  <c r="Y52" i="37"/>
  <c r="Z52" i="37"/>
  <c r="A260" i="37"/>
  <c r="B260" i="37"/>
  <c r="C260" i="37"/>
  <c r="D260" i="37"/>
  <c r="E260" i="37"/>
  <c r="F260" i="37"/>
  <c r="G260" i="37"/>
  <c r="H260" i="37"/>
  <c r="I260" i="37"/>
  <c r="J260" i="37"/>
  <c r="K260" i="37"/>
  <c r="L260" i="37"/>
  <c r="M260" i="37"/>
  <c r="N260" i="37"/>
  <c r="O260" i="37"/>
  <c r="P260" i="37"/>
  <c r="Q260" i="37"/>
  <c r="R260" i="37"/>
  <c r="S260" i="37"/>
  <c r="T260" i="37"/>
  <c r="U260" i="37"/>
  <c r="V260" i="37"/>
  <c r="W260" i="37"/>
  <c r="X260" i="37"/>
  <c r="Y260" i="37"/>
  <c r="Z260" i="37"/>
  <c r="A53" i="37"/>
  <c r="B53" i="37"/>
  <c r="C53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261" i="37"/>
  <c r="B261" i="37"/>
  <c r="C261" i="37"/>
  <c r="D261" i="37"/>
  <c r="E261" i="37"/>
  <c r="F261" i="37"/>
  <c r="G261" i="37"/>
  <c r="H261" i="37"/>
  <c r="I261" i="37"/>
  <c r="J261" i="37"/>
  <c r="K261" i="37"/>
  <c r="L261" i="37"/>
  <c r="M261" i="37"/>
  <c r="N261" i="37"/>
  <c r="O261" i="37"/>
  <c r="P261" i="37"/>
  <c r="Q261" i="37"/>
  <c r="R261" i="37"/>
  <c r="S261" i="37"/>
  <c r="T261" i="37"/>
  <c r="U261" i="37"/>
  <c r="V261" i="37"/>
  <c r="W261" i="37"/>
  <c r="X261" i="37"/>
  <c r="Y261" i="37"/>
  <c r="Z261" i="37"/>
  <c r="A54" i="37"/>
  <c r="B54" i="37"/>
  <c r="C54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262" i="37"/>
  <c r="B262" i="37"/>
  <c r="C262" i="37"/>
  <c r="D262" i="37"/>
  <c r="E262" i="37"/>
  <c r="F262" i="37"/>
  <c r="G262" i="37"/>
  <c r="H262" i="37"/>
  <c r="I262" i="37"/>
  <c r="J262" i="37"/>
  <c r="K262" i="37"/>
  <c r="L262" i="37"/>
  <c r="M262" i="37"/>
  <c r="N262" i="37"/>
  <c r="O262" i="37"/>
  <c r="P262" i="37"/>
  <c r="Q262" i="37"/>
  <c r="R262" i="37"/>
  <c r="S262" i="37"/>
  <c r="T262" i="37"/>
  <c r="U262" i="37"/>
  <c r="V262" i="37"/>
  <c r="W262" i="37"/>
  <c r="X262" i="37"/>
  <c r="Y262" i="37"/>
  <c r="Z262" i="37"/>
  <c r="A263" i="37"/>
  <c r="B263" i="37"/>
  <c r="C263" i="37"/>
  <c r="D263" i="37"/>
  <c r="E263" i="37"/>
  <c r="F263" i="37"/>
  <c r="G263" i="37"/>
  <c r="H263" i="37"/>
  <c r="I263" i="37"/>
  <c r="J263" i="37"/>
  <c r="K263" i="37"/>
  <c r="L263" i="37"/>
  <c r="M263" i="37"/>
  <c r="N263" i="37"/>
  <c r="O263" i="37"/>
  <c r="P263" i="37"/>
  <c r="Q263" i="37"/>
  <c r="R263" i="37"/>
  <c r="S263" i="37"/>
  <c r="T263" i="37"/>
  <c r="U263" i="37"/>
  <c r="V263" i="37"/>
  <c r="W263" i="37"/>
  <c r="X263" i="37"/>
  <c r="Y263" i="37"/>
  <c r="Z263" i="37"/>
  <c r="A55" i="37"/>
  <c r="B55" i="37"/>
  <c r="C55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264" i="37"/>
  <c r="B264" i="37"/>
  <c r="C264" i="37"/>
  <c r="D264" i="37"/>
  <c r="E264" i="37"/>
  <c r="F264" i="37"/>
  <c r="G264" i="37"/>
  <c r="H264" i="37"/>
  <c r="I264" i="37"/>
  <c r="J264" i="37"/>
  <c r="K264" i="37"/>
  <c r="L264" i="37"/>
  <c r="M264" i="37"/>
  <c r="N264" i="37"/>
  <c r="O264" i="37"/>
  <c r="P264" i="37"/>
  <c r="Q264" i="37"/>
  <c r="R264" i="37"/>
  <c r="S264" i="37"/>
  <c r="T264" i="37"/>
  <c r="U264" i="37"/>
  <c r="V264" i="37"/>
  <c r="W264" i="37"/>
  <c r="X264" i="37"/>
  <c r="Y264" i="37"/>
  <c r="Z264" i="37"/>
  <c r="A56" i="37"/>
  <c r="B56" i="37"/>
  <c r="C56" i="37"/>
  <c r="D56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468" i="37"/>
  <c r="B468" i="37"/>
  <c r="C468" i="37"/>
  <c r="D468" i="37"/>
  <c r="E468" i="37"/>
  <c r="F468" i="37"/>
  <c r="G468" i="37"/>
  <c r="H468" i="37"/>
  <c r="I468" i="37"/>
  <c r="J468" i="37"/>
  <c r="K468" i="37"/>
  <c r="L468" i="37"/>
  <c r="M468" i="37"/>
  <c r="N468" i="37"/>
  <c r="O468" i="37"/>
  <c r="P468" i="37"/>
  <c r="Q468" i="37"/>
  <c r="R468" i="37"/>
  <c r="S468" i="37"/>
  <c r="T468" i="37"/>
  <c r="U468" i="37"/>
  <c r="V468" i="37"/>
  <c r="W468" i="37"/>
  <c r="X468" i="37"/>
  <c r="Y468" i="37"/>
  <c r="Z468" i="37"/>
  <c r="A469" i="37"/>
  <c r="B469" i="37"/>
  <c r="C469" i="37"/>
  <c r="D469" i="37"/>
  <c r="E469" i="37"/>
  <c r="F469" i="37"/>
  <c r="G469" i="37"/>
  <c r="H469" i="37"/>
  <c r="I469" i="37"/>
  <c r="J469" i="37"/>
  <c r="K469" i="37"/>
  <c r="L469" i="37"/>
  <c r="M469" i="37"/>
  <c r="N469" i="37"/>
  <c r="O469" i="37"/>
  <c r="P469" i="37"/>
  <c r="Q469" i="37"/>
  <c r="R469" i="37"/>
  <c r="S469" i="37"/>
  <c r="T469" i="37"/>
  <c r="U469" i="37"/>
  <c r="V469" i="37"/>
  <c r="W469" i="37"/>
  <c r="X469" i="37"/>
  <c r="Y469" i="37"/>
  <c r="Z469" i="37"/>
  <c r="A470" i="37"/>
  <c r="B470" i="37"/>
  <c r="C470" i="37"/>
  <c r="D470" i="37"/>
  <c r="E470" i="37"/>
  <c r="F470" i="37"/>
  <c r="G470" i="37"/>
  <c r="H470" i="37"/>
  <c r="I470" i="37"/>
  <c r="J470" i="37"/>
  <c r="K470" i="37"/>
  <c r="L470" i="37"/>
  <c r="M470" i="37"/>
  <c r="N470" i="37"/>
  <c r="O470" i="37"/>
  <c r="P470" i="37"/>
  <c r="Q470" i="37"/>
  <c r="R470" i="37"/>
  <c r="S470" i="37"/>
  <c r="T470" i="37"/>
  <c r="U470" i="37"/>
  <c r="V470" i="37"/>
  <c r="W470" i="37"/>
  <c r="X470" i="37"/>
  <c r="Y470" i="37"/>
  <c r="Z470" i="37"/>
  <c r="A471" i="37"/>
  <c r="B471" i="37"/>
  <c r="C471" i="37"/>
  <c r="D471" i="37"/>
  <c r="E471" i="37"/>
  <c r="F471" i="37"/>
  <c r="G471" i="37"/>
  <c r="H471" i="37"/>
  <c r="I471" i="37"/>
  <c r="J471" i="37"/>
  <c r="K471" i="37"/>
  <c r="L471" i="37"/>
  <c r="M471" i="37"/>
  <c r="N471" i="37"/>
  <c r="O471" i="37"/>
  <c r="P471" i="37"/>
  <c r="Q471" i="37"/>
  <c r="R471" i="37"/>
  <c r="S471" i="37"/>
  <c r="T471" i="37"/>
  <c r="U471" i="37"/>
  <c r="V471" i="37"/>
  <c r="W471" i="37"/>
  <c r="X471" i="37"/>
  <c r="Y471" i="37"/>
  <c r="Z471" i="37"/>
  <c r="A472" i="37"/>
  <c r="B472" i="37"/>
  <c r="C472" i="37"/>
  <c r="D472" i="37"/>
  <c r="E472" i="37"/>
  <c r="F472" i="37"/>
  <c r="G472" i="37"/>
  <c r="H472" i="37"/>
  <c r="I472" i="37"/>
  <c r="J472" i="37"/>
  <c r="K472" i="37"/>
  <c r="L472" i="37"/>
  <c r="M472" i="37"/>
  <c r="N472" i="37"/>
  <c r="O472" i="37"/>
  <c r="P472" i="37"/>
  <c r="Q472" i="37"/>
  <c r="R472" i="37"/>
  <c r="S472" i="37"/>
  <c r="T472" i="37"/>
  <c r="U472" i="37"/>
  <c r="V472" i="37"/>
  <c r="W472" i="37"/>
  <c r="X472" i="37"/>
  <c r="Y472" i="37"/>
  <c r="Z472" i="37"/>
  <c r="A473" i="37"/>
  <c r="B473" i="37"/>
  <c r="C473" i="37"/>
  <c r="D473" i="37"/>
  <c r="E473" i="37"/>
  <c r="F473" i="37"/>
  <c r="G473" i="37"/>
  <c r="H473" i="37"/>
  <c r="I473" i="37"/>
  <c r="J473" i="37"/>
  <c r="K473" i="37"/>
  <c r="L473" i="37"/>
  <c r="M473" i="37"/>
  <c r="N473" i="37"/>
  <c r="O473" i="37"/>
  <c r="P473" i="37"/>
  <c r="Q473" i="37"/>
  <c r="R473" i="37"/>
  <c r="S473" i="37"/>
  <c r="T473" i="37"/>
  <c r="U473" i="37"/>
  <c r="V473" i="37"/>
  <c r="W473" i="37"/>
  <c r="X473" i="37"/>
  <c r="Y473" i="37"/>
  <c r="Z473" i="37"/>
  <c r="A474" i="37"/>
  <c r="B474" i="37"/>
  <c r="C474" i="37"/>
  <c r="D474" i="37"/>
  <c r="E474" i="37"/>
  <c r="F474" i="37"/>
  <c r="G474" i="37"/>
  <c r="H474" i="37"/>
  <c r="I474" i="37"/>
  <c r="J474" i="37"/>
  <c r="K474" i="37"/>
  <c r="L474" i="37"/>
  <c r="M474" i="37"/>
  <c r="N474" i="37"/>
  <c r="O474" i="37"/>
  <c r="P474" i="37"/>
  <c r="Q474" i="37"/>
  <c r="R474" i="37"/>
  <c r="S474" i="37"/>
  <c r="T474" i="37"/>
  <c r="U474" i="37"/>
  <c r="V474" i="37"/>
  <c r="W474" i="37"/>
  <c r="X474" i="37"/>
  <c r="Y474" i="37"/>
  <c r="Z474" i="37"/>
  <c r="A475" i="37"/>
  <c r="B475" i="37"/>
  <c r="C475" i="37"/>
  <c r="D475" i="37"/>
  <c r="E475" i="37"/>
  <c r="F475" i="37"/>
  <c r="G475" i="37"/>
  <c r="H475" i="37"/>
  <c r="I475" i="37"/>
  <c r="J475" i="37"/>
  <c r="K475" i="37"/>
  <c r="L475" i="37"/>
  <c r="M475" i="37"/>
  <c r="N475" i="37"/>
  <c r="O475" i="37"/>
  <c r="P475" i="37"/>
  <c r="Q475" i="37"/>
  <c r="R475" i="37"/>
  <c r="S475" i="37"/>
  <c r="T475" i="37"/>
  <c r="U475" i="37"/>
  <c r="V475" i="37"/>
  <c r="W475" i="37"/>
  <c r="X475" i="37"/>
  <c r="Y475" i="37"/>
  <c r="Z475" i="37"/>
  <c r="A476" i="37"/>
  <c r="B476" i="37"/>
  <c r="C476" i="37"/>
  <c r="D476" i="37"/>
  <c r="E476" i="37"/>
  <c r="F476" i="37"/>
  <c r="G476" i="37"/>
  <c r="H476" i="37"/>
  <c r="I476" i="37"/>
  <c r="J476" i="37"/>
  <c r="K476" i="37"/>
  <c r="L476" i="37"/>
  <c r="M476" i="37"/>
  <c r="N476" i="37"/>
  <c r="O476" i="37"/>
  <c r="P476" i="37"/>
  <c r="Q476" i="37"/>
  <c r="R476" i="37"/>
  <c r="S476" i="37"/>
  <c r="T476" i="37"/>
  <c r="U476" i="37"/>
  <c r="V476" i="37"/>
  <c r="W476" i="37"/>
  <c r="X476" i="37"/>
  <c r="Y476" i="37"/>
  <c r="Z476" i="37"/>
  <c r="A265" i="37"/>
  <c r="B265" i="37"/>
  <c r="C265" i="37"/>
  <c r="D265" i="37"/>
  <c r="E265" i="37"/>
  <c r="F265" i="37"/>
  <c r="G265" i="37"/>
  <c r="H265" i="37"/>
  <c r="I265" i="37"/>
  <c r="J265" i="37"/>
  <c r="K265" i="37"/>
  <c r="L265" i="37"/>
  <c r="M265" i="37"/>
  <c r="N265" i="37"/>
  <c r="O265" i="37"/>
  <c r="P265" i="37"/>
  <c r="Q265" i="37"/>
  <c r="R265" i="37"/>
  <c r="S265" i="37"/>
  <c r="T265" i="37"/>
  <c r="U265" i="37"/>
  <c r="V265" i="37"/>
  <c r="W265" i="37"/>
  <c r="X265" i="37"/>
  <c r="Y265" i="37"/>
  <c r="Z265" i="37"/>
  <c r="A266" i="37"/>
  <c r="B266" i="37"/>
  <c r="C266" i="37"/>
  <c r="D266" i="37"/>
  <c r="E266" i="37"/>
  <c r="F266" i="37"/>
  <c r="G266" i="37"/>
  <c r="H266" i="37"/>
  <c r="I266" i="37"/>
  <c r="J266" i="37"/>
  <c r="K266" i="37"/>
  <c r="L266" i="37"/>
  <c r="M266" i="37"/>
  <c r="N266" i="37"/>
  <c r="O266" i="37"/>
  <c r="P266" i="37"/>
  <c r="Q266" i="37"/>
  <c r="R266" i="37"/>
  <c r="S266" i="37"/>
  <c r="T266" i="37"/>
  <c r="U266" i="37"/>
  <c r="V266" i="37"/>
  <c r="W266" i="37"/>
  <c r="X266" i="37"/>
  <c r="Y266" i="37"/>
  <c r="Z266" i="37"/>
  <c r="A267" i="37"/>
  <c r="B267" i="37"/>
  <c r="C267" i="37"/>
  <c r="D267" i="37"/>
  <c r="E267" i="37"/>
  <c r="F267" i="37"/>
  <c r="G267" i="37"/>
  <c r="H267" i="37"/>
  <c r="I267" i="37"/>
  <c r="J267" i="37"/>
  <c r="K267" i="37"/>
  <c r="L267" i="37"/>
  <c r="M267" i="37"/>
  <c r="N267" i="37"/>
  <c r="O267" i="37"/>
  <c r="P267" i="37"/>
  <c r="Q267" i="37"/>
  <c r="R267" i="37"/>
  <c r="S267" i="37"/>
  <c r="T267" i="37"/>
  <c r="U267" i="37"/>
  <c r="V267" i="37"/>
  <c r="W267" i="37"/>
  <c r="X267" i="37"/>
  <c r="Y267" i="37"/>
  <c r="Z267" i="37"/>
  <c r="A268" i="37"/>
  <c r="B268" i="37"/>
  <c r="C268" i="37"/>
  <c r="D268" i="37"/>
  <c r="E268" i="37"/>
  <c r="F268" i="37"/>
  <c r="G268" i="37"/>
  <c r="H268" i="37"/>
  <c r="I268" i="37"/>
  <c r="J268" i="37"/>
  <c r="K268" i="37"/>
  <c r="L268" i="37"/>
  <c r="M268" i="37"/>
  <c r="N268" i="37"/>
  <c r="O268" i="37"/>
  <c r="P268" i="37"/>
  <c r="Q268" i="37"/>
  <c r="R268" i="37"/>
  <c r="S268" i="37"/>
  <c r="T268" i="37"/>
  <c r="U268" i="37"/>
  <c r="V268" i="37"/>
  <c r="W268" i="37"/>
  <c r="X268" i="37"/>
  <c r="Y268" i="37"/>
  <c r="Z268" i="37"/>
  <c r="A269" i="37"/>
  <c r="B269" i="37"/>
  <c r="C269" i="37"/>
  <c r="D269" i="37"/>
  <c r="E269" i="37"/>
  <c r="F269" i="37"/>
  <c r="G269" i="37"/>
  <c r="H269" i="37"/>
  <c r="I269" i="37"/>
  <c r="J269" i="37"/>
  <c r="K269" i="37"/>
  <c r="L269" i="37"/>
  <c r="M269" i="37"/>
  <c r="N269" i="37"/>
  <c r="O269" i="37"/>
  <c r="P269" i="37"/>
  <c r="Q269" i="37"/>
  <c r="R269" i="37"/>
  <c r="S269" i="37"/>
  <c r="T269" i="37"/>
  <c r="U269" i="37"/>
  <c r="V269" i="37"/>
  <c r="W269" i="37"/>
  <c r="X269" i="37"/>
  <c r="Y269" i="37"/>
  <c r="Z269" i="37"/>
  <c r="A270" i="37"/>
  <c r="B270" i="37"/>
  <c r="C270" i="37"/>
  <c r="D270" i="37"/>
  <c r="E270" i="37"/>
  <c r="F270" i="37"/>
  <c r="G270" i="37"/>
  <c r="H270" i="37"/>
  <c r="I270" i="37"/>
  <c r="J270" i="37"/>
  <c r="K270" i="37"/>
  <c r="L270" i="37"/>
  <c r="M270" i="37"/>
  <c r="N270" i="37"/>
  <c r="O270" i="37"/>
  <c r="P270" i="37"/>
  <c r="Q270" i="37"/>
  <c r="R270" i="37"/>
  <c r="S270" i="37"/>
  <c r="T270" i="37"/>
  <c r="U270" i="37"/>
  <c r="V270" i="37"/>
  <c r="W270" i="37"/>
  <c r="X270" i="37"/>
  <c r="Y270" i="37"/>
  <c r="Z270" i="37"/>
  <c r="A271" i="37"/>
  <c r="B271" i="37"/>
  <c r="C271" i="37"/>
  <c r="D271" i="37"/>
  <c r="E271" i="37"/>
  <c r="F271" i="37"/>
  <c r="G271" i="37"/>
  <c r="H271" i="37"/>
  <c r="I271" i="37"/>
  <c r="J271" i="37"/>
  <c r="K271" i="37"/>
  <c r="L271" i="37"/>
  <c r="M271" i="37"/>
  <c r="N271" i="37"/>
  <c r="O271" i="37"/>
  <c r="P271" i="37"/>
  <c r="Q271" i="37"/>
  <c r="R271" i="37"/>
  <c r="S271" i="37"/>
  <c r="T271" i="37"/>
  <c r="U271" i="37"/>
  <c r="V271" i="37"/>
  <c r="W271" i="37"/>
  <c r="X271" i="37"/>
  <c r="Y271" i="37"/>
  <c r="Z271" i="37"/>
  <c r="A166" i="37"/>
  <c r="B166" i="37"/>
  <c r="C166" i="37"/>
  <c r="D166" i="37"/>
  <c r="E166" i="37"/>
  <c r="F166" i="37"/>
  <c r="G166" i="37"/>
  <c r="H166" i="37"/>
  <c r="I166" i="37"/>
  <c r="J166" i="37"/>
  <c r="K166" i="37"/>
  <c r="L166" i="37"/>
  <c r="M166" i="37"/>
  <c r="N166" i="37"/>
  <c r="O166" i="37"/>
  <c r="P166" i="37"/>
  <c r="Q166" i="37"/>
  <c r="R166" i="37"/>
  <c r="S166" i="37"/>
  <c r="T166" i="37"/>
  <c r="U166" i="37"/>
  <c r="V166" i="37"/>
  <c r="W166" i="37"/>
  <c r="X166" i="37"/>
  <c r="Y166" i="37"/>
  <c r="Z166" i="37"/>
  <c r="A609" i="37"/>
  <c r="B609" i="37"/>
  <c r="C609" i="37"/>
  <c r="D609" i="37"/>
  <c r="E609" i="37"/>
  <c r="F609" i="37"/>
  <c r="G609" i="37"/>
  <c r="H609" i="37"/>
  <c r="I609" i="37"/>
  <c r="J609" i="37"/>
  <c r="K609" i="37"/>
  <c r="L609" i="37"/>
  <c r="M609" i="37"/>
  <c r="N609" i="37"/>
  <c r="O609" i="37"/>
  <c r="P609" i="37"/>
  <c r="Q609" i="37"/>
  <c r="R609" i="37"/>
  <c r="S609" i="37"/>
  <c r="T609" i="37"/>
  <c r="U609" i="37"/>
  <c r="V609" i="37"/>
  <c r="W609" i="37"/>
  <c r="X609" i="37"/>
  <c r="Y609" i="37"/>
  <c r="Z609" i="37"/>
  <c r="A610" i="37"/>
  <c r="B610" i="37"/>
  <c r="C610" i="37"/>
  <c r="D610" i="37"/>
  <c r="E610" i="37"/>
  <c r="F610" i="37"/>
  <c r="G610" i="37"/>
  <c r="H610" i="37"/>
  <c r="I610" i="37"/>
  <c r="J610" i="37"/>
  <c r="K610" i="37"/>
  <c r="L610" i="37"/>
  <c r="M610" i="37"/>
  <c r="N610" i="37"/>
  <c r="O610" i="37"/>
  <c r="P610" i="37"/>
  <c r="Q610" i="37"/>
  <c r="R610" i="37"/>
  <c r="S610" i="37"/>
  <c r="T610" i="37"/>
  <c r="U610" i="37"/>
  <c r="V610" i="37"/>
  <c r="W610" i="37"/>
  <c r="X610" i="37"/>
  <c r="Y610" i="37"/>
  <c r="Z610" i="37"/>
  <c r="A611" i="37"/>
  <c r="B611" i="37"/>
  <c r="C611" i="37"/>
  <c r="D611" i="37"/>
  <c r="E611" i="37"/>
  <c r="F611" i="37"/>
  <c r="G611" i="37"/>
  <c r="H611" i="37"/>
  <c r="I611" i="37"/>
  <c r="J611" i="37"/>
  <c r="K611" i="37"/>
  <c r="L611" i="37"/>
  <c r="M611" i="37"/>
  <c r="N611" i="37"/>
  <c r="O611" i="37"/>
  <c r="P611" i="37"/>
  <c r="Q611" i="37"/>
  <c r="R611" i="37"/>
  <c r="S611" i="37"/>
  <c r="T611" i="37"/>
  <c r="U611" i="37"/>
  <c r="V611" i="37"/>
  <c r="W611" i="37"/>
  <c r="X611" i="37"/>
  <c r="Y611" i="37"/>
  <c r="Z611" i="37"/>
  <c r="A612" i="37"/>
  <c r="B612" i="37"/>
  <c r="C612" i="37"/>
  <c r="D612" i="37"/>
  <c r="E612" i="37"/>
  <c r="F612" i="37"/>
  <c r="G612" i="37"/>
  <c r="H612" i="37"/>
  <c r="I612" i="37"/>
  <c r="J612" i="37"/>
  <c r="K612" i="37"/>
  <c r="L612" i="37"/>
  <c r="M612" i="37"/>
  <c r="N612" i="37"/>
  <c r="O612" i="37"/>
  <c r="P612" i="37"/>
  <c r="Q612" i="37"/>
  <c r="R612" i="37"/>
  <c r="S612" i="37"/>
  <c r="T612" i="37"/>
  <c r="U612" i="37"/>
  <c r="V612" i="37"/>
  <c r="W612" i="37"/>
  <c r="X612" i="37"/>
  <c r="Y612" i="37"/>
  <c r="Z612" i="37"/>
  <c r="A613" i="37"/>
  <c r="B613" i="37"/>
  <c r="C613" i="37"/>
  <c r="D613" i="37"/>
  <c r="E613" i="37"/>
  <c r="F613" i="37"/>
  <c r="G613" i="37"/>
  <c r="H613" i="37"/>
  <c r="I613" i="37"/>
  <c r="J613" i="37"/>
  <c r="K613" i="37"/>
  <c r="L613" i="37"/>
  <c r="M613" i="37"/>
  <c r="N613" i="37"/>
  <c r="O613" i="37"/>
  <c r="P613" i="37"/>
  <c r="Q613" i="37"/>
  <c r="R613" i="37"/>
  <c r="S613" i="37"/>
  <c r="T613" i="37"/>
  <c r="U613" i="37"/>
  <c r="V613" i="37"/>
  <c r="W613" i="37"/>
  <c r="X613" i="37"/>
  <c r="Y613" i="37"/>
  <c r="Z613" i="37"/>
  <c r="A614" i="37"/>
  <c r="B614" i="37"/>
  <c r="C614" i="37"/>
  <c r="D614" i="37"/>
  <c r="E614" i="37"/>
  <c r="F614" i="37"/>
  <c r="G614" i="37"/>
  <c r="H614" i="37"/>
  <c r="I614" i="37"/>
  <c r="J614" i="37"/>
  <c r="K614" i="37"/>
  <c r="L614" i="37"/>
  <c r="M614" i="37"/>
  <c r="N614" i="37"/>
  <c r="O614" i="37"/>
  <c r="P614" i="37"/>
  <c r="Q614" i="37"/>
  <c r="R614" i="37"/>
  <c r="S614" i="37"/>
  <c r="T614" i="37"/>
  <c r="U614" i="37"/>
  <c r="V614" i="37"/>
  <c r="W614" i="37"/>
  <c r="X614" i="37"/>
  <c r="Y614" i="37"/>
  <c r="Z614" i="37"/>
  <c r="A615" i="37"/>
  <c r="B615" i="37"/>
  <c r="C615" i="37"/>
  <c r="D615" i="37"/>
  <c r="E615" i="37"/>
  <c r="F615" i="37"/>
  <c r="G615" i="37"/>
  <c r="H615" i="37"/>
  <c r="I615" i="37"/>
  <c r="J615" i="37"/>
  <c r="K615" i="37"/>
  <c r="L615" i="37"/>
  <c r="M615" i="37"/>
  <c r="N615" i="37"/>
  <c r="O615" i="37"/>
  <c r="P615" i="37"/>
  <c r="Q615" i="37"/>
  <c r="R615" i="37"/>
  <c r="S615" i="37"/>
  <c r="T615" i="37"/>
  <c r="U615" i="37"/>
  <c r="V615" i="37"/>
  <c r="W615" i="37"/>
  <c r="X615" i="37"/>
  <c r="Y615" i="37"/>
  <c r="Z615" i="37"/>
  <c r="A616" i="37"/>
  <c r="B616" i="37"/>
  <c r="C616" i="37"/>
  <c r="D616" i="37"/>
  <c r="E616" i="37"/>
  <c r="F616" i="37"/>
  <c r="G616" i="37"/>
  <c r="H616" i="37"/>
  <c r="I616" i="37"/>
  <c r="J616" i="37"/>
  <c r="K616" i="37"/>
  <c r="L616" i="37"/>
  <c r="M616" i="37"/>
  <c r="N616" i="37"/>
  <c r="O616" i="37"/>
  <c r="P616" i="37"/>
  <c r="Q616" i="37"/>
  <c r="R616" i="37"/>
  <c r="S616" i="37"/>
  <c r="T616" i="37"/>
  <c r="U616" i="37"/>
  <c r="V616" i="37"/>
  <c r="W616" i="37"/>
  <c r="X616" i="37"/>
  <c r="Y616" i="37"/>
  <c r="Z616" i="37"/>
  <c r="A617" i="37"/>
  <c r="B617" i="37"/>
  <c r="C617" i="37"/>
  <c r="D617" i="37"/>
  <c r="E617" i="37"/>
  <c r="F617" i="37"/>
  <c r="G617" i="37"/>
  <c r="H617" i="37"/>
  <c r="I617" i="37"/>
  <c r="J617" i="37"/>
  <c r="K617" i="37"/>
  <c r="L617" i="37"/>
  <c r="M617" i="37"/>
  <c r="N617" i="37"/>
  <c r="O617" i="37"/>
  <c r="P617" i="37"/>
  <c r="Q617" i="37"/>
  <c r="R617" i="37"/>
  <c r="S617" i="37"/>
  <c r="T617" i="37"/>
  <c r="U617" i="37"/>
  <c r="V617" i="37"/>
  <c r="W617" i="37"/>
  <c r="X617" i="37"/>
  <c r="Y617" i="37"/>
  <c r="Z617" i="37"/>
  <c r="A811" i="37"/>
  <c r="B811" i="37"/>
  <c r="C811" i="37"/>
  <c r="D811" i="37"/>
  <c r="E811" i="37"/>
  <c r="F811" i="37"/>
  <c r="G811" i="37"/>
  <c r="H811" i="37"/>
  <c r="I811" i="37"/>
  <c r="J811" i="37"/>
  <c r="K811" i="37"/>
  <c r="L811" i="37"/>
  <c r="M811" i="37"/>
  <c r="N811" i="37"/>
  <c r="O811" i="37"/>
  <c r="P811" i="37"/>
  <c r="Q811" i="37"/>
  <c r="R811" i="37"/>
  <c r="S811" i="37"/>
  <c r="T811" i="37"/>
  <c r="U811" i="37"/>
  <c r="V811" i="37"/>
  <c r="W811" i="37"/>
  <c r="X811" i="37"/>
  <c r="Y811" i="37"/>
  <c r="Z811" i="37"/>
  <c r="A812" i="37"/>
  <c r="B812" i="37"/>
  <c r="C812" i="37"/>
  <c r="D812" i="37"/>
  <c r="E812" i="37"/>
  <c r="F812" i="37"/>
  <c r="G812" i="37"/>
  <c r="H812" i="37"/>
  <c r="I812" i="37"/>
  <c r="J812" i="37"/>
  <c r="K812" i="37"/>
  <c r="L812" i="37"/>
  <c r="M812" i="37"/>
  <c r="N812" i="37"/>
  <c r="O812" i="37"/>
  <c r="P812" i="37"/>
  <c r="Q812" i="37"/>
  <c r="R812" i="37"/>
  <c r="S812" i="37"/>
  <c r="T812" i="37"/>
  <c r="U812" i="37"/>
  <c r="V812" i="37"/>
  <c r="W812" i="37"/>
  <c r="X812" i="37"/>
  <c r="Y812" i="37"/>
  <c r="Z812" i="37"/>
  <c r="A813" i="37"/>
  <c r="B813" i="37"/>
  <c r="C813" i="37"/>
  <c r="D813" i="37"/>
  <c r="E813" i="37"/>
  <c r="F813" i="37"/>
  <c r="G813" i="37"/>
  <c r="H813" i="37"/>
  <c r="I813" i="37"/>
  <c r="J813" i="37"/>
  <c r="K813" i="37"/>
  <c r="L813" i="37"/>
  <c r="M813" i="37"/>
  <c r="N813" i="37"/>
  <c r="O813" i="37"/>
  <c r="P813" i="37"/>
  <c r="Q813" i="37"/>
  <c r="R813" i="37"/>
  <c r="S813" i="37"/>
  <c r="T813" i="37"/>
  <c r="U813" i="37"/>
  <c r="V813" i="37"/>
  <c r="W813" i="37"/>
  <c r="X813" i="37"/>
  <c r="Y813" i="37"/>
  <c r="Z813" i="37"/>
  <c r="A814" i="37"/>
  <c r="B814" i="37"/>
  <c r="C814" i="37"/>
  <c r="D814" i="37"/>
  <c r="E814" i="37"/>
  <c r="F814" i="37"/>
  <c r="G814" i="37"/>
  <c r="H814" i="37"/>
  <c r="I814" i="37"/>
  <c r="J814" i="37"/>
  <c r="K814" i="37"/>
  <c r="L814" i="37"/>
  <c r="M814" i="37"/>
  <c r="N814" i="37"/>
  <c r="O814" i="37"/>
  <c r="P814" i="37"/>
  <c r="Q814" i="37"/>
  <c r="R814" i="37"/>
  <c r="S814" i="37"/>
  <c r="T814" i="37"/>
  <c r="U814" i="37"/>
  <c r="V814" i="37"/>
  <c r="W814" i="37"/>
  <c r="X814" i="37"/>
  <c r="Y814" i="37"/>
  <c r="Z814" i="37"/>
  <c r="A815" i="37"/>
  <c r="B815" i="37"/>
  <c r="C815" i="37"/>
  <c r="D815" i="37"/>
  <c r="E815" i="37"/>
  <c r="F815" i="37"/>
  <c r="G815" i="37"/>
  <c r="H815" i="37"/>
  <c r="I815" i="37"/>
  <c r="J815" i="37"/>
  <c r="K815" i="37"/>
  <c r="L815" i="37"/>
  <c r="M815" i="37"/>
  <c r="N815" i="37"/>
  <c r="O815" i="37"/>
  <c r="P815" i="37"/>
  <c r="Q815" i="37"/>
  <c r="R815" i="37"/>
  <c r="S815" i="37"/>
  <c r="T815" i="37"/>
  <c r="U815" i="37"/>
  <c r="V815" i="37"/>
  <c r="W815" i="37"/>
  <c r="X815" i="37"/>
  <c r="Y815" i="37"/>
  <c r="Z815" i="37"/>
  <c r="A816" i="37"/>
  <c r="B816" i="37"/>
  <c r="C816" i="37"/>
  <c r="D816" i="37"/>
  <c r="E816" i="37"/>
  <c r="F816" i="37"/>
  <c r="G816" i="37"/>
  <c r="H816" i="37"/>
  <c r="I816" i="37"/>
  <c r="J816" i="37"/>
  <c r="K816" i="37"/>
  <c r="L816" i="37"/>
  <c r="M816" i="37"/>
  <c r="N816" i="37"/>
  <c r="O816" i="37"/>
  <c r="P816" i="37"/>
  <c r="Q816" i="37"/>
  <c r="R816" i="37"/>
  <c r="S816" i="37"/>
  <c r="T816" i="37"/>
  <c r="U816" i="37"/>
  <c r="V816" i="37"/>
  <c r="W816" i="37"/>
  <c r="X816" i="37"/>
  <c r="Y816" i="37"/>
  <c r="Z816" i="37"/>
  <c r="A817" i="37"/>
  <c r="B817" i="37"/>
  <c r="C817" i="37"/>
  <c r="D817" i="37"/>
  <c r="E817" i="37"/>
  <c r="F817" i="37"/>
  <c r="G817" i="37"/>
  <c r="H817" i="37"/>
  <c r="I817" i="37"/>
  <c r="J817" i="37"/>
  <c r="K817" i="37"/>
  <c r="L817" i="37"/>
  <c r="M817" i="37"/>
  <c r="N817" i="37"/>
  <c r="O817" i="37"/>
  <c r="P817" i="37"/>
  <c r="Q817" i="37"/>
  <c r="R817" i="37"/>
  <c r="S817" i="37"/>
  <c r="T817" i="37"/>
  <c r="U817" i="37"/>
  <c r="V817" i="37"/>
  <c r="W817" i="37"/>
  <c r="X817" i="37"/>
  <c r="Y817" i="37"/>
  <c r="Z817" i="37"/>
  <c r="A818" i="37"/>
  <c r="B818" i="37"/>
  <c r="C818" i="37"/>
  <c r="D818" i="37"/>
  <c r="E818" i="37"/>
  <c r="F818" i="37"/>
  <c r="G818" i="37"/>
  <c r="H818" i="37"/>
  <c r="I818" i="37"/>
  <c r="J818" i="37"/>
  <c r="K818" i="37"/>
  <c r="L818" i="37"/>
  <c r="M818" i="37"/>
  <c r="N818" i="37"/>
  <c r="O818" i="37"/>
  <c r="P818" i="37"/>
  <c r="Q818" i="37"/>
  <c r="R818" i="37"/>
  <c r="S818" i="37"/>
  <c r="T818" i="37"/>
  <c r="U818" i="37"/>
  <c r="V818" i="37"/>
  <c r="W818" i="37"/>
  <c r="X818" i="37"/>
  <c r="Y818" i="37"/>
  <c r="Z818" i="37"/>
  <c r="A819" i="37"/>
  <c r="B819" i="37"/>
  <c r="C819" i="37"/>
  <c r="D819" i="37"/>
  <c r="E819" i="37"/>
  <c r="F819" i="37"/>
  <c r="G819" i="37"/>
  <c r="H819" i="37"/>
  <c r="I819" i="37"/>
  <c r="J819" i="37"/>
  <c r="K819" i="37"/>
  <c r="L819" i="37"/>
  <c r="M819" i="37"/>
  <c r="N819" i="37"/>
  <c r="O819" i="37"/>
  <c r="P819" i="37"/>
  <c r="Q819" i="37"/>
  <c r="R819" i="37"/>
  <c r="S819" i="37"/>
  <c r="T819" i="37"/>
  <c r="U819" i="37"/>
  <c r="V819" i="37"/>
  <c r="W819" i="37"/>
  <c r="X819" i="37"/>
  <c r="Y819" i="37"/>
  <c r="Z819" i="37"/>
  <c r="A820" i="37"/>
  <c r="B820" i="37"/>
  <c r="C820" i="37"/>
  <c r="D820" i="37"/>
  <c r="E820" i="37"/>
  <c r="F820" i="37"/>
  <c r="G820" i="37"/>
  <c r="H820" i="37"/>
  <c r="I820" i="37"/>
  <c r="J820" i="37"/>
  <c r="K820" i="37"/>
  <c r="L820" i="37"/>
  <c r="M820" i="37"/>
  <c r="N820" i="37"/>
  <c r="O820" i="37"/>
  <c r="P820" i="37"/>
  <c r="Q820" i="37"/>
  <c r="R820" i="37"/>
  <c r="S820" i="37"/>
  <c r="T820" i="37"/>
  <c r="U820" i="37"/>
  <c r="V820" i="37"/>
  <c r="W820" i="37"/>
  <c r="X820" i="37"/>
  <c r="Y820" i="37"/>
  <c r="Z820" i="37"/>
  <c r="A618" i="37"/>
  <c r="B618" i="37"/>
  <c r="C618" i="37"/>
  <c r="D618" i="37"/>
  <c r="E618" i="37"/>
  <c r="F618" i="37"/>
  <c r="G618" i="37"/>
  <c r="H618" i="37"/>
  <c r="I618" i="37"/>
  <c r="J618" i="37"/>
  <c r="K618" i="37"/>
  <c r="L618" i="37"/>
  <c r="M618" i="37"/>
  <c r="N618" i="37"/>
  <c r="O618" i="37"/>
  <c r="P618" i="37"/>
  <c r="Q618" i="37"/>
  <c r="R618" i="37"/>
  <c r="S618" i="37"/>
  <c r="T618" i="37"/>
  <c r="U618" i="37"/>
  <c r="V618" i="37"/>
  <c r="W618" i="37"/>
  <c r="X618" i="37"/>
  <c r="Y618" i="37"/>
  <c r="Z618" i="37"/>
  <c r="A821" i="37"/>
  <c r="B821" i="37"/>
  <c r="C821" i="37"/>
  <c r="D821" i="37"/>
  <c r="E821" i="37"/>
  <c r="F821" i="37"/>
  <c r="G821" i="37"/>
  <c r="H821" i="37"/>
  <c r="I821" i="37"/>
  <c r="J821" i="37"/>
  <c r="K821" i="37"/>
  <c r="L821" i="37"/>
  <c r="M821" i="37"/>
  <c r="N821" i="37"/>
  <c r="O821" i="37"/>
  <c r="P821" i="37"/>
  <c r="Q821" i="37"/>
  <c r="R821" i="37"/>
  <c r="S821" i="37"/>
  <c r="T821" i="37"/>
  <c r="U821" i="37"/>
  <c r="V821" i="37"/>
  <c r="W821" i="37"/>
  <c r="X821" i="37"/>
  <c r="Y821" i="37"/>
  <c r="Z821" i="37"/>
  <c r="A619" i="37"/>
  <c r="B619" i="37"/>
  <c r="C619" i="37"/>
  <c r="D619" i="37"/>
  <c r="E619" i="37"/>
  <c r="F619" i="37"/>
  <c r="G619" i="37"/>
  <c r="H619" i="37"/>
  <c r="I619" i="37"/>
  <c r="J619" i="37"/>
  <c r="K619" i="37"/>
  <c r="L619" i="37"/>
  <c r="M619" i="37"/>
  <c r="N619" i="37"/>
  <c r="O619" i="37"/>
  <c r="P619" i="37"/>
  <c r="Q619" i="37"/>
  <c r="R619" i="37"/>
  <c r="S619" i="37"/>
  <c r="T619" i="37"/>
  <c r="U619" i="37"/>
  <c r="V619" i="37"/>
  <c r="W619" i="37"/>
  <c r="X619" i="37"/>
  <c r="Y619" i="37"/>
  <c r="Z619" i="37"/>
  <c r="A822" i="37"/>
  <c r="B822" i="37"/>
  <c r="C822" i="37"/>
  <c r="D822" i="37"/>
  <c r="E822" i="37"/>
  <c r="F822" i="37"/>
  <c r="G822" i="37"/>
  <c r="H822" i="37"/>
  <c r="I822" i="37"/>
  <c r="J822" i="37"/>
  <c r="K822" i="37"/>
  <c r="L822" i="37"/>
  <c r="M822" i="37"/>
  <c r="N822" i="37"/>
  <c r="O822" i="37"/>
  <c r="P822" i="37"/>
  <c r="Q822" i="37"/>
  <c r="R822" i="37"/>
  <c r="S822" i="37"/>
  <c r="T822" i="37"/>
  <c r="U822" i="37"/>
  <c r="V822" i="37"/>
  <c r="W822" i="37"/>
  <c r="X822" i="37"/>
  <c r="Y822" i="37"/>
  <c r="Z822" i="37"/>
  <c r="A620" i="37"/>
  <c r="B620" i="37"/>
  <c r="C620" i="37"/>
  <c r="D620" i="37"/>
  <c r="E620" i="37"/>
  <c r="F620" i="37"/>
  <c r="G620" i="37"/>
  <c r="H620" i="37"/>
  <c r="I620" i="37"/>
  <c r="J620" i="37"/>
  <c r="K620" i="37"/>
  <c r="L620" i="37"/>
  <c r="M620" i="37"/>
  <c r="N620" i="37"/>
  <c r="O620" i="37"/>
  <c r="P620" i="37"/>
  <c r="Q620" i="37"/>
  <c r="R620" i="37"/>
  <c r="S620" i="37"/>
  <c r="T620" i="37"/>
  <c r="U620" i="37"/>
  <c r="V620" i="37"/>
  <c r="W620" i="37"/>
  <c r="X620" i="37"/>
  <c r="Y620" i="37"/>
  <c r="Z620" i="37"/>
  <c r="A823" i="37"/>
  <c r="B823" i="37"/>
  <c r="C823" i="37"/>
  <c r="D823" i="37"/>
  <c r="E823" i="37"/>
  <c r="F823" i="37"/>
  <c r="G823" i="37"/>
  <c r="H823" i="37"/>
  <c r="I823" i="37"/>
  <c r="J823" i="37"/>
  <c r="K823" i="37"/>
  <c r="L823" i="37"/>
  <c r="M823" i="37"/>
  <c r="N823" i="37"/>
  <c r="O823" i="37"/>
  <c r="P823" i="37"/>
  <c r="Q823" i="37"/>
  <c r="R823" i="37"/>
  <c r="S823" i="37"/>
  <c r="T823" i="37"/>
  <c r="U823" i="37"/>
  <c r="V823" i="37"/>
  <c r="W823" i="37"/>
  <c r="X823" i="37"/>
  <c r="Y823" i="37"/>
  <c r="Z823" i="37"/>
  <c r="A621" i="37"/>
  <c r="B621" i="37"/>
  <c r="C621" i="37"/>
  <c r="D621" i="37"/>
  <c r="E621" i="37"/>
  <c r="F621" i="37"/>
  <c r="G621" i="37"/>
  <c r="H621" i="37"/>
  <c r="I621" i="37"/>
  <c r="J621" i="37"/>
  <c r="K621" i="37"/>
  <c r="L621" i="37"/>
  <c r="M621" i="37"/>
  <c r="N621" i="37"/>
  <c r="O621" i="37"/>
  <c r="P621" i="37"/>
  <c r="Q621" i="37"/>
  <c r="R621" i="37"/>
  <c r="S621" i="37"/>
  <c r="T621" i="37"/>
  <c r="U621" i="37"/>
  <c r="V621" i="37"/>
  <c r="W621" i="37"/>
  <c r="X621" i="37"/>
  <c r="Y621" i="37"/>
  <c r="Z621" i="37"/>
  <c r="A824" i="37"/>
  <c r="B824" i="37"/>
  <c r="C824" i="37"/>
  <c r="D824" i="37"/>
  <c r="E824" i="37"/>
  <c r="F824" i="37"/>
  <c r="G824" i="37"/>
  <c r="H824" i="37"/>
  <c r="I824" i="37"/>
  <c r="J824" i="37"/>
  <c r="K824" i="37"/>
  <c r="L824" i="37"/>
  <c r="M824" i="37"/>
  <c r="N824" i="37"/>
  <c r="O824" i="37"/>
  <c r="P824" i="37"/>
  <c r="Q824" i="37"/>
  <c r="R824" i="37"/>
  <c r="S824" i="37"/>
  <c r="T824" i="37"/>
  <c r="U824" i="37"/>
  <c r="V824" i="37"/>
  <c r="W824" i="37"/>
  <c r="X824" i="37"/>
  <c r="Y824" i="37"/>
  <c r="Z824" i="37"/>
  <c r="A825" i="37"/>
  <c r="B825" i="37"/>
  <c r="C825" i="37"/>
  <c r="D825" i="37"/>
  <c r="E825" i="37"/>
  <c r="F825" i="37"/>
  <c r="G825" i="37"/>
  <c r="H825" i="37"/>
  <c r="I825" i="37"/>
  <c r="J825" i="37"/>
  <c r="K825" i="37"/>
  <c r="L825" i="37"/>
  <c r="M825" i="37"/>
  <c r="N825" i="37"/>
  <c r="O825" i="37"/>
  <c r="P825" i="37"/>
  <c r="Q825" i="37"/>
  <c r="R825" i="37"/>
  <c r="S825" i="37"/>
  <c r="T825" i="37"/>
  <c r="U825" i="37"/>
  <c r="V825" i="37"/>
  <c r="W825" i="37"/>
  <c r="X825" i="37"/>
  <c r="Y825" i="37"/>
  <c r="Z825" i="37"/>
  <c r="A826" i="37"/>
  <c r="B826" i="37"/>
  <c r="C826" i="37"/>
  <c r="D826" i="37"/>
  <c r="E826" i="37"/>
  <c r="F826" i="37"/>
  <c r="G826" i="37"/>
  <c r="H826" i="37"/>
  <c r="I826" i="37"/>
  <c r="J826" i="37"/>
  <c r="K826" i="37"/>
  <c r="L826" i="37"/>
  <c r="M826" i="37"/>
  <c r="N826" i="37"/>
  <c r="O826" i="37"/>
  <c r="P826" i="37"/>
  <c r="Q826" i="37"/>
  <c r="R826" i="37"/>
  <c r="S826" i="37"/>
  <c r="T826" i="37"/>
  <c r="U826" i="37"/>
  <c r="V826" i="37"/>
  <c r="W826" i="37"/>
  <c r="X826" i="37"/>
  <c r="Y826" i="37"/>
  <c r="Z826" i="37"/>
  <c r="A622" i="37"/>
  <c r="B622" i="37"/>
  <c r="C622" i="37"/>
  <c r="D622" i="37"/>
  <c r="E622" i="37"/>
  <c r="F622" i="37"/>
  <c r="G622" i="37"/>
  <c r="H622" i="37"/>
  <c r="I622" i="37"/>
  <c r="J622" i="37"/>
  <c r="K622" i="37"/>
  <c r="L622" i="37"/>
  <c r="M622" i="37"/>
  <c r="N622" i="37"/>
  <c r="O622" i="37"/>
  <c r="P622" i="37"/>
  <c r="Q622" i="37"/>
  <c r="R622" i="37"/>
  <c r="S622" i="37"/>
  <c r="T622" i="37"/>
  <c r="U622" i="37"/>
  <c r="V622" i="37"/>
  <c r="W622" i="37"/>
  <c r="X622" i="37"/>
  <c r="Y622" i="37"/>
  <c r="Z622" i="37"/>
  <c r="A623" i="37"/>
  <c r="B623" i="37"/>
  <c r="C623" i="37"/>
  <c r="D623" i="37"/>
  <c r="E623" i="37"/>
  <c r="F623" i="37"/>
  <c r="G623" i="37"/>
  <c r="H623" i="37"/>
  <c r="I623" i="37"/>
  <c r="J623" i="37"/>
  <c r="K623" i="37"/>
  <c r="L623" i="37"/>
  <c r="M623" i="37"/>
  <c r="N623" i="37"/>
  <c r="O623" i="37"/>
  <c r="P623" i="37"/>
  <c r="Q623" i="37"/>
  <c r="R623" i="37"/>
  <c r="S623" i="37"/>
  <c r="T623" i="37"/>
  <c r="U623" i="37"/>
  <c r="V623" i="37"/>
  <c r="W623" i="37"/>
  <c r="X623" i="37"/>
  <c r="Y623" i="37"/>
  <c r="Z623" i="37"/>
  <c r="A827" i="37"/>
  <c r="B827" i="37"/>
  <c r="C827" i="37"/>
  <c r="D827" i="37"/>
  <c r="E827" i="37"/>
  <c r="F827" i="37"/>
  <c r="G827" i="37"/>
  <c r="H827" i="37"/>
  <c r="I827" i="37"/>
  <c r="J827" i="37"/>
  <c r="K827" i="37"/>
  <c r="L827" i="37"/>
  <c r="M827" i="37"/>
  <c r="N827" i="37"/>
  <c r="O827" i="37"/>
  <c r="P827" i="37"/>
  <c r="Q827" i="37"/>
  <c r="R827" i="37"/>
  <c r="S827" i="37"/>
  <c r="T827" i="37"/>
  <c r="U827" i="37"/>
  <c r="V827" i="37"/>
  <c r="W827" i="37"/>
  <c r="X827" i="37"/>
  <c r="Y827" i="37"/>
  <c r="Z827" i="37"/>
  <c r="A624" i="37"/>
  <c r="B624" i="37"/>
  <c r="C624" i="37"/>
  <c r="D624" i="37"/>
  <c r="E624" i="37"/>
  <c r="F624" i="37"/>
  <c r="G624" i="37"/>
  <c r="H624" i="37"/>
  <c r="I624" i="37"/>
  <c r="J624" i="37"/>
  <c r="K624" i="37"/>
  <c r="L624" i="37"/>
  <c r="M624" i="37"/>
  <c r="N624" i="37"/>
  <c r="O624" i="37"/>
  <c r="P624" i="37"/>
  <c r="Q624" i="37"/>
  <c r="R624" i="37"/>
  <c r="S624" i="37"/>
  <c r="T624" i="37"/>
  <c r="U624" i="37"/>
  <c r="V624" i="37"/>
  <c r="W624" i="37"/>
  <c r="X624" i="37"/>
  <c r="Y624" i="37"/>
  <c r="Z624" i="37"/>
  <c r="A828" i="37"/>
  <c r="B828" i="37"/>
  <c r="C828" i="37"/>
  <c r="D828" i="37"/>
  <c r="E828" i="37"/>
  <c r="F828" i="37"/>
  <c r="G828" i="37"/>
  <c r="H828" i="37"/>
  <c r="I828" i="37"/>
  <c r="J828" i="37"/>
  <c r="K828" i="37"/>
  <c r="L828" i="37"/>
  <c r="M828" i="37"/>
  <c r="N828" i="37"/>
  <c r="O828" i="37"/>
  <c r="P828" i="37"/>
  <c r="Q828" i="37"/>
  <c r="R828" i="37"/>
  <c r="S828" i="37"/>
  <c r="T828" i="37"/>
  <c r="U828" i="37"/>
  <c r="V828" i="37"/>
  <c r="W828" i="37"/>
  <c r="X828" i="37"/>
  <c r="Y828" i="37"/>
  <c r="Z828" i="37"/>
  <c r="A625" i="37"/>
  <c r="B625" i="37"/>
  <c r="C625" i="37"/>
  <c r="D625" i="37"/>
  <c r="E625" i="37"/>
  <c r="F625" i="37"/>
  <c r="G625" i="37"/>
  <c r="H625" i="37"/>
  <c r="I625" i="37"/>
  <c r="J625" i="37"/>
  <c r="K625" i="37"/>
  <c r="L625" i="37"/>
  <c r="M625" i="37"/>
  <c r="N625" i="37"/>
  <c r="O625" i="37"/>
  <c r="P625" i="37"/>
  <c r="Q625" i="37"/>
  <c r="R625" i="37"/>
  <c r="S625" i="37"/>
  <c r="T625" i="37"/>
  <c r="U625" i="37"/>
  <c r="V625" i="37"/>
  <c r="W625" i="37"/>
  <c r="X625" i="37"/>
  <c r="Y625" i="37"/>
  <c r="Z625" i="37"/>
  <c r="A626" i="37"/>
  <c r="B626" i="37"/>
  <c r="C626" i="37"/>
  <c r="D626" i="37"/>
  <c r="E626" i="37"/>
  <c r="F626" i="37"/>
  <c r="G626" i="37"/>
  <c r="H626" i="37"/>
  <c r="I626" i="37"/>
  <c r="J626" i="37"/>
  <c r="K626" i="37"/>
  <c r="L626" i="37"/>
  <c r="M626" i="37"/>
  <c r="N626" i="37"/>
  <c r="O626" i="37"/>
  <c r="P626" i="37"/>
  <c r="Q626" i="37"/>
  <c r="R626" i="37"/>
  <c r="S626" i="37"/>
  <c r="T626" i="37"/>
  <c r="U626" i="37"/>
  <c r="V626" i="37"/>
  <c r="W626" i="37"/>
  <c r="X626" i="37"/>
  <c r="Y626" i="37"/>
  <c r="Z626" i="37"/>
  <c r="A829" i="37"/>
  <c r="B829" i="37"/>
  <c r="C829" i="37"/>
  <c r="D829" i="37"/>
  <c r="E829" i="37"/>
  <c r="F829" i="37"/>
  <c r="G829" i="37"/>
  <c r="H829" i="37"/>
  <c r="I829" i="37"/>
  <c r="J829" i="37"/>
  <c r="K829" i="37"/>
  <c r="L829" i="37"/>
  <c r="M829" i="37"/>
  <c r="N829" i="37"/>
  <c r="O829" i="37"/>
  <c r="P829" i="37"/>
  <c r="Q829" i="37"/>
  <c r="R829" i="37"/>
  <c r="S829" i="37"/>
  <c r="T829" i="37"/>
  <c r="U829" i="37"/>
  <c r="V829" i="37"/>
  <c r="W829" i="37"/>
  <c r="X829" i="37"/>
  <c r="Y829" i="37"/>
  <c r="Z829" i="37"/>
  <c r="A830" i="37"/>
  <c r="B830" i="37"/>
  <c r="C830" i="37"/>
  <c r="D830" i="37"/>
  <c r="E830" i="37"/>
  <c r="F830" i="37"/>
  <c r="G830" i="37"/>
  <c r="H830" i="37"/>
  <c r="I830" i="37"/>
  <c r="J830" i="37"/>
  <c r="K830" i="37"/>
  <c r="L830" i="37"/>
  <c r="M830" i="37"/>
  <c r="N830" i="37"/>
  <c r="O830" i="37"/>
  <c r="P830" i="37"/>
  <c r="Q830" i="37"/>
  <c r="R830" i="37"/>
  <c r="S830" i="37"/>
  <c r="T830" i="37"/>
  <c r="U830" i="37"/>
  <c r="V830" i="37"/>
  <c r="W830" i="37"/>
  <c r="X830" i="37"/>
  <c r="Y830" i="37"/>
  <c r="Z830" i="37"/>
  <c r="A627" i="37"/>
  <c r="B627" i="37"/>
  <c r="C627" i="37"/>
  <c r="D627" i="37"/>
  <c r="E627" i="37"/>
  <c r="F627" i="37"/>
  <c r="G627" i="37"/>
  <c r="H627" i="37"/>
  <c r="I627" i="37"/>
  <c r="J627" i="37"/>
  <c r="K627" i="37"/>
  <c r="L627" i="37"/>
  <c r="M627" i="37"/>
  <c r="N627" i="37"/>
  <c r="O627" i="37"/>
  <c r="P627" i="37"/>
  <c r="Q627" i="37"/>
  <c r="R627" i="37"/>
  <c r="S627" i="37"/>
  <c r="T627" i="37"/>
  <c r="U627" i="37"/>
  <c r="V627" i="37"/>
  <c r="W627" i="37"/>
  <c r="X627" i="37"/>
  <c r="Y627" i="37"/>
  <c r="Z627" i="37"/>
  <c r="A628" i="37"/>
  <c r="B628" i="37"/>
  <c r="C628" i="37"/>
  <c r="D628" i="37"/>
  <c r="E628" i="37"/>
  <c r="F628" i="37"/>
  <c r="G628" i="37"/>
  <c r="H628" i="37"/>
  <c r="I628" i="37"/>
  <c r="J628" i="37"/>
  <c r="K628" i="37"/>
  <c r="L628" i="37"/>
  <c r="M628" i="37"/>
  <c r="N628" i="37"/>
  <c r="O628" i="37"/>
  <c r="P628" i="37"/>
  <c r="Q628" i="37"/>
  <c r="R628" i="37"/>
  <c r="S628" i="37"/>
  <c r="T628" i="37"/>
  <c r="U628" i="37"/>
  <c r="V628" i="37"/>
  <c r="W628" i="37"/>
  <c r="X628" i="37"/>
  <c r="Y628" i="37"/>
  <c r="Z628" i="37"/>
  <c r="A831" i="37"/>
  <c r="B831" i="37"/>
  <c r="C831" i="37"/>
  <c r="D831" i="37"/>
  <c r="E831" i="37"/>
  <c r="F831" i="37"/>
  <c r="G831" i="37"/>
  <c r="H831" i="37"/>
  <c r="I831" i="37"/>
  <c r="J831" i="37"/>
  <c r="K831" i="37"/>
  <c r="L831" i="37"/>
  <c r="M831" i="37"/>
  <c r="N831" i="37"/>
  <c r="O831" i="37"/>
  <c r="P831" i="37"/>
  <c r="Q831" i="37"/>
  <c r="R831" i="37"/>
  <c r="S831" i="37"/>
  <c r="T831" i="37"/>
  <c r="U831" i="37"/>
  <c r="V831" i="37"/>
  <c r="W831" i="37"/>
  <c r="X831" i="37"/>
  <c r="Y831" i="37"/>
  <c r="Z831" i="37"/>
  <c r="A629" i="37"/>
  <c r="B629" i="37"/>
  <c r="C629" i="37"/>
  <c r="D629" i="37"/>
  <c r="E629" i="37"/>
  <c r="F629" i="37"/>
  <c r="G629" i="37"/>
  <c r="H629" i="37"/>
  <c r="I629" i="37"/>
  <c r="J629" i="37"/>
  <c r="K629" i="37"/>
  <c r="L629" i="37"/>
  <c r="M629" i="37"/>
  <c r="N629" i="37"/>
  <c r="O629" i="37"/>
  <c r="P629" i="37"/>
  <c r="Q629" i="37"/>
  <c r="R629" i="37"/>
  <c r="S629" i="37"/>
  <c r="T629" i="37"/>
  <c r="U629" i="37"/>
  <c r="V629" i="37"/>
  <c r="W629" i="37"/>
  <c r="X629" i="37"/>
  <c r="Y629" i="37"/>
  <c r="Z629" i="37"/>
  <c r="A832" i="37"/>
  <c r="B832" i="37"/>
  <c r="C832" i="37"/>
  <c r="D832" i="37"/>
  <c r="E832" i="37"/>
  <c r="F832" i="37"/>
  <c r="G832" i="37"/>
  <c r="H832" i="37"/>
  <c r="I832" i="37"/>
  <c r="J832" i="37"/>
  <c r="K832" i="37"/>
  <c r="L832" i="37"/>
  <c r="M832" i="37"/>
  <c r="N832" i="37"/>
  <c r="O832" i="37"/>
  <c r="P832" i="37"/>
  <c r="Q832" i="37"/>
  <c r="R832" i="37"/>
  <c r="S832" i="37"/>
  <c r="T832" i="37"/>
  <c r="U832" i="37"/>
  <c r="V832" i="37"/>
  <c r="W832" i="37"/>
  <c r="X832" i="37"/>
  <c r="Y832" i="37"/>
  <c r="Z832" i="37"/>
  <c r="A630" i="37"/>
  <c r="B630" i="37"/>
  <c r="C630" i="37"/>
  <c r="D630" i="37"/>
  <c r="E630" i="37"/>
  <c r="F630" i="37"/>
  <c r="G630" i="37"/>
  <c r="H630" i="37"/>
  <c r="I630" i="37"/>
  <c r="J630" i="37"/>
  <c r="K630" i="37"/>
  <c r="L630" i="37"/>
  <c r="M630" i="37"/>
  <c r="N630" i="37"/>
  <c r="O630" i="37"/>
  <c r="P630" i="37"/>
  <c r="Q630" i="37"/>
  <c r="R630" i="37"/>
  <c r="S630" i="37"/>
  <c r="T630" i="37"/>
  <c r="U630" i="37"/>
  <c r="V630" i="37"/>
  <c r="W630" i="37"/>
  <c r="X630" i="37"/>
  <c r="Y630" i="37"/>
  <c r="Z630" i="37"/>
  <c r="A631" i="37"/>
  <c r="B631" i="37"/>
  <c r="C631" i="37"/>
  <c r="D631" i="37"/>
  <c r="E631" i="37"/>
  <c r="F631" i="37"/>
  <c r="G631" i="37"/>
  <c r="H631" i="37"/>
  <c r="I631" i="37"/>
  <c r="J631" i="37"/>
  <c r="K631" i="37"/>
  <c r="L631" i="37"/>
  <c r="M631" i="37"/>
  <c r="N631" i="37"/>
  <c r="O631" i="37"/>
  <c r="P631" i="37"/>
  <c r="Q631" i="37"/>
  <c r="R631" i="37"/>
  <c r="S631" i="37"/>
  <c r="T631" i="37"/>
  <c r="U631" i="37"/>
  <c r="V631" i="37"/>
  <c r="W631" i="37"/>
  <c r="X631" i="37"/>
  <c r="Y631" i="37"/>
  <c r="Z631" i="37"/>
  <c r="A833" i="37"/>
  <c r="B833" i="37"/>
  <c r="C833" i="37"/>
  <c r="D833" i="37"/>
  <c r="E833" i="37"/>
  <c r="F833" i="37"/>
  <c r="G833" i="37"/>
  <c r="H833" i="37"/>
  <c r="I833" i="37"/>
  <c r="J833" i="37"/>
  <c r="K833" i="37"/>
  <c r="L833" i="37"/>
  <c r="M833" i="37"/>
  <c r="N833" i="37"/>
  <c r="O833" i="37"/>
  <c r="P833" i="37"/>
  <c r="Q833" i="37"/>
  <c r="R833" i="37"/>
  <c r="S833" i="37"/>
  <c r="T833" i="37"/>
  <c r="U833" i="37"/>
  <c r="V833" i="37"/>
  <c r="W833" i="37"/>
  <c r="X833" i="37"/>
  <c r="Y833" i="37"/>
  <c r="Z833" i="37"/>
  <c r="A834" i="37"/>
  <c r="B834" i="37"/>
  <c r="C834" i="37"/>
  <c r="D834" i="37"/>
  <c r="E834" i="37"/>
  <c r="F834" i="37"/>
  <c r="G834" i="37"/>
  <c r="H834" i="37"/>
  <c r="I834" i="37"/>
  <c r="J834" i="37"/>
  <c r="K834" i="37"/>
  <c r="L834" i="37"/>
  <c r="M834" i="37"/>
  <c r="N834" i="37"/>
  <c r="O834" i="37"/>
  <c r="P834" i="37"/>
  <c r="Q834" i="37"/>
  <c r="R834" i="37"/>
  <c r="S834" i="37"/>
  <c r="T834" i="37"/>
  <c r="U834" i="37"/>
  <c r="V834" i="37"/>
  <c r="W834" i="37"/>
  <c r="X834" i="37"/>
  <c r="Y834" i="37"/>
  <c r="Z834" i="37"/>
  <c r="A632" i="37"/>
  <c r="B632" i="37"/>
  <c r="C632" i="37"/>
  <c r="D632" i="37"/>
  <c r="E632" i="37"/>
  <c r="F632" i="37"/>
  <c r="G632" i="37"/>
  <c r="H632" i="37"/>
  <c r="I632" i="37"/>
  <c r="J632" i="37"/>
  <c r="K632" i="37"/>
  <c r="L632" i="37"/>
  <c r="M632" i="37"/>
  <c r="N632" i="37"/>
  <c r="O632" i="37"/>
  <c r="P632" i="37"/>
  <c r="Q632" i="37"/>
  <c r="R632" i="37"/>
  <c r="S632" i="37"/>
  <c r="T632" i="37"/>
  <c r="U632" i="37"/>
  <c r="V632" i="37"/>
  <c r="W632" i="37"/>
  <c r="X632" i="37"/>
  <c r="Y632" i="37"/>
  <c r="Z632" i="37"/>
  <c r="A835" i="37"/>
  <c r="B835" i="37"/>
  <c r="C835" i="37"/>
  <c r="D835" i="37"/>
  <c r="E835" i="37"/>
  <c r="F835" i="37"/>
  <c r="G835" i="37"/>
  <c r="H835" i="37"/>
  <c r="I835" i="37"/>
  <c r="J835" i="37"/>
  <c r="K835" i="37"/>
  <c r="L835" i="37"/>
  <c r="M835" i="37"/>
  <c r="N835" i="37"/>
  <c r="O835" i="37"/>
  <c r="P835" i="37"/>
  <c r="Q835" i="37"/>
  <c r="R835" i="37"/>
  <c r="S835" i="37"/>
  <c r="T835" i="37"/>
  <c r="U835" i="37"/>
  <c r="V835" i="37"/>
  <c r="W835" i="37"/>
  <c r="X835" i="37"/>
  <c r="Y835" i="37"/>
  <c r="Z835" i="37"/>
  <c r="A633" i="37"/>
  <c r="B633" i="37"/>
  <c r="C633" i="37"/>
  <c r="D633" i="37"/>
  <c r="E633" i="37"/>
  <c r="F633" i="37"/>
  <c r="G633" i="37"/>
  <c r="H633" i="37"/>
  <c r="I633" i="37"/>
  <c r="J633" i="37"/>
  <c r="K633" i="37"/>
  <c r="L633" i="37"/>
  <c r="M633" i="37"/>
  <c r="N633" i="37"/>
  <c r="O633" i="37"/>
  <c r="P633" i="37"/>
  <c r="Q633" i="37"/>
  <c r="R633" i="37"/>
  <c r="S633" i="37"/>
  <c r="T633" i="37"/>
  <c r="U633" i="37"/>
  <c r="V633" i="37"/>
  <c r="W633" i="37"/>
  <c r="X633" i="37"/>
  <c r="Y633" i="37"/>
  <c r="Z633" i="37"/>
  <c r="A836" i="37"/>
  <c r="B836" i="37"/>
  <c r="C836" i="37"/>
  <c r="D836" i="37"/>
  <c r="E836" i="37"/>
  <c r="F836" i="37"/>
  <c r="G836" i="37"/>
  <c r="H836" i="37"/>
  <c r="I836" i="37"/>
  <c r="J836" i="37"/>
  <c r="K836" i="37"/>
  <c r="L836" i="37"/>
  <c r="M836" i="37"/>
  <c r="N836" i="37"/>
  <c r="O836" i="37"/>
  <c r="P836" i="37"/>
  <c r="Q836" i="37"/>
  <c r="R836" i="37"/>
  <c r="S836" i="37"/>
  <c r="T836" i="37"/>
  <c r="U836" i="37"/>
  <c r="V836" i="37"/>
  <c r="W836" i="37"/>
  <c r="X836" i="37"/>
  <c r="Y836" i="37"/>
  <c r="Z836" i="37"/>
  <c r="A837" i="37"/>
  <c r="B837" i="37"/>
  <c r="C837" i="37"/>
  <c r="D837" i="37"/>
  <c r="E837" i="37"/>
  <c r="F837" i="37"/>
  <c r="G837" i="37"/>
  <c r="H837" i="37"/>
  <c r="I837" i="37"/>
  <c r="J837" i="37"/>
  <c r="K837" i="37"/>
  <c r="L837" i="37"/>
  <c r="M837" i="37"/>
  <c r="N837" i="37"/>
  <c r="O837" i="37"/>
  <c r="P837" i="37"/>
  <c r="Q837" i="37"/>
  <c r="R837" i="37"/>
  <c r="S837" i="37"/>
  <c r="T837" i="37"/>
  <c r="U837" i="37"/>
  <c r="V837" i="37"/>
  <c r="W837" i="37"/>
  <c r="X837" i="37"/>
  <c r="Y837" i="37"/>
  <c r="Z837" i="37"/>
  <c r="A634" i="37"/>
  <c r="B634" i="37"/>
  <c r="C634" i="37"/>
  <c r="D634" i="37"/>
  <c r="E634" i="37"/>
  <c r="F634" i="37"/>
  <c r="G634" i="37"/>
  <c r="H634" i="37"/>
  <c r="I634" i="37"/>
  <c r="J634" i="37"/>
  <c r="K634" i="37"/>
  <c r="L634" i="37"/>
  <c r="M634" i="37"/>
  <c r="N634" i="37"/>
  <c r="O634" i="37"/>
  <c r="P634" i="37"/>
  <c r="Q634" i="37"/>
  <c r="R634" i="37"/>
  <c r="S634" i="37"/>
  <c r="T634" i="37"/>
  <c r="U634" i="37"/>
  <c r="V634" i="37"/>
  <c r="W634" i="37"/>
  <c r="X634" i="37"/>
  <c r="Y634" i="37"/>
  <c r="Z634" i="37"/>
  <c r="A635" i="37"/>
  <c r="B635" i="37"/>
  <c r="C635" i="37"/>
  <c r="D635" i="37"/>
  <c r="E635" i="37"/>
  <c r="F635" i="37"/>
  <c r="G635" i="37"/>
  <c r="H635" i="37"/>
  <c r="I635" i="37"/>
  <c r="J635" i="37"/>
  <c r="K635" i="37"/>
  <c r="L635" i="37"/>
  <c r="M635" i="37"/>
  <c r="N635" i="37"/>
  <c r="O635" i="37"/>
  <c r="P635" i="37"/>
  <c r="Q635" i="37"/>
  <c r="R635" i="37"/>
  <c r="S635" i="37"/>
  <c r="T635" i="37"/>
  <c r="U635" i="37"/>
  <c r="V635" i="37"/>
  <c r="W635" i="37"/>
  <c r="X635" i="37"/>
  <c r="Y635" i="37"/>
  <c r="Z635" i="37"/>
  <c r="A838" i="37"/>
  <c r="B838" i="37"/>
  <c r="C838" i="37"/>
  <c r="D838" i="37"/>
  <c r="E838" i="37"/>
  <c r="F838" i="37"/>
  <c r="G838" i="37"/>
  <c r="H838" i="37"/>
  <c r="I838" i="37"/>
  <c r="J838" i="37"/>
  <c r="K838" i="37"/>
  <c r="L838" i="37"/>
  <c r="M838" i="37"/>
  <c r="N838" i="37"/>
  <c r="O838" i="37"/>
  <c r="P838" i="37"/>
  <c r="Q838" i="37"/>
  <c r="R838" i="37"/>
  <c r="S838" i="37"/>
  <c r="T838" i="37"/>
  <c r="U838" i="37"/>
  <c r="V838" i="37"/>
  <c r="W838" i="37"/>
  <c r="X838" i="37"/>
  <c r="Y838" i="37"/>
  <c r="Z838" i="37"/>
  <c r="A636" i="37"/>
  <c r="B636" i="37"/>
  <c r="C636" i="37"/>
  <c r="D636" i="37"/>
  <c r="E636" i="37"/>
  <c r="F636" i="37"/>
  <c r="G636" i="37"/>
  <c r="H636" i="37"/>
  <c r="I636" i="37"/>
  <c r="J636" i="37"/>
  <c r="K636" i="37"/>
  <c r="L636" i="37"/>
  <c r="M636" i="37"/>
  <c r="N636" i="37"/>
  <c r="O636" i="37"/>
  <c r="P636" i="37"/>
  <c r="Q636" i="37"/>
  <c r="R636" i="37"/>
  <c r="S636" i="37"/>
  <c r="T636" i="37"/>
  <c r="U636" i="37"/>
  <c r="V636" i="37"/>
  <c r="W636" i="37"/>
  <c r="X636" i="37"/>
  <c r="Y636" i="37"/>
  <c r="Z636" i="37"/>
  <c r="A839" i="37"/>
  <c r="B839" i="37"/>
  <c r="C839" i="37"/>
  <c r="D839" i="37"/>
  <c r="E839" i="37"/>
  <c r="F839" i="37"/>
  <c r="G839" i="37"/>
  <c r="H839" i="37"/>
  <c r="I839" i="37"/>
  <c r="J839" i="37"/>
  <c r="K839" i="37"/>
  <c r="L839" i="37"/>
  <c r="M839" i="37"/>
  <c r="N839" i="37"/>
  <c r="O839" i="37"/>
  <c r="P839" i="37"/>
  <c r="Q839" i="37"/>
  <c r="R839" i="37"/>
  <c r="S839" i="37"/>
  <c r="T839" i="37"/>
  <c r="U839" i="37"/>
  <c r="V839" i="37"/>
  <c r="W839" i="37"/>
  <c r="X839" i="37"/>
  <c r="Y839" i="37"/>
  <c r="Z839" i="37"/>
  <c r="A637" i="37"/>
  <c r="B637" i="37"/>
  <c r="C637" i="37"/>
  <c r="D637" i="37"/>
  <c r="E637" i="37"/>
  <c r="F637" i="37"/>
  <c r="G637" i="37"/>
  <c r="H637" i="37"/>
  <c r="I637" i="37"/>
  <c r="J637" i="37"/>
  <c r="K637" i="37"/>
  <c r="L637" i="37"/>
  <c r="M637" i="37"/>
  <c r="N637" i="37"/>
  <c r="O637" i="37"/>
  <c r="P637" i="37"/>
  <c r="Q637" i="37"/>
  <c r="R637" i="37"/>
  <c r="S637" i="37"/>
  <c r="T637" i="37"/>
  <c r="U637" i="37"/>
  <c r="V637" i="37"/>
  <c r="W637" i="37"/>
  <c r="X637" i="37"/>
  <c r="Y637" i="37"/>
  <c r="Z637" i="37"/>
  <c r="A638" i="37"/>
  <c r="B638" i="37"/>
  <c r="C638" i="37"/>
  <c r="D638" i="37"/>
  <c r="E638" i="37"/>
  <c r="F638" i="37"/>
  <c r="G638" i="37"/>
  <c r="H638" i="37"/>
  <c r="I638" i="37"/>
  <c r="J638" i="37"/>
  <c r="K638" i="37"/>
  <c r="L638" i="37"/>
  <c r="M638" i="37"/>
  <c r="N638" i="37"/>
  <c r="O638" i="37"/>
  <c r="P638" i="37"/>
  <c r="Q638" i="37"/>
  <c r="R638" i="37"/>
  <c r="S638" i="37"/>
  <c r="T638" i="37"/>
  <c r="U638" i="37"/>
  <c r="V638" i="37"/>
  <c r="W638" i="37"/>
  <c r="X638" i="37"/>
  <c r="Y638" i="37"/>
  <c r="Z638" i="37"/>
  <c r="A840" i="37"/>
  <c r="B840" i="37"/>
  <c r="C840" i="37"/>
  <c r="D840" i="37"/>
  <c r="E840" i="37"/>
  <c r="F840" i="37"/>
  <c r="G840" i="37"/>
  <c r="H840" i="37"/>
  <c r="I840" i="37"/>
  <c r="J840" i="37"/>
  <c r="K840" i="37"/>
  <c r="L840" i="37"/>
  <c r="M840" i="37"/>
  <c r="N840" i="37"/>
  <c r="O840" i="37"/>
  <c r="P840" i="37"/>
  <c r="Q840" i="37"/>
  <c r="R840" i="37"/>
  <c r="S840" i="37"/>
  <c r="T840" i="37"/>
  <c r="U840" i="37"/>
  <c r="V840" i="37"/>
  <c r="W840" i="37"/>
  <c r="X840" i="37"/>
  <c r="Y840" i="37"/>
  <c r="Z840" i="37"/>
  <c r="A639" i="37"/>
  <c r="B639" i="37"/>
  <c r="C639" i="37"/>
  <c r="D639" i="37"/>
  <c r="E639" i="37"/>
  <c r="F639" i="37"/>
  <c r="G639" i="37"/>
  <c r="H639" i="37"/>
  <c r="I639" i="37"/>
  <c r="J639" i="37"/>
  <c r="K639" i="37"/>
  <c r="L639" i="37"/>
  <c r="M639" i="37"/>
  <c r="N639" i="37"/>
  <c r="O639" i="37"/>
  <c r="P639" i="37"/>
  <c r="Q639" i="37"/>
  <c r="R639" i="37"/>
  <c r="S639" i="37"/>
  <c r="T639" i="37"/>
  <c r="U639" i="37"/>
  <c r="V639" i="37"/>
  <c r="W639" i="37"/>
  <c r="X639" i="37"/>
  <c r="Y639" i="37"/>
  <c r="Z639" i="37"/>
  <c r="A841" i="37"/>
  <c r="B841" i="37"/>
  <c r="C841" i="37"/>
  <c r="D841" i="37"/>
  <c r="E841" i="37"/>
  <c r="F841" i="37"/>
  <c r="G841" i="37"/>
  <c r="H841" i="37"/>
  <c r="I841" i="37"/>
  <c r="J841" i="37"/>
  <c r="K841" i="37"/>
  <c r="L841" i="37"/>
  <c r="M841" i="37"/>
  <c r="N841" i="37"/>
  <c r="O841" i="37"/>
  <c r="P841" i="37"/>
  <c r="Q841" i="37"/>
  <c r="R841" i="37"/>
  <c r="S841" i="37"/>
  <c r="T841" i="37"/>
  <c r="U841" i="37"/>
  <c r="V841" i="37"/>
  <c r="W841" i="37"/>
  <c r="X841" i="37"/>
  <c r="Y841" i="37"/>
  <c r="Z841" i="37"/>
  <c r="A842" i="37"/>
  <c r="B842" i="37"/>
  <c r="C842" i="37"/>
  <c r="D842" i="37"/>
  <c r="E842" i="37"/>
  <c r="F842" i="37"/>
  <c r="G842" i="37"/>
  <c r="H842" i="37"/>
  <c r="I842" i="37"/>
  <c r="J842" i="37"/>
  <c r="K842" i="37"/>
  <c r="L842" i="37"/>
  <c r="M842" i="37"/>
  <c r="N842" i="37"/>
  <c r="O842" i="37"/>
  <c r="P842" i="37"/>
  <c r="Q842" i="37"/>
  <c r="R842" i="37"/>
  <c r="S842" i="37"/>
  <c r="T842" i="37"/>
  <c r="U842" i="37"/>
  <c r="V842" i="37"/>
  <c r="W842" i="37"/>
  <c r="X842" i="37"/>
  <c r="Y842" i="37"/>
  <c r="Z842" i="37"/>
  <c r="A640" i="37"/>
  <c r="B640" i="37"/>
  <c r="C640" i="37"/>
  <c r="D640" i="37"/>
  <c r="E640" i="37"/>
  <c r="F640" i="37"/>
  <c r="G640" i="37"/>
  <c r="H640" i="37"/>
  <c r="I640" i="37"/>
  <c r="J640" i="37"/>
  <c r="K640" i="37"/>
  <c r="L640" i="37"/>
  <c r="M640" i="37"/>
  <c r="N640" i="37"/>
  <c r="O640" i="37"/>
  <c r="P640" i="37"/>
  <c r="Q640" i="37"/>
  <c r="R640" i="37"/>
  <c r="S640" i="37"/>
  <c r="T640" i="37"/>
  <c r="U640" i="37"/>
  <c r="V640" i="37"/>
  <c r="W640" i="37"/>
  <c r="X640" i="37"/>
  <c r="Y640" i="37"/>
  <c r="Z640" i="37"/>
  <c r="A843" i="37"/>
  <c r="B843" i="37"/>
  <c r="C843" i="37"/>
  <c r="D843" i="37"/>
  <c r="E843" i="37"/>
  <c r="F843" i="37"/>
  <c r="G843" i="37"/>
  <c r="H843" i="37"/>
  <c r="I843" i="37"/>
  <c r="J843" i="37"/>
  <c r="K843" i="37"/>
  <c r="L843" i="37"/>
  <c r="M843" i="37"/>
  <c r="N843" i="37"/>
  <c r="O843" i="37"/>
  <c r="P843" i="37"/>
  <c r="Q843" i="37"/>
  <c r="R843" i="37"/>
  <c r="S843" i="37"/>
  <c r="T843" i="37"/>
  <c r="U843" i="37"/>
  <c r="V843" i="37"/>
  <c r="W843" i="37"/>
  <c r="X843" i="37"/>
  <c r="Y843" i="37"/>
  <c r="Z843" i="37"/>
  <c r="A641" i="37"/>
  <c r="B641" i="37"/>
  <c r="C641" i="37"/>
  <c r="D641" i="37"/>
  <c r="E641" i="37"/>
  <c r="F641" i="37"/>
  <c r="G641" i="37"/>
  <c r="H641" i="37"/>
  <c r="I641" i="37"/>
  <c r="J641" i="37"/>
  <c r="K641" i="37"/>
  <c r="L641" i="37"/>
  <c r="M641" i="37"/>
  <c r="N641" i="37"/>
  <c r="O641" i="37"/>
  <c r="P641" i="37"/>
  <c r="Q641" i="37"/>
  <c r="R641" i="37"/>
  <c r="S641" i="37"/>
  <c r="T641" i="37"/>
  <c r="U641" i="37"/>
  <c r="V641" i="37"/>
  <c r="W641" i="37"/>
  <c r="X641" i="37"/>
  <c r="Y641" i="37"/>
  <c r="Z641" i="37"/>
  <c r="A844" i="37"/>
  <c r="B844" i="37"/>
  <c r="C844" i="37"/>
  <c r="D844" i="37"/>
  <c r="E844" i="37"/>
  <c r="F844" i="37"/>
  <c r="G844" i="37"/>
  <c r="H844" i="37"/>
  <c r="I844" i="37"/>
  <c r="J844" i="37"/>
  <c r="K844" i="37"/>
  <c r="L844" i="37"/>
  <c r="M844" i="37"/>
  <c r="N844" i="37"/>
  <c r="O844" i="37"/>
  <c r="P844" i="37"/>
  <c r="Q844" i="37"/>
  <c r="R844" i="37"/>
  <c r="S844" i="37"/>
  <c r="T844" i="37"/>
  <c r="U844" i="37"/>
  <c r="V844" i="37"/>
  <c r="W844" i="37"/>
  <c r="X844" i="37"/>
  <c r="Y844" i="37"/>
  <c r="Z844" i="37"/>
  <c r="A845" i="37"/>
  <c r="B845" i="37"/>
  <c r="C845" i="37"/>
  <c r="D845" i="37"/>
  <c r="E845" i="37"/>
  <c r="F845" i="37"/>
  <c r="G845" i="37"/>
  <c r="H845" i="37"/>
  <c r="I845" i="37"/>
  <c r="J845" i="37"/>
  <c r="K845" i="37"/>
  <c r="L845" i="37"/>
  <c r="M845" i="37"/>
  <c r="N845" i="37"/>
  <c r="O845" i="37"/>
  <c r="P845" i="37"/>
  <c r="Q845" i="37"/>
  <c r="R845" i="37"/>
  <c r="S845" i="37"/>
  <c r="T845" i="37"/>
  <c r="U845" i="37"/>
  <c r="V845" i="37"/>
  <c r="W845" i="37"/>
  <c r="X845" i="37"/>
  <c r="Y845" i="37"/>
  <c r="Z845" i="37"/>
  <c r="A846" i="37"/>
  <c r="B846" i="37"/>
  <c r="C846" i="37"/>
  <c r="D846" i="37"/>
  <c r="E846" i="37"/>
  <c r="F846" i="37"/>
  <c r="G846" i="37"/>
  <c r="H846" i="37"/>
  <c r="I846" i="37"/>
  <c r="J846" i="37"/>
  <c r="K846" i="37"/>
  <c r="L846" i="37"/>
  <c r="M846" i="37"/>
  <c r="N846" i="37"/>
  <c r="O846" i="37"/>
  <c r="P846" i="37"/>
  <c r="Q846" i="37"/>
  <c r="R846" i="37"/>
  <c r="S846" i="37"/>
  <c r="T846" i="37"/>
  <c r="U846" i="37"/>
  <c r="V846" i="37"/>
  <c r="W846" i="37"/>
  <c r="X846" i="37"/>
  <c r="Y846" i="37"/>
  <c r="Z846" i="37"/>
  <c r="A417" i="37"/>
  <c r="B417" i="37"/>
  <c r="C417" i="37"/>
  <c r="D417" i="37"/>
  <c r="E417" i="37"/>
  <c r="F417" i="37"/>
  <c r="G417" i="37"/>
  <c r="H417" i="37"/>
  <c r="I417" i="37"/>
  <c r="J417" i="37"/>
  <c r="K417" i="37"/>
  <c r="L417" i="37"/>
  <c r="M417" i="37"/>
  <c r="N417" i="37"/>
  <c r="O417" i="37"/>
  <c r="P417" i="37"/>
  <c r="Q417" i="37"/>
  <c r="R417" i="37"/>
  <c r="S417" i="37"/>
  <c r="T417" i="37"/>
  <c r="U417" i="37"/>
  <c r="V417" i="37"/>
  <c r="W417" i="37"/>
  <c r="X417" i="37"/>
  <c r="Y417" i="37"/>
  <c r="Z417" i="37"/>
  <c r="A418" i="37"/>
  <c r="B418" i="37"/>
  <c r="C418" i="37"/>
  <c r="D418" i="37"/>
  <c r="E418" i="37"/>
  <c r="F418" i="37"/>
  <c r="G418" i="37"/>
  <c r="H418" i="37"/>
  <c r="I418" i="37"/>
  <c r="J418" i="37"/>
  <c r="K418" i="37"/>
  <c r="L418" i="37"/>
  <c r="M418" i="37"/>
  <c r="N418" i="37"/>
  <c r="O418" i="37"/>
  <c r="P418" i="37"/>
  <c r="Q418" i="37"/>
  <c r="R418" i="37"/>
  <c r="S418" i="37"/>
  <c r="T418" i="37"/>
  <c r="U418" i="37"/>
  <c r="V418" i="37"/>
  <c r="W418" i="37"/>
  <c r="X418" i="37"/>
  <c r="Y418" i="37"/>
  <c r="Z418" i="37"/>
  <c r="A419" i="37"/>
  <c r="B419" i="37"/>
  <c r="C419" i="37"/>
  <c r="D419" i="37"/>
  <c r="E419" i="37"/>
  <c r="F419" i="37"/>
  <c r="G419" i="37"/>
  <c r="H419" i="37"/>
  <c r="I419" i="37"/>
  <c r="J419" i="37"/>
  <c r="K419" i="37"/>
  <c r="L419" i="37"/>
  <c r="M419" i="37"/>
  <c r="N419" i="37"/>
  <c r="O419" i="37"/>
  <c r="P419" i="37"/>
  <c r="Q419" i="37"/>
  <c r="R419" i="37"/>
  <c r="S419" i="37"/>
  <c r="T419" i="37"/>
  <c r="U419" i="37"/>
  <c r="V419" i="37"/>
  <c r="W419" i="37"/>
  <c r="X419" i="37"/>
  <c r="Y419" i="37"/>
  <c r="Z419" i="37"/>
  <c r="A420" i="37"/>
  <c r="B420" i="37"/>
  <c r="C420" i="37"/>
  <c r="D420" i="37"/>
  <c r="E420" i="37"/>
  <c r="F420" i="37"/>
  <c r="G420" i="37"/>
  <c r="H420" i="37"/>
  <c r="I420" i="37"/>
  <c r="J420" i="37"/>
  <c r="K420" i="37"/>
  <c r="L420" i="37"/>
  <c r="M420" i="37"/>
  <c r="N420" i="37"/>
  <c r="O420" i="37"/>
  <c r="P420" i="37"/>
  <c r="Q420" i="37"/>
  <c r="R420" i="37"/>
  <c r="S420" i="37"/>
  <c r="T420" i="37"/>
  <c r="U420" i="37"/>
  <c r="V420" i="37"/>
  <c r="W420" i="37"/>
  <c r="X420" i="37"/>
  <c r="Y420" i="37"/>
  <c r="Z420" i="37"/>
  <c r="A421" i="37"/>
  <c r="B421" i="37"/>
  <c r="C421" i="37"/>
  <c r="D421" i="37"/>
  <c r="E421" i="37"/>
  <c r="F421" i="37"/>
  <c r="G421" i="37"/>
  <c r="H421" i="37"/>
  <c r="I421" i="37"/>
  <c r="J421" i="37"/>
  <c r="K421" i="37"/>
  <c r="L421" i="37"/>
  <c r="M421" i="37"/>
  <c r="N421" i="37"/>
  <c r="O421" i="37"/>
  <c r="P421" i="37"/>
  <c r="Q421" i="37"/>
  <c r="R421" i="37"/>
  <c r="S421" i="37"/>
  <c r="T421" i="37"/>
  <c r="U421" i="37"/>
  <c r="V421" i="37"/>
  <c r="W421" i="37"/>
  <c r="X421" i="37"/>
  <c r="Y421" i="37"/>
  <c r="Z421" i="37"/>
  <c r="A430" i="37"/>
  <c r="B430" i="37"/>
  <c r="C430" i="37"/>
  <c r="D430" i="37"/>
  <c r="E430" i="37"/>
  <c r="F430" i="37"/>
  <c r="G430" i="37"/>
  <c r="H430" i="37"/>
  <c r="I430" i="37"/>
  <c r="J430" i="37"/>
  <c r="K430" i="37"/>
  <c r="L430" i="37"/>
  <c r="M430" i="37"/>
  <c r="N430" i="37"/>
  <c r="O430" i="37"/>
  <c r="P430" i="37"/>
  <c r="Q430" i="37"/>
  <c r="R430" i="37"/>
  <c r="S430" i="37"/>
  <c r="T430" i="37"/>
  <c r="U430" i="37"/>
  <c r="V430" i="37"/>
  <c r="W430" i="37"/>
  <c r="X430" i="37"/>
  <c r="Y430" i="37"/>
  <c r="Z430" i="37"/>
  <c r="A431" i="37"/>
  <c r="B431" i="37"/>
  <c r="C431" i="37"/>
  <c r="D431" i="37"/>
  <c r="E431" i="37"/>
  <c r="F431" i="37"/>
  <c r="G431" i="37"/>
  <c r="H431" i="37"/>
  <c r="I431" i="37"/>
  <c r="J431" i="37"/>
  <c r="K431" i="37"/>
  <c r="L431" i="37"/>
  <c r="M431" i="37"/>
  <c r="N431" i="37"/>
  <c r="O431" i="37"/>
  <c r="P431" i="37"/>
  <c r="Q431" i="37"/>
  <c r="R431" i="37"/>
  <c r="S431" i="37"/>
  <c r="T431" i="37"/>
  <c r="U431" i="37"/>
  <c r="V431" i="37"/>
  <c r="W431" i="37"/>
  <c r="X431" i="37"/>
  <c r="Y431" i="37"/>
  <c r="Z431" i="37"/>
  <c r="A187" i="37"/>
  <c r="B187" i="37"/>
  <c r="C187" i="37"/>
  <c r="D187" i="37"/>
  <c r="E187" i="37"/>
  <c r="F187" i="37"/>
  <c r="G187" i="37"/>
  <c r="H187" i="37"/>
  <c r="I187" i="37"/>
  <c r="J187" i="37"/>
  <c r="K187" i="37"/>
  <c r="L187" i="37"/>
  <c r="M187" i="37"/>
  <c r="N187" i="37"/>
  <c r="O187" i="37"/>
  <c r="P187" i="37"/>
  <c r="Q187" i="37"/>
  <c r="R187" i="37"/>
  <c r="S187" i="37"/>
  <c r="T187" i="37"/>
  <c r="U187" i="37"/>
  <c r="V187" i="37"/>
  <c r="W187" i="37"/>
  <c r="X187" i="37"/>
  <c r="Y187" i="37"/>
  <c r="Z187" i="37"/>
  <c r="A188" i="37"/>
  <c r="B188" i="37"/>
  <c r="C188" i="37"/>
  <c r="D188" i="37"/>
  <c r="E188" i="37"/>
  <c r="F188" i="37"/>
  <c r="G188" i="37"/>
  <c r="H188" i="37"/>
  <c r="I188" i="37"/>
  <c r="J188" i="37"/>
  <c r="K188" i="37"/>
  <c r="L188" i="37"/>
  <c r="M188" i="37"/>
  <c r="N188" i="37"/>
  <c r="O188" i="37"/>
  <c r="P188" i="37"/>
  <c r="Q188" i="37"/>
  <c r="R188" i="37"/>
  <c r="S188" i="37"/>
  <c r="T188" i="37"/>
  <c r="U188" i="37"/>
  <c r="V188" i="37"/>
  <c r="W188" i="37"/>
  <c r="X188" i="37"/>
  <c r="Y188" i="37"/>
  <c r="Z188" i="37"/>
  <c r="A189" i="37"/>
  <c r="B189" i="37"/>
  <c r="C189" i="37"/>
  <c r="D189" i="37"/>
  <c r="E189" i="37"/>
  <c r="F189" i="37"/>
  <c r="G189" i="37"/>
  <c r="H189" i="37"/>
  <c r="I189" i="37"/>
  <c r="J189" i="37"/>
  <c r="K189" i="37"/>
  <c r="L189" i="37"/>
  <c r="M189" i="37"/>
  <c r="N189" i="37"/>
  <c r="O189" i="37"/>
  <c r="P189" i="37"/>
  <c r="Q189" i="37"/>
  <c r="R189" i="37"/>
  <c r="S189" i="37"/>
  <c r="T189" i="37"/>
  <c r="U189" i="37"/>
  <c r="V189" i="37"/>
  <c r="W189" i="37"/>
  <c r="X189" i="37"/>
  <c r="Y189" i="37"/>
  <c r="Z189" i="37"/>
  <c r="A190" i="37"/>
  <c r="B190" i="37"/>
  <c r="C190" i="37"/>
  <c r="D190" i="37"/>
  <c r="E190" i="37"/>
  <c r="F190" i="37"/>
  <c r="G190" i="37"/>
  <c r="H190" i="37"/>
  <c r="I190" i="37"/>
  <c r="J190" i="37"/>
  <c r="K190" i="37"/>
  <c r="L190" i="37"/>
  <c r="M190" i="37"/>
  <c r="N190" i="37"/>
  <c r="O190" i="37"/>
  <c r="P190" i="37"/>
  <c r="Q190" i="37"/>
  <c r="R190" i="37"/>
  <c r="S190" i="37"/>
  <c r="T190" i="37"/>
  <c r="U190" i="37"/>
  <c r="V190" i="37"/>
  <c r="W190" i="37"/>
  <c r="X190" i="37"/>
  <c r="Y190" i="37"/>
  <c r="Z190" i="37"/>
  <c r="A191" i="37"/>
  <c r="B191" i="37"/>
  <c r="C191" i="37"/>
  <c r="D191" i="37"/>
  <c r="E191" i="37"/>
  <c r="F191" i="37"/>
  <c r="G191" i="37"/>
  <c r="H191" i="37"/>
  <c r="I191" i="37"/>
  <c r="J191" i="37"/>
  <c r="K191" i="37"/>
  <c r="L191" i="37"/>
  <c r="M191" i="37"/>
  <c r="N191" i="37"/>
  <c r="O191" i="37"/>
  <c r="P191" i="37"/>
  <c r="Q191" i="37"/>
  <c r="R191" i="37"/>
  <c r="S191" i="37"/>
  <c r="T191" i="37"/>
  <c r="U191" i="37"/>
  <c r="V191" i="37"/>
  <c r="W191" i="37"/>
  <c r="X191" i="37"/>
  <c r="Y191" i="37"/>
  <c r="Z191" i="37"/>
  <c r="A371" i="37"/>
  <c r="B371" i="37"/>
  <c r="C371" i="37"/>
  <c r="D371" i="37"/>
  <c r="E371" i="37"/>
  <c r="F371" i="37"/>
  <c r="G371" i="37"/>
  <c r="H371" i="37"/>
  <c r="I371" i="37"/>
  <c r="J371" i="37"/>
  <c r="K371" i="37"/>
  <c r="L371" i="37"/>
  <c r="M371" i="37"/>
  <c r="N371" i="37"/>
  <c r="O371" i="37"/>
  <c r="P371" i="37"/>
  <c r="Q371" i="37"/>
  <c r="R371" i="37"/>
  <c r="S371" i="37"/>
  <c r="T371" i="37"/>
  <c r="U371" i="37"/>
  <c r="V371" i="37"/>
  <c r="W371" i="37"/>
  <c r="X371" i="37"/>
  <c r="Y371" i="37"/>
  <c r="Z371" i="37"/>
  <c r="A61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372" i="37"/>
  <c r="B372" i="37"/>
  <c r="C372" i="37"/>
  <c r="D372" i="37"/>
  <c r="E372" i="37"/>
  <c r="F372" i="37"/>
  <c r="G372" i="37"/>
  <c r="H372" i="37"/>
  <c r="I372" i="37"/>
  <c r="J372" i="37"/>
  <c r="K372" i="37"/>
  <c r="L372" i="37"/>
  <c r="M372" i="37"/>
  <c r="N372" i="37"/>
  <c r="O372" i="37"/>
  <c r="P372" i="37"/>
  <c r="Q372" i="37"/>
  <c r="R372" i="37"/>
  <c r="S372" i="37"/>
  <c r="T372" i="37"/>
  <c r="U372" i="37"/>
  <c r="V372" i="37"/>
  <c r="W372" i="37"/>
  <c r="X372" i="37"/>
  <c r="Y372" i="37"/>
  <c r="Z372" i="37"/>
  <c r="A373" i="37"/>
  <c r="B373" i="37"/>
  <c r="C373" i="37"/>
  <c r="D373" i="37"/>
  <c r="E373" i="37"/>
  <c r="F373" i="37"/>
  <c r="G373" i="37"/>
  <c r="H373" i="37"/>
  <c r="I373" i="37"/>
  <c r="J373" i="37"/>
  <c r="K373" i="37"/>
  <c r="L373" i="37"/>
  <c r="M373" i="37"/>
  <c r="N373" i="37"/>
  <c r="O373" i="37"/>
  <c r="P373" i="37"/>
  <c r="Q373" i="37"/>
  <c r="R373" i="37"/>
  <c r="S373" i="37"/>
  <c r="T373" i="37"/>
  <c r="U373" i="37"/>
  <c r="V373" i="37"/>
  <c r="W373" i="37"/>
  <c r="X373" i="37"/>
  <c r="Y373" i="37"/>
  <c r="Z373" i="37"/>
  <c r="A374" i="37"/>
  <c r="B374" i="37"/>
  <c r="C374" i="37"/>
  <c r="D374" i="37"/>
  <c r="E374" i="37"/>
  <c r="F374" i="37"/>
  <c r="G374" i="37"/>
  <c r="H374" i="37"/>
  <c r="I374" i="37"/>
  <c r="J374" i="37"/>
  <c r="K374" i="37"/>
  <c r="L374" i="37"/>
  <c r="M374" i="37"/>
  <c r="N374" i="37"/>
  <c r="O374" i="37"/>
  <c r="P374" i="37"/>
  <c r="Q374" i="37"/>
  <c r="R374" i="37"/>
  <c r="S374" i="37"/>
  <c r="T374" i="37"/>
  <c r="U374" i="37"/>
  <c r="V374" i="37"/>
  <c r="W374" i="37"/>
  <c r="X374" i="37"/>
  <c r="Y374" i="37"/>
  <c r="Z374" i="37"/>
  <c r="A375" i="37"/>
  <c r="B375" i="37"/>
  <c r="C375" i="37"/>
  <c r="D375" i="37"/>
  <c r="E375" i="37"/>
  <c r="F375" i="37"/>
  <c r="G375" i="37"/>
  <c r="H375" i="37"/>
  <c r="I375" i="37"/>
  <c r="J375" i="37"/>
  <c r="K375" i="37"/>
  <c r="L375" i="37"/>
  <c r="M375" i="37"/>
  <c r="N375" i="37"/>
  <c r="O375" i="37"/>
  <c r="P375" i="37"/>
  <c r="Q375" i="37"/>
  <c r="R375" i="37"/>
  <c r="S375" i="37"/>
  <c r="T375" i="37"/>
  <c r="U375" i="37"/>
  <c r="V375" i="37"/>
  <c r="W375" i="37"/>
  <c r="X375" i="37"/>
  <c r="Y375" i="37"/>
  <c r="Z375" i="37"/>
  <c r="A376" i="37"/>
  <c r="B376" i="37"/>
  <c r="C376" i="37"/>
  <c r="D376" i="37"/>
  <c r="E376" i="37"/>
  <c r="F376" i="37"/>
  <c r="G376" i="37"/>
  <c r="H376" i="37"/>
  <c r="I376" i="37"/>
  <c r="J376" i="37"/>
  <c r="K376" i="37"/>
  <c r="L376" i="37"/>
  <c r="M376" i="37"/>
  <c r="N376" i="37"/>
  <c r="O376" i="37"/>
  <c r="P376" i="37"/>
  <c r="Q376" i="37"/>
  <c r="R376" i="37"/>
  <c r="S376" i="37"/>
  <c r="T376" i="37"/>
  <c r="U376" i="37"/>
  <c r="V376" i="37"/>
  <c r="W376" i="37"/>
  <c r="X376" i="37"/>
  <c r="Y376" i="37"/>
  <c r="Z376" i="37"/>
  <c r="A296" i="37"/>
  <c r="B296" i="37"/>
  <c r="C296" i="37"/>
  <c r="D296" i="37"/>
  <c r="E296" i="37"/>
  <c r="F296" i="37"/>
  <c r="G296" i="37"/>
  <c r="H296" i="37"/>
  <c r="I296" i="37"/>
  <c r="J296" i="37"/>
  <c r="K296" i="37"/>
  <c r="L296" i="37"/>
  <c r="M296" i="37"/>
  <c r="N296" i="37"/>
  <c r="O296" i="37"/>
  <c r="P296" i="37"/>
  <c r="Q296" i="37"/>
  <c r="R296" i="37"/>
  <c r="S296" i="37"/>
  <c r="T296" i="37"/>
  <c r="U296" i="37"/>
  <c r="V296" i="37"/>
  <c r="W296" i="37"/>
  <c r="X296" i="37"/>
  <c r="Y296" i="37"/>
  <c r="Z296" i="37"/>
  <c r="A297" i="37"/>
  <c r="B297" i="37"/>
  <c r="C297" i="37"/>
  <c r="D297" i="37"/>
  <c r="E297" i="37"/>
  <c r="F297" i="37"/>
  <c r="G297" i="37"/>
  <c r="H297" i="37"/>
  <c r="I297" i="37"/>
  <c r="J297" i="37"/>
  <c r="K297" i="37"/>
  <c r="L297" i="37"/>
  <c r="M297" i="37"/>
  <c r="N297" i="37"/>
  <c r="O297" i="37"/>
  <c r="P297" i="37"/>
  <c r="Q297" i="37"/>
  <c r="R297" i="37"/>
  <c r="S297" i="37"/>
  <c r="T297" i="37"/>
  <c r="U297" i="37"/>
  <c r="V297" i="37"/>
  <c r="W297" i="37"/>
  <c r="X297" i="37"/>
  <c r="Y297" i="37"/>
  <c r="Z297" i="37"/>
  <c r="A298" i="37"/>
  <c r="B298" i="37"/>
  <c r="C298" i="37"/>
  <c r="D298" i="37"/>
  <c r="E298" i="37"/>
  <c r="F298" i="37"/>
  <c r="G298" i="37"/>
  <c r="H298" i="37"/>
  <c r="I298" i="37"/>
  <c r="J298" i="37"/>
  <c r="K298" i="37"/>
  <c r="L298" i="37"/>
  <c r="M298" i="37"/>
  <c r="N298" i="37"/>
  <c r="O298" i="37"/>
  <c r="P298" i="37"/>
  <c r="Q298" i="37"/>
  <c r="R298" i="37"/>
  <c r="S298" i="37"/>
  <c r="T298" i="37"/>
  <c r="U298" i="37"/>
  <c r="V298" i="37"/>
  <c r="W298" i="37"/>
  <c r="X298" i="37"/>
  <c r="Y298" i="37"/>
  <c r="Z298" i="37"/>
  <c r="A299" i="37"/>
  <c r="B299" i="37"/>
  <c r="C299" i="37"/>
  <c r="D299" i="37"/>
  <c r="E299" i="37"/>
  <c r="F299" i="37"/>
  <c r="G299" i="37"/>
  <c r="H299" i="37"/>
  <c r="I299" i="37"/>
  <c r="J299" i="37"/>
  <c r="K299" i="37"/>
  <c r="L299" i="37"/>
  <c r="M299" i="37"/>
  <c r="N299" i="37"/>
  <c r="O299" i="37"/>
  <c r="P299" i="37"/>
  <c r="Q299" i="37"/>
  <c r="R299" i="37"/>
  <c r="S299" i="37"/>
  <c r="T299" i="37"/>
  <c r="U299" i="37"/>
  <c r="V299" i="37"/>
  <c r="W299" i="37"/>
  <c r="X299" i="37"/>
  <c r="Y299" i="37"/>
  <c r="Z299" i="37"/>
  <c r="A300" i="37"/>
  <c r="B300" i="37"/>
  <c r="C300" i="37"/>
  <c r="D300" i="37"/>
  <c r="E300" i="37"/>
  <c r="F300" i="37"/>
  <c r="G300" i="37"/>
  <c r="H300" i="37"/>
  <c r="I300" i="37"/>
  <c r="J300" i="37"/>
  <c r="K300" i="37"/>
  <c r="L300" i="37"/>
  <c r="M300" i="37"/>
  <c r="N300" i="37"/>
  <c r="O300" i="37"/>
  <c r="P300" i="37"/>
  <c r="Q300" i="37"/>
  <c r="R300" i="37"/>
  <c r="S300" i="37"/>
  <c r="T300" i="37"/>
  <c r="U300" i="37"/>
  <c r="V300" i="37"/>
  <c r="W300" i="37"/>
  <c r="X300" i="37"/>
  <c r="Y300" i="37"/>
  <c r="Z300" i="37"/>
  <c r="A301" i="37"/>
  <c r="B301" i="37"/>
  <c r="C301" i="37"/>
  <c r="D301" i="37"/>
  <c r="E301" i="37"/>
  <c r="F301" i="37"/>
  <c r="G301" i="37"/>
  <c r="H301" i="37"/>
  <c r="I301" i="37"/>
  <c r="J301" i="37"/>
  <c r="K301" i="37"/>
  <c r="L301" i="37"/>
  <c r="M301" i="37"/>
  <c r="N301" i="37"/>
  <c r="O301" i="37"/>
  <c r="P301" i="37"/>
  <c r="Q301" i="37"/>
  <c r="R301" i="37"/>
  <c r="S301" i="37"/>
  <c r="T301" i="37"/>
  <c r="U301" i="37"/>
  <c r="V301" i="37"/>
  <c r="W301" i="37"/>
  <c r="X301" i="37"/>
  <c r="Y301" i="37"/>
  <c r="Z301" i="37"/>
  <c r="A306" i="37"/>
  <c r="B306" i="37"/>
  <c r="C306" i="37"/>
  <c r="D306" i="37"/>
  <c r="E306" i="37"/>
  <c r="F306" i="37"/>
  <c r="G306" i="37"/>
  <c r="H306" i="37"/>
  <c r="I306" i="37"/>
  <c r="J306" i="37"/>
  <c r="K306" i="37"/>
  <c r="L306" i="37"/>
  <c r="M306" i="37"/>
  <c r="N306" i="37"/>
  <c r="O306" i="37"/>
  <c r="P306" i="37"/>
  <c r="Q306" i="37"/>
  <c r="R306" i="37"/>
  <c r="S306" i="37"/>
  <c r="T306" i="37"/>
  <c r="U306" i="37"/>
  <c r="V306" i="37"/>
  <c r="W306" i="37"/>
  <c r="X306" i="37"/>
  <c r="Y306" i="37"/>
  <c r="Z306" i="37"/>
  <c r="A311" i="37"/>
  <c r="B311" i="37"/>
  <c r="C311" i="37"/>
  <c r="D311" i="37"/>
  <c r="E311" i="37"/>
  <c r="F311" i="37"/>
  <c r="G311" i="37"/>
  <c r="H311" i="37"/>
  <c r="I311" i="37"/>
  <c r="J311" i="37"/>
  <c r="K311" i="37"/>
  <c r="L311" i="37"/>
  <c r="M311" i="37"/>
  <c r="N311" i="37"/>
  <c r="O311" i="37"/>
  <c r="P311" i="37"/>
  <c r="Q311" i="37"/>
  <c r="R311" i="37"/>
  <c r="S311" i="37"/>
  <c r="T311" i="37"/>
  <c r="U311" i="37"/>
  <c r="V311" i="37"/>
  <c r="W311" i="37"/>
  <c r="X311" i="37"/>
  <c r="Y311" i="37"/>
  <c r="Z311" i="37"/>
  <c r="A128" i="37"/>
  <c r="B128" i="37"/>
  <c r="C128" i="37"/>
  <c r="D128" i="37"/>
  <c r="E128" i="37"/>
  <c r="F128" i="37"/>
  <c r="G128" i="37"/>
  <c r="H128" i="37"/>
  <c r="I128" i="37"/>
  <c r="J128" i="37"/>
  <c r="K128" i="37"/>
  <c r="L128" i="37"/>
  <c r="M128" i="37"/>
  <c r="N128" i="37"/>
  <c r="O128" i="37"/>
  <c r="P128" i="37"/>
  <c r="Q128" i="37"/>
  <c r="R128" i="37"/>
  <c r="S128" i="37"/>
  <c r="T128" i="37"/>
  <c r="U128" i="37"/>
  <c r="V128" i="37"/>
  <c r="W128" i="37"/>
  <c r="X128" i="37"/>
  <c r="Y128" i="37"/>
  <c r="Z128" i="37"/>
  <c r="A129" i="37"/>
  <c r="B129" i="37"/>
  <c r="C129" i="37"/>
  <c r="D129" i="37"/>
  <c r="E129" i="37"/>
  <c r="F129" i="37"/>
  <c r="G129" i="37"/>
  <c r="H129" i="37"/>
  <c r="I129" i="37"/>
  <c r="J129" i="37"/>
  <c r="K129" i="37"/>
  <c r="L129" i="37"/>
  <c r="M129" i="37"/>
  <c r="N129" i="37"/>
  <c r="O129" i="37"/>
  <c r="P129" i="37"/>
  <c r="Q129" i="37"/>
  <c r="R129" i="37"/>
  <c r="S129" i="37"/>
  <c r="T129" i="37"/>
  <c r="U129" i="37"/>
  <c r="V129" i="37"/>
  <c r="W129" i="37"/>
  <c r="X129" i="37"/>
  <c r="Y129" i="37"/>
  <c r="Z129" i="37"/>
  <c r="A130" i="37"/>
  <c r="B130" i="37"/>
  <c r="C130" i="37"/>
  <c r="D130" i="37"/>
  <c r="E130" i="37"/>
  <c r="F130" i="37"/>
  <c r="G130" i="37"/>
  <c r="H130" i="37"/>
  <c r="I130" i="37"/>
  <c r="J130" i="37"/>
  <c r="K130" i="37"/>
  <c r="L130" i="37"/>
  <c r="M130" i="37"/>
  <c r="N130" i="37"/>
  <c r="O130" i="37"/>
  <c r="P130" i="37"/>
  <c r="Q130" i="37"/>
  <c r="R130" i="37"/>
  <c r="S130" i="37"/>
  <c r="T130" i="37"/>
  <c r="U130" i="37"/>
  <c r="V130" i="37"/>
  <c r="W130" i="37"/>
  <c r="X130" i="37"/>
  <c r="Y130" i="37"/>
  <c r="Z130" i="37"/>
  <c r="A131" i="37"/>
  <c r="B131" i="37"/>
  <c r="C131" i="37"/>
  <c r="D131" i="37"/>
  <c r="E131" i="37"/>
  <c r="F131" i="37"/>
  <c r="G131" i="37"/>
  <c r="H131" i="37"/>
  <c r="I131" i="37"/>
  <c r="J131" i="37"/>
  <c r="K131" i="37"/>
  <c r="L131" i="37"/>
  <c r="M131" i="37"/>
  <c r="N131" i="37"/>
  <c r="O131" i="37"/>
  <c r="P131" i="37"/>
  <c r="Q131" i="37"/>
  <c r="R131" i="37"/>
  <c r="S131" i="37"/>
  <c r="T131" i="37"/>
  <c r="U131" i="37"/>
  <c r="V131" i="37"/>
  <c r="W131" i="37"/>
  <c r="X131" i="37"/>
  <c r="Y131" i="37"/>
  <c r="Z131" i="37"/>
  <c r="A132" i="37"/>
  <c r="B132" i="37"/>
  <c r="C132" i="37"/>
  <c r="D132" i="37"/>
  <c r="E132" i="37"/>
  <c r="F132" i="37"/>
  <c r="G132" i="37"/>
  <c r="H132" i="37"/>
  <c r="I132" i="37"/>
  <c r="J132" i="37"/>
  <c r="K132" i="37"/>
  <c r="L132" i="37"/>
  <c r="M132" i="37"/>
  <c r="N132" i="37"/>
  <c r="O132" i="37"/>
  <c r="P132" i="37"/>
  <c r="Q132" i="37"/>
  <c r="R132" i="37"/>
  <c r="S132" i="37"/>
  <c r="T132" i="37"/>
  <c r="U132" i="37"/>
  <c r="V132" i="37"/>
  <c r="W132" i="37"/>
  <c r="X132" i="37"/>
  <c r="Y132" i="37"/>
  <c r="Z132" i="37"/>
  <c r="A133" i="37"/>
  <c r="B133" i="37"/>
  <c r="C133" i="37"/>
  <c r="D133" i="37"/>
  <c r="E133" i="37"/>
  <c r="F133" i="37"/>
  <c r="G133" i="37"/>
  <c r="H133" i="37"/>
  <c r="I133" i="37"/>
  <c r="J133" i="37"/>
  <c r="K133" i="37"/>
  <c r="L133" i="37"/>
  <c r="M133" i="37"/>
  <c r="N133" i="37"/>
  <c r="O133" i="37"/>
  <c r="P133" i="37"/>
  <c r="Q133" i="37"/>
  <c r="R133" i="37"/>
  <c r="S133" i="37"/>
  <c r="T133" i="37"/>
  <c r="U133" i="37"/>
  <c r="V133" i="37"/>
  <c r="W133" i="37"/>
  <c r="X133" i="37"/>
  <c r="Y133" i="37"/>
  <c r="Z133" i="37"/>
  <c r="A134" i="37"/>
  <c r="B134" i="37"/>
  <c r="C134" i="37"/>
  <c r="D134" i="37"/>
  <c r="E134" i="37"/>
  <c r="F134" i="37"/>
  <c r="G134" i="37"/>
  <c r="H134" i="37"/>
  <c r="I134" i="37"/>
  <c r="J134" i="37"/>
  <c r="K134" i="37"/>
  <c r="L134" i="37"/>
  <c r="M134" i="37"/>
  <c r="N134" i="37"/>
  <c r="O134" i="37"/>
  <c r="P134" i="37"/>
  <c r="Q134" i="37"/>
  <c r="R134" i="37"/>
  <c r="S134" i="37"/>
  <c r="T134" i="37"/>
  <c r="U134" i="37"/>
  <c r="V134" i="37"/>
  <c r="W134" i="37"/>
  <c r="X134" i="37"/>
  <c r="Y134" i="37"/>
  <c r="Z134" i="37"/>
  <c r="A135" i="37"/>
  <c r="B135" i="37"/>
  <c r="C135" i="37"/>
  <c r="D135" i="37"/>
  <c r="E135" i="37"/>
  <c r="F135" i="37"/>
  <c r="G135" i="37"/>
  <c r="H135" i="37"/>
  <c r="I135" i="37"/>
  <c r="J135" i="37"/>
  <c r="K135" i="37"/>
  <c r="L135" i="37"/>
  <c r="M135" i="37"/>
  <c r="N135" i="37"/>
  <c r="O135" i="37"/>
  <c r="P135" i="37"/>
  <c r="Q135" i="37"/>
  <c r="R135" i="37"/>
  <c r="S135" i="37"/>
  <c r="T135" i="37"/>
  <c r="U135" i="37"/>
  <c r="V135" i="37"/>
  <c r="W135" i="37"/>
  <c r="X135" i="37"/>
  <c r="Y135" i="37"/>
  <c r="Z135" i="37"/>
  <c r="A136" i="37"/>
  <c r="B136" i="37"/>
  <c r="C136" i="37"/>
  <c r="D136" i="37"/>
  <c r="E136" i="37"/>
  <c r="F136" i="37"/>
  <c r="G136" i="37"/>
  <c r="H136" i="37"/>
  <c r="I136" i="37"/>
  <c r="J136" i="37"/>
  <c r="K136" i="37"/>
  <c r="L136" i="37"/>
  <c r="M136" i="37"/>
  <c r="N136" i="37"/>
  <c r="O136" i="37"/>
  <c r="P136" i="37"/>
  <c r="Q136" i="37"/>
  <c r="R136" i="37"/>
  <c r="S136" i="37"/>
  <c r="T136" i="37"/>
  <c r="U136" i="37"/>
  <c r="V136" i="37"/>
  <c r="W136" i="37"/>
  <c r="X136" i="37"/>
  <c r="Y136" i="37"/>
  <c r="Z136" i="37"/>
  <c r="A23" i="33"/>
  <c r="A16" i="33"/>
  <c r="A9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B7" i="33"/>
  <c r="C7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B26" i="31" l="1"/>
  <c r="F11" i="31"/>
  <c r="F13" i="31" s="1"/>
  <c r="F16" i="31" s="1"/>
  <c r="E26" i="31"/>
  <c r="D26" i="31"/>
  <c r="F5" i="31"/>
  <c r="A2" i="33"/>
  <c r="F26" i="31" l="1"/>
</calcChain>
</file>

<file path=xl/sharedStrings.xml><?xml version="1.0" encoding="utf-8"?>
<sst xmlns="http://schemas.openxmlformats.org/spreadsheetml/2006/main" count="7477" uniqueCount="414">
  <si>
    <t>Source:</t>
  </si>
  <si>
    <t>Demand Response</t>
  </si>
  <si>
    <t>Flexibility Points</t>
  </si>
  <si>
    <t>Pumped Hydro</t>
  </si>
  <si>
    <t>FPC Flexibility Points Provided per Unit Pumped Hydro</t>
  </si>
  <si>
    <t>FPC Flexibility Points Provided per Unit Demand Response Capacity</t>
  </si>
  <si>
    <t>Procedure for Flexibility Points per Unit for Various Technologies</t>
  </si>
  <si>
    <t>Biomass</t>
  </si>
  <si>
    <t>Geothermal</t>
  </si>
  <si>
    <t>Hydro</t>
  </si>
  <si>
    <t>Wind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</si>
  <si>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</si>
  <si>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</si>
  <si>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</si>
  <si>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</si>
  <si>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</si>
  <si>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FPC Flexibility Points Provided per Unit Transmission Capacity Across Modeled Region Border</t>
  </si>
  <si>
    <t>Transmission across Modeled Region Border</t>
  </si>
  <si>
    <t>First Order Term</t>
  </si>
  <si>
    <t>Zeroth Order Term</t>
  </si>
  <si>
    <t>FPC Flexibility Points Provided per Unit Battery Storage</t>
  </si>
  <si>
    <t>Battery Storage</t>
  </si>
  <si>
    <t>FPC Flexibility Points Provided Per Unit Peaker Capacity</t>
  </si>
  <si>
    <t>Peakers</t>
  </si>
  <si>
    <t>FPC BAU Transmission Connectivity Coefficient</t>
  </si>
  <si>
    <t>BAU Transmission Connectivity Coefficient</t>
  </si>
  <si>
    <t>FPC Target Maximum Fraction of Flexibility Points Used</t>
  </si>
  <si>
    <t>Target Maximum</t>
  </si>
  <si>
    <t>FP</t>
  </si>
  <si>
    <t>FPC Flexibility Points Provided per Electric Vehicle</t>
  </si>
  <si>
    <t>aircraft</t>
  </si>
  <si>
    <t>rail</t>
  </si>
  <si>
    <t>ships</t>
  </si>
  <si>
    <t>motorbikes</t>
  </si>
  <si>
    <t>LDVs</t>
  </si>
  <si>
    <t>HDVs</t>
  </si>
  <si>
    <t>FP provided per electric vehicle</t>
  </si>
  <si>
    <t>Third Order Term</t>
  </si>
  <si>
    <t>FPC Curtailment Third Order Coeff</t>
  </si>
  <si>
    <t>Solar</t>
  </si>
  <si>
    <t>CAISO</t>
  </si>
  <si>
    <t>Solano</t>
  </si>
  <si>
    <t>BANC</t>
  </si>
  <si>
    <t>IID</t>
  </si>
  <si>
    <t>LDWP</t>
  </si>
  <si>
    <t>period</t>
  </si>
  <si>
    <t>zone</t>
  </si>
  <si>
    <t>contract</t>
  </si>
  <si>
    <t>technology</t>
  </si>
  <si>
    <t>BANC_CCGT</t>
  </si>
  <si>
    <t>BANC_Peaker</t>
  </si>
  <si>
    <t>Small_Hydro</t>
  </si>
  <si>
    <t>CAISO_Advanced_CCGT</t>
  </si>
  <si>
    <t>CAISO_Aero_CT</t>
  </si>
  <si>
    <t>CAISO_CCGT1</t>
  </si>
  <si>
    <t>CAISO_CCGT2</t>
  </si>
  <si>
    <t>CAISO_CHP</t>
  </si>
  <si>
    <t>Pumped_Hydro</t>
  </si>
  <si>
    <t>Flow_Battery</t>
  </si>
  <si>
    <t>Li_Battery</t>
  </si>
  <si>
    <t>CAISO_Nuclear</t>
  </si>
  <si>
    <t>CAISO_Peaker1</t>
  </si>
  <si>
    <t>CAISO_Peaker2</t>
  </si>
  <si>
    <t>CAISO_Reciprocating_Engine</t>
  </si>
  <si>
    <t>CAISO_ST</t>
  </si>
  <si>
    <t>CAISO_Conventional_DR</t>
  </si>
  <si>
    <t>Customer_PV</t>
  </si>
  <si>
    <t>IID_CCGT</t>
  </si>
  <si>
    <t>IID_Peaker</t>
  </si>
  <si>
    <t>LDWP_CCGT</t>
  </si>
  <si>
    <t>LDWP_Coal</t>
  </si>
  <si>
    <t>LDWP_Nuclear</t>
  </si>
  <si>
    <t>LDWP_Peaker</t>
  </si>
  <si>
    <t>NW</t>
  </si>
  <si>
    <t>NW_CCGT</t>
  </si>
  <si>
    <t>NW_Coal</t>
  </si>
  <si>
    <t>NW_Nuclear</t>
  </si>
  <si>
    <t>NW_Peaker</t>
  </si>
  <si>
    <t>SW</t>
  </si>
  <si>
    <t>SW_CCGT</t>
  </si>
  <si>
    <t>SW_Coal</t>
  </si>
  <si>
    <t>SW_Nuclear</t>
  </si>
  <si>
    <t>SW_Peaker</t>
  </si>
  <si>
    <t>Curtailment Rate</t>
  </si>
  <si>
    <t>resource</t>
  </si>
  <si>
    <t>planned_capacity_mw</t>
  </si>
  <si>
    <t>new_build_mw</t>
  </si>
  <si>
    <t>cumulative_new_build_mw</t>
  </si>
  <si>
    <t>transmission_zone</t>
  </si>
  <si>
    <t>fully_deliverable_capacity_mw</t>
  </si>
  <si>
    <t>energy_only_capacity_mw</t>
  </si>
  <si>
    <t>new_build_flexible_load_capacity_mwh_per_day</t>
  </si>
  <si>
    <t>total_flexible_load_capacity_mwh_per_day</t>
  </si>
  <si>
    <t>hydrogen_electrolysis_capacity_mw</t>
  </si>
  <si>
    <t>capacity_limit_dual_$</t>
  </si>
  <si>
    <t>unit_size_mw</t>
  </si>
  <si>
    <t>Arizona_Wind</t>
  </si>
  <si>
    <t>BANC_Biomass_for_Other</t>
  </si>
  <si>
    <t>BANC_Geothermal_for_Other</t>
  </si>
  <si>
    <t>BANC_Hydro</t>
  </si>
  <si>
    <t>BANC_Small_Hydro_for_CAISO</t>
  </si>
  <si>
    <t>BANC_Small_Hydro_for_Other</t>
  </si>
  <si>
    <t>BANC_Solar_for_Other</t>
  </si>
  <si>
    <t>BANC_Wind_for_Other</t>
  </si>
  <si>
    <t>CAISO_Biomass_for_CAISO</t>
  </si>
  <si>
    <t>CAISO_Biomass_for_Other</t>
  </si>
  <si>
    <t>CAISO_Existing_Pumped_Storage</t>
  </si>
  <si>
    <t>CAISO_Geothermal_for_CAISO</t>
  </si>
  <si>
    <t>CAISO_Geothermal_for_Other</t>
  </si>
  <si>
    <t>CAISO_Hydro</t>
  </si>
  <si>
    <t>CAISO_New_Flow_Battery</t>
  </si>
  <si>
    <t>CAISO_New_Li_Battery</t>
  </si>
  <si>
    <t>CAISO_New_Pumped_Storage</t>
  </si>
  <si>
    <t>CAISO_Shed_DR_Existing</t>
  </si>
  <si>
    <t>CAISO_Shed_DR_Tranche1</t>
  </si>
  <si>
    <t>CAISO_Shed_DR_Tranche2</t>
  </si>
  <si>
    <t>CAISO_Shed_DR_Tranche3</t>
  </si>
  <si>
    <t>CAISO_Shed_DR_Tranche4</t>
  </si>
  <si>
    <t>CAISO_Shed_DR_Tranche5</t>
  </si>
  <si>
    <t>CAISO_Shed_DR_Tranche6</t>
  </si>
  <si>
    <t>CAISO_Shed_DR_Tranche7</t>
  </si>
  <si>
    <t>CAISO_Shed_DR_Tranche8</t>
  </si>
  <si>
    <t>CAISO_Small_Hydro_for_CAISO</t>
  </si>
  <si>
    <t>CAISO_Small_Hydro_for_Other</t>
  </si>
  <si>
    <t>CAISO_Solar_for_CAISO</t>
  </si>
  <si>
    <t>CAISO_Solar_for_Other</t>
  </si>
  <si>
    <t>CAISO_Wind_for_CAISO</t>
  </si>
  <si>
    <t>CAISO_Wind_for_Other</t>
  </si>
  <si>
    <t>Central_Valley_North_Los_Banos_Solar</t>
  </si>
  <si>
    <t>Central_Valley_North_Los_Banos</t>
  </si>
  <si>
    <t>Central_Valley_North_Los_Banos_Wind</t>
  </si>
  <si>
    <t>Distributed_Solar</t>
  </si>
  <si>
    <t>None</t>
  </si>
  <si>
    <t>Distributed_Wind</t>
  </si>
  <si>
    <t>Greater_Imperial_Geothermal</t>
  </si>
  <si>
    <t>Greater_Imperial</t>
  </si>
  <si>
    <t>Greater_Imperial_Solar</t>
  </si>
  <si>
    <t>IID_Biomass_for_Other</t>
  </si>
  <si>
    <t>IID_Geothermal_for_CAISO</t>
  </si>
  <si>
    <t>IID_Geothermal_for_Other</t>
  </si>
  <si>
    <t>IID_Hydro</t>
  </si>
  <si>
    <t>IID_Small_Hydro_for_Other</t>
  </si>
  <si>
    <t>IID_Solar_for_CAISO</t>
  </si>
  <si>
    <t>IID_Solar_for_Other</t>
  </si>
  <si>
    <t>IID_Wind_for_Other</t>
  </si>
  <si>
    <t>InState_Biomass</t>
  </si>
  <si>
    <t>LDWP_Biomass_for_Other</t>
  </si>
  <si>
    <t>LDWP_Geothermal_for_Other</t>
  </si>
  <si>
    <t>LDWP_Hydro</t>
  </si>
  <si>
    <t>LDWP_Small_Hydro_for_Other</t>
  </si>
  <si>
    <t>LDWP_Solar_for_Other</t>
  </si>
  <si>
    <t>LDWP_Wind_for_CAISO</t>
  </si>
  <si>
    <t>LDWP_Wind_for_Other</t>
  </si>
  <si>
    <t>NW_Biomass_for_CAISO</t>
  </si>
  <si>
    <t>NW_Biomass_for_Other</t>
  </si>
  <si>
    <t>NW_Ext_Tx_Wind</t>
  </si>
  <si>
    <t>NW_Geothermal_for_CAISO</t>
  </si>
  <si>
    <t>NW_Geothermal_for_Other</t>
  </si>
  <si>
    <t>NW_Hydro</t>
  </si>
  <si>
    <t>NW_Small_Hydro_for_CAISO</t>
  </si>
  <si>
    <t>NW_Small_Hydro_for_Other</t>
  </si>
  <si>
    <t>NW_Solar_for_Other</t>
  </si>
  <si>
    <t>NW_Wind_for_CAISO</t>
  </si>
  <si>
    <t>NW_Wind_for_Other</t>
  </si>
  <si>
    <t>New_Mexico_Wind</t>
  </si>
  <si>
    <t>Pacific_Northwest_Wind</t>
  </si>
  <si>
    <t>SW_Biomass_for_Other</t>
  </si>
  <si>
    <t>SW_Ext_Tx_Wind</t>
  </si>
  <si>
    <t>SW_Geothermal_for_Other</t>
  </si>
  <si>
    <t>SW_Hydro</t>
  </si>
  <si>
    <t>SW_Small_Hydro_for_Other</t>
  </si>
  <si>
    <t>SW_Solar_for_CAISO</t>
  </si>
  <si>
    <t>SW_Solar_for_Other</t>
  </si>
  <si>
    <t>SW_Wind_for_CAISO</t>
  </si>
  <si>
    <t>SW_Wind_for_Other</t>
  </si>
  <si>
    <t>Solano_Solar</t>
  </si>
  <si>
    <t>Solano_Wind</t>
  </si>
  <si>
    <t>Southern_Nevada_Geothermal</t>
  </si>
  <si>
    <t>Mountain_Pass_El_Dorado</t>
  </si>
  <si>
    <t>Southern_Nevada_Solar</t>
  </si>
  <si>
    <t>Tehachapi_Solar</t>
  </si>
  <si>
    <t>Tehachapi</t>
  </si>
  <si>
    <t>Tehachapi_Wind</t>
  </si>
  <si>
    <t>Westlands_Solar</t>
  </si>
  <si>
    <t>Westlands</t>
  </si>
  <si>
    <t>Wyoming_Wind</t>
  </si>
  <si>
    <t>Pumped hydro</t>
  </si>
  <si>
    <t>Battery storage</t>
  </si>
  <si>
    <t>operational_capacity_mw</t>
  </si>
  <si>
    <t>operational_units</t>
  </si>
  <si>
    <t>capital_cost_$</t>
  </si>
  <si>
    <t>fixed_o_and_m_cost_$</t>
  </si>
  <si>
    <t>period_discount_factor</t>
  </si>
  <si>
    <t>operational_planned_capacity_mw</t>
  </si>
  <si>
    <t>retired_planned_capacity_mw</t>
  </si>
  <si>
    <t>operational_new_capacity_mw</t>
  </si>
  <si>
    <t>retired_new_capacity_mw</t>
  </si>
  <si>
    <t>min_cumulative_new_build_mw</t>
  </si>
  <si>
    <t>CAISO_Coal</t>
  </si>
  <si>
    <t>SW_ST</t>
  </si>
  <si>
    <t>LDWP_ST</t>
  </si>
  <si>
    <t>Inyokern_North_Kramer_Geothermal</t>
  </si>
  <si>
    <t>Inyokern_North_Kramer</t>
  </si>
  <si>
    <t>Northern_California_Ex_Geothermal</t>
  </si>
  <si>
    <t>Northern_California_Ex</t>
  </si>
  <si>
    <t>Pacific_Northwest_Geothermal</t>
  </si>
  <si>
    <t>Riverside_Palm_Springs_Geothermal</t>
  </si>
  <si>
    <t>Riverside_Palm_Springs</t>
  </si>
  <si>
    <t>Solano_Geothermal</t>
  </si>
  <si>
    <t>Carrizo_Solar</t>
  </si>
  <si>
    <t>Carrizo</t>
  </si>
  <si>
    <t>Carrizo_Wind</t>
  </si>
  <si>
    <t>Greater_Imperial_Wind</t>
  </si>
  <si>
    <t>Greater_Kramer_Wind</t>
  </si>
  <si>
    <t>Greater_Kramer</t>
  </si>
  <si>
    <t>Humboldt_Wind</t>
  </si>
  <si>
    <t>Humboldt</t>
  </si>
  <si>
    <t>Inyokern_North_Kramer_Solar</t>
  </si>
  <si>
    <t>Kern_Greater_Carrizo_Solar</t>
  </si>
  <si>
    <t>Kern_Greater_Carrizo</t>
  </si>
  <si>
    <t>Kern_Greater_Carrizo_Wind</t>
  </si>
  <si>
    <t>Kramer_Inyokern_Ex_Solar</t>
  </si>
  <si>
    <t>Kramer_Inyokern_Ex</t>
  </si>
  <si>
    <t>Kramer_Inyokern_Ex_Wind</t>
  </si>
  <si>
    <t>North_Victor_Solar</t>
  </si>
  <si>
    <t>North_Victor</t>
  </si>
  <si>
    <t>Northern_California_Ex_Solar</t>
  </si>
  <si>
    <t>Northern_California_Ex_Wind</t>
  </si>
  <si>
    <t>Sacramento_River</t>
  </si>
  <si>
    <t>Riverside_Palm_Springs_Solar</t>
  </si>
  <si>
    <t>Sacramento_River_Solar</t>
  </si>
  <si>
    <t>Sacramento_River_Wind</t>
  </si>
  <si>
    <t>SCADSNV_Solar</t>
  </si>
  <si>
    <t>SCADSNV</t>
  </si>
  <si>
    <t>SCADSNV_Wind</t>
  </si>
  <si>
    <t>Solano_subzone_Solar</t>
  </si>
  <si>
    <t>Solano_subzone</t>
  </si>
  <si>
    <t>Solano_subzone_Wind</t>
  </si>
  <si>
    <t>Southern_California_Desert_Ex_Solar</t>
  </si>
  <si>
    <t>Southern_California_Desert_Ex</t>
  </si>
  <si>
    <t>Southern_California_Desert_Ex_Wind</t>
  </si>
  <si>
    <t>GLW_VEA</t>
  </si>
  <si>
    <t>Southern_Nevada_Wind</t>
  </si>
  <si>
    <t>Tehachapi_Ex_Solar</t>
  </si>
  <si>
    <t>Tehachapi_Ex</t>
  </si>
  <si>
    <t>Westlands_Ex_Solar</t>
  </si>
  <si>
    <t>Westlands_Ex</t>
  </si>
  <si>
    <t>Westlands_Ex_Wind</t>
  </si>
  <si>
    <t>Arizona_Solar</t>
  </si>
  <si>
    <t>Baja_California_Solar</t>
  </si>
  <si>
    <t>Baja_California_Wind</t>
  </si>
  <si>
    <t>Idaho_Wind</t>
  </si>
  <si>
    <t>New_Mexico_Solar</t>
  </si>
  <si>
    <t>Utah_Solar</t>
  </si>
  <si>
    <t>Utah_Wind</t>
  </si>
  <si>
    <t>Cape_Mendocino_Offshore_Wind</t>
  </si>
  <si>
    <t>Offshore_Wind</t>
  </si>
  <si>
    <t>Del_Norte_Offshore_Wind</t>
  </si>
  <si>
    <t>Diablo_Canyon_Offshore_Wind</t>
  </si>
  <si>
    <t>Humboldt_Bay_Offshore_Wind</t>
  </si>
  <si>
    <t>Morro_Bay_Offshore_Wind</t>
  </si>
  <si>
    <t>CAISO_New_Flow_Battery_2</t>
  </si>
  <si>
    <t>CAISO_New_Flow_Battery_3</t>
  </si>
  <si>
    <t>CAISO_New_Flow_Battery_4</t>
  </si>
  <si>
    <t>CAISO_New_Flow_Battery_5</t>
  </si>
  <si>
    <t>CAISO_BTM_Li_Battery</t>
  </si>
  <si>
    <t>BTM_Li_Battery</t>
  </si>
  <si>
    <t>CAISO_New_Li_Battery_2</t>
  </si>
  <si>
    <t>CAISO_New_Li_Battery_3</t>
  </si>
  <si>
    <t>CAISO_New_Li_Battery_4</t>
  </si>
  <si>
    <t>CAISO_New_Li_Battery_5</t>
  </si>
  <si>
    <t>CAISO_New_Li_Battery_6</t>
  </si>
  <si>
    <t>NW_Hydro_for_CAISO</t>
  </si>
  <si>
    <t>CAISO_NW_Hydro</t>
  </si>
  <si>
    <t>Hydro_NW_CAISO</t>
  </si>
  <si>
    <t>Hydrogen_electrolysis</t>
  </si>
  <si>
    <t>Hydrogen_Electrolysis</t>
  </si>
  <si>
    <t xml:space="preserve">Treat solar PV rooftop and distributed storage as behind the meter.  Focus on system renewables. </t>
  </si>
  <si>
    <t>2020 solar</t>
  </si>
  <si>
    <t>2022 solar</t>
  </si>
  <si>
    <t>2026 solar</t>
  </si>
  <si>
    <t>2030 solar</t>
  </si>
  <si>
    <t>46 MMT case</t>
  </si>
  <si>
    <t>additional solar in 38 MMT case</t>
  </si>
  <si>
    <t>MW of capacity added</t>
  </si>
  <si>
    <t>2030 solar at 38 MMT</t>
  </si>
  <si>
    <t>38 MMT case</t>
  </si>
  <si>
    <t>Flexibility points consumed</t>
  </si>
  <si>
    <t>MW of utility scale solar</t>
  </si>
  <si>
    <t>annual increment to next period for 46 MMT scenario</t>
  </si>
  <si>
    <t>46 MMT</t>
  </si>
  <si>
    <t>38 MMT</t>
  </si>
  <si>
    <t>MW of storage  (See BAU Grid Battery Storage variable spreadsheet for details)</t>
  </si>
  <si>
    <t>California Public Utilities Commission</t>
  </si>
  <si>
    <t>2019-2020 Preliminary Results in the Integrated Resource Plan and Long Term Procurement Plan (IRP-LTPP) process</t>
  </si>
  <si>
    <t>Data released as part of 10/8/19 Preliminary Results Workshop</t>
  </si>
  <si>
    <t>"resource_build.csv" spreadsheet in the results available from the RESOLVE model resource page</t>
  </si>
  <si>
    <t xml:space="preserve">By selecting the "Resolve Model and Results Package Download" option from the following web link </t>
  </si>
  <si>
    <t>https://www.cpuc.ca.gov/General.aspx?id=6442462824</t>
  </si>
  <si>
    <t>Main source</t>
  </si>
  <si>
    <t>rps_target_before_ee_mwh</t>
  </si>
  <si>
    <t>rps_unbundled_fraction_limit_dual_$_per_mwh</t>
  </si>
  <si>
    <t>pipeline_biogas_max_dual_$_per_mmbtu</t>
  </si>
  <si>
    <t>pipeline_biogas_cost_$_per_year</t>
  </si>
  <si>
    <t>pipeline_biogas_generation_mwh</t>
  </si>
  <si>
    <t>rps_previously_banked_mwh</t>
  </si>
  <si>
    <t>rps_net_bank_spent_mwh</t>
  </si>
  <si>
    <t>rps_nonmodeled_mwh</t>
  </si>
  <si>
    <t>rps_constraint_dual_$</t>
  </si>
  <si>
    <t>rps_banked_mwh</t>
  </si>
  <si>
    <t>rps_target_mwh</t>
  </si>
  <si>
    <t>rps_storage_losses_mwh</t>
  </si>
  <si>
    <t>Subhourly_Downward_LF_Energy_MWh</t>
  </si>
  <si>
    <t>scheduled_curtailment_mwh</t>
  </si>
  <si>
    <t>rps_eligible_gen_mwh</t>
  </si>
  <si>
    <t>Curtailment</t>
  </si>
  <si>
    <t>38 MMT scenario (using rps summary csv)</t>
  </si>
  <si>
    <t>Curtailment (MWh)</t>
  </si>
  <si>
    <t>%</t>
  </si>
  <si>
    <t>Flexibility points available</t>
  </si>
  <si>
    <t>Flexibility resources help grid managers maintain reliable power supply.</t>
  </si>
  <si>
    <t xml:space="preserve">The electric grid has always been somewhat flexible in order to meet variable electricity demand in every instant. </t>
  </si>
  <si>
    <t>But increasing variability and ramping requirements introduced by a cleaner, more modern power system means system flexibility is poised to become more and more valuable.</t>
  </si>
  <si>
    <t>In the California IRP (the Integrated Resource Plan and Long Term Procurement Plan process), flexibility resources are a contributor to</t>
  </si>
  <si>
    <t xml:space="preserve">resource adequacy (i.e. adequate resources to provide reliable supply). </t>
  </si>
  <si>
    <t xml:space="preserve">With the plunging cost of battery storage, new optimization results show battery storge playing a dominant role in ensuring </t>
  </si>
  <si>
    <t xml:space="preserve">resource adequacy. </t>
  </si>
  <si>
    <t>Resource adequacy at the local level remains a topic of study.</t>
  </si>
  <si>
    <t>Annotated excerpts from the IRP are given at the "IRP Background" tab</t>
  </si>
  <si>
    <t>as the basis for the input values shown at "Flexibility Points by Tech"</t>
  </si>
  <si>
    <t>Natural gas (and petroleum) peaker plants provide an existing source of flexibility.</t>
  </si>
  <si>
    <t xml:space="preserve">Curtailment of solar PV provides another source of flexibility, supply flexibility, the ability to suspend in instances of overgeneration. </t>
  </si>
  <si>
    <t>Each MW of natural gas peaker capacity is defined as providing one flexibility point, and other sources defined in relation to this value.</t>
  </si>
  <si>
    <t>Peaker plant</t>
  </si>
  <si>
    <t>Peaker plant (natural gas / petroleum)</t>
  </si>
  <si>
    <t xml:space="preserve">This following slide showcases how, in the BAU scenario (46 MMT limit for the sector, statewide), battery storage is the primary flexibility solution </t>
  </si>
  <si>
    <t>selected by the optimization model RESOLVE.  It states:</t>
  </si>
  <si>
    <r>
      <rPr>
        <b/>
        <i/>
        <sz val="11"/>
        <color theme="1"/>
        <rFont val="Calibri"/>
        <family val="2"/>
        <scheme val="minor"/>
      </rPr>
      <t xml:space="preserve">"shortfall met with predominantly new battery storage and solar resources" </t>
    </r>
    <r>
      <rPr>
        <sz val="11"/>
        <color theme="1"/>
        <rFont val="Calibri"/>
        <family val="2"/>
        <scheme val="minor"/>
      </rPr>
      <t>(emphasis added)</t>
    </r>
  </si>
  <si>
    <t xml:space="preserve">However, the model separately calculates this provision of flexibility -- by curtailable solar PV. </t>
  </si>
  <si>
    <t xml:space="preserve"> This effect is captured and calculated implicitly by the curtailment calculation.</t>
  </si>
  <si>
    <t xml:space="preserve">The preceding slide refers to the "ELCC" of batteries.  This refers to the fact that additional battery storage contributes to </t>
  </si>
  <si>
    <t>flexibility/resource adequacy differently depending on the system context.</t>
  </si>
  <si>
    <t>The curtailment equation is parameterized such that the Energy Innovation scenario produces the "proper"</t>
  </si>
  <si>
    <t>(proper in the sense of reflecting the latest IRP modeling) curtailment  as a function of additional storage.</t>
  </si>
  <si>
    <t>The next slide introduces the concept of the variable value of storage, and following excerpts provide more key</t>
  </si>
  <si>
    <t>background information.</t>
  </si>
  <si>
    <t>"Batteries + solar is an untested reliability paradigm and the combined capacity contribution
of these resources has significant uncertainty."</t>
  </si>
  <si>
    <t>Per the following slide:</t>
  </si>
  <si>
    <t>Flexbility points provided</t>
  </si>
  <si>
    <t>Flexibility points provided</t>
  </si>
  <si>
    <t xml:space="preserve">Battery storage </t>
  </si>
  <si>
    <t>Pumped hydro provide system flexibility.</t>
  </si>
  <si>
    <t>However, two factors lead to its value being defined as zero for this exercise.</t>
  </si>
  <si>
    <t>2) The EPS does not allow users to add pumped hydro capacity.</t>
  </si>
  <si>
    <t>1) Pumped hydro is not selected as part of the optimal mix in the IRP modeling.</t>
  </si>
  <si>
    <t>with the exception "Demand  Response" which is treated at the tab of the same name.</t>
  </si>
  <si>
    <t>Other sources</t>
  </si>
  <si>
    <t>Evs</t>
  </si>
  <si>
    <t>Tranmission</t>
  </si>
  <si>
    <t>Not considered as a separate type of flexibility resource -- implicitly recognized as an element of the DR-shift supply</t>
  </si>
  <si>
    <t>Not considered an option for improving resource adequacy, supply flexibility, in the present IRP.  Likely to apply when local resource adequacy is considered, but set at zero for statewide adequacy.</t>
  </si>
  <si>
    <t>Ratio of flexibility consumed over flexibility points available</t>
  </si>
  <si>
    <t>Sum of flexibility points available</t>
  </si>
  <si>
    <t>Baseline (in front of meter)</t>
  </si>
  <si>
    <t>Sum in 38 MMT</t>
  </si>
  <si>
    <t>Sum in BAU (46 MMT)</t>
  </si>
  <si>
    <t>Baseline amount</t>
  </si>
  <si>
    <t>New build time series</t>
  </si>
  <si>
    <t>Convert time period above to annual estimates using linear interpolation</t>
  </si>
  <si>
    <t>New build exclusively</t>
  </si>
  <si>
    <t>Utility scale - battery storage - resource build (additions to baseline)</t>
  </si>
  <si>
    <t>Resource adequacy at the statewide level is currently under consideration.</t>
  </si>
  <si>
    <t>See the BAU Grid Battery Storage folder (BGrBSC) for more about storage</t>
  </si>
  <si>
    <t>Notes</t>
  </si>
  <si>
    <t>2019-20 IRP: Preliminary Results</t>
  </si>
  <si>
    <t>Staff presentation (CPUC Energy Division)</t>
  </si>
  <si>
    <t>2019 (October 4th)</t>
  </si>
  <si>
    <t>https://www.cpuc.ca.gov/uploadedFiles/CPUCWebsite/Content/UtilitiesIndustries/Energy/EnergyPrograms/ElectPowerProcurementGeneration/irp/2018/2019%20IRP%20Preliminary%20Results%2020191004.pdf</t>
  </si>
  <si>
    <r>
      <t xml:space="preserve">"It is also assumed that there is </t>
    </r>
    <r>
      <rPr>
        <b/>
        <sz val="11"/>
        <color theme="1"/>
        <rFont val="Calibri"/>
        <family val="2"/>
        <scheme val="minor"/>
      </rPr>
      <t>no efficiency loss</t>
    </r>
    <r>
      <rPr>
        <sz val="11"/>
        <color theme="1"/>
        <rFont val="Calibri"/>
        <family val="2"/>
        <scheme val="minor"/>
      </rPr>
      <t xml:space="preserve"> (emphasis added) penalty incurred by shifting loads to other times of the day."</t>
    </r>
  </si>
  <si>
    <t>Flexibility Points provided</t>
  </si>
  <si>
    <t>Whereas there is an efficiency loss associated with battery storage, demand response - shift efficiency is assumed to entail no efficiency penalty, for reasons outlined below.</t>
  </si>
  <si>
    <t>Energy &amp; Environmental Economics, Inc.</t>
  </si>
  <si>
    <t>https://www.cpuc.ca.gov/uploadedFiles/CPUCWebsite/Content/UtilitiesIndustries/Energy/EnergyPrograms/ElectPowerProcurementGeneration/irp/2018/Prelim_Results_Proposed_Inputs_and_Assumptions_2019-2020_10-4-19.pdf</t>
  </si>
  <si>
    <t>Plot</t>
  </si>
  <si>
    <t>Ratio</t>
  </si>
  <si>
    <t>Demand Response - Shift or Shed</t>
  </si>
  <si>
    <t>Storage</t>
  </si>
  <si>
    <t>The EPS model structure does not currently allow for varying flexibility point provision.  Battery storage is treated as equivalent, for flexibility.</t>
  </si>
  <si>
    <t>The overall resource adequacy requirement is handled by in effect imported the reliability requirements indicated by RESOLVE.</t>
  </si>
  <si>
    <t>Flexibility points</t>
  </si>
  <si>
    <t>Pump hydro storage is a potential source of flexibility.  Basis for the zero value chosen explain at the "IRP Background" tab (zero value links to relevant section of the worksheet.</t>
  </si>
  <si>
    <t>About transmission.</t>
  </si>
  <si>
    <t>California's transmission system is complex and we found limited information at the system wide level (see folder BTC).</t>
  </si>
  <si>
    <t xml:space="preserve">Furthermore, transmission upgrades are not included in the main case as among the optimized selected resources.  </t>
  </si>
  <si>
    <t>This is an area of continuing study.</t>
  </si>
  <si>
    <t>The transmission connectivity coefficient is not employed at present.</t>
  </si>
  <si>
    <t>It is set at a value of one so it does not affect results.</t>
  </si>
  <si>
    <t>Short cut method to calculating additional solar in 38 MMT case</t>
  </si>
  <si>
    <t>2030 solar added at 38 MMT GHG limit.</t>
  </si>
  <si>
    <t>MW of BTM solar PV / rooftop PV</t>
  </si>
  <si>
    <t>See the variable BAU distributed electricity quantities for details (in the buildings folder, "BDEQ")</t>
  </si>
  <si>
    <t>sum of solar (consuming flexibilty points)</t>
  </si>
  <si>
    <t>RESOLVE model documentation - "Proposed Inputs &amp; Assumptions: 2019-2020 Integrated Resource Planning"</t>
  </si>
  <si>
    <t>March 1, 2017.</t>
  </si>
  <si>
    <t>Lawrence Berkeley National Laboratory</t>
  </si>
  <si>
    <t>2025 California Demand Response Potential Study.  Final Report on Phase 2 Results.</t>
  </si>
  <si>
    <t>Report download -- https://www.cpuc.ca.gov/WorkArea/DownloadAsset.aspx?id=6442452698</t>
  </si>
  <si>
    <t>Further information -- http://www.cpuc.ca.gov/General.aspx?id=10622.</t>
  </si>
  <si>
    <t>Demand response</t>
  </si>
  <si>
    <t>scalar</t>
  </si>
  <si>
    <t>2)</t>
  </si>
  <si>
    <t>1)</t>
  </si>
  <si>
    <t xml:space="preserve">1) Efficiency </t>
  </si>
  <si>
    <t>The units for DR are adjusted as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</si>
</sst>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€-2]* #,##0.00_);_([$€-2]* \(#,##0.00\);_([$€-2]* &quot;-&quot;??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1" applyNumberFormat="0" applyAlignment="0" applyProtection="0"/>
    <xf numFmtId="0" fontId="10" fillId="16" borderId="2" applyNumberFormat="0" applyAlignment="0" applyProtection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7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1" applyNumberFormat="0" applyAlignment="0" applyProtection="0"/>
    <xf numFmtId="0" fontId="18" fillId="0" borderId="6" applyNumberFormat="0" applyFill="0" applyAlignment="0" applyProtection="0"/>
    <xf numFmtId="0" fontId="19" fillId="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6" borderId="7" applyNumberFormat="0" applyFont="0" applyAlignment="0" applyProtection="0"/>
    <xf numFmtId="0" fontId="20" fillId="4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1" fillId="0" borderId="0" xfId="0" applyFont="1" applyAlignment="1"/>
    <xf numFmtId="0" fontId="2" fillId="0" borderId="0" xfId="1" applyAlignment="1"/>
    <xf numFmtId="0" fontId="0" fillId="0" borderId="0" xfId="0" applyFont="1"/>
    <xf numFmtId="0" fontId="2" fillId="0" borderId="0" xfId="1"/>
    <xf numFmtId="0" fontId="1" fillId="2" borderId="0" xfId="0" applyFont="1" applyFill="1" applyAlignment="1"/>
    <xf numFmtId="0" fontId="0" fillId="2" borderId="0" xfId="0" applyFill="1" applyAlignment="1"/>
    <xf numFmtId="0" fontId="0" fillId="3" borderId="0" xfId="0" applyFill="1"/>
    <xf numFmtId="10" fontId="0" fillId="0" borderId="0" xfId="4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/>
    <xf numFmtId="0" fontId="0" fillId="2" borderId="0" xfId="0" applyFill="1"/>
    <xf numFmtId="0" fontId="0" fillId="18" borderId="0" xfId="0" applyFill="1"/>
    <xf numFmtId="0" fontId="1" fillId="18" borderId="0" xfId="0" applyFont="1" applyFill="1"/>
    <xf numFmtId="0" fontId="2" fillId="18" borderId="0" xfId="1" applyFill="1"/>
    <xf numFmtId="17" fontId="0" fillId="0" borderId="0" xfId="0" applyNumberFormat="1" applyAlignment="1">
      <alignment horizontal="left"/>
    </xf>
    <xf numFmtId="10" fontId="0" fillId="0" borderId="0" xfId="0" applyNumberFormat="1"/>
    <xf numFmtId="11" fontId="0" fillId="0" borderId="0" xfId="0" applyNumberFormat="1" applyFill="1"/>
    <xf numFmtId="0" fontId="0" fillId="0" borderId="0" xfId="0" applyFont="1" applyAlignment="1">
      <alignment vertical="top"/>
    </xf>
  </cellXfs>
  <cellStyles count="54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heck Cell 2" xfId="31"/>
    <cellStyle name="Comma 2" xfId="3"/>
    <cellStyle name="Euro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Hyperlink" xfId="1" builtinId="8"/>
    <cellStyle name="Input 2" xfId="39"/>
    <cellStyle name="Linked Cell 2" xfId="40"/>
    <cellStyle name="Neutral 2" xfId="41"/>
    <cellStyle name="Normal" xfId="0" builtinId="0"/>
    <cellStyle name="Normal 2" xfId="2"/>
    <cellStyle name="Normal 2 2" xfId="42"/>
    <cellStyle name="Normal 2 3" xfId="43"/>
    <cellStyle name="Normal 2 4" xfId="44"/>
    <cellStyle name="Normal 2 5" xfId="45"/>
    <cellStyle name="Normal 2 6" xfId="46"/>
    <cellStyle name="Normal 3" xfId="47"/>
    <cellStyle name="Normal 4" xfId="48"/>
    <cellStyle name="Note 2" xfId="49"/>
    <cellStyle name="Output 2" xfId="50"/>
    <cellStyle name="Percent" xfId="4" builtinId="5"/>
    <cellStyle name="Title 2" xfId="51"/>
    <cellStyle name="Total 2" xfId="52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'Curtailment Calculations'!$A$27</c:f>
              <c:strCache>
                <c:ptCount val="1"/>
                <c:pt idx="0">
                  <c:v>Curtailment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dispRSqr val="0"/>
            <c:dispEq val="1"/>
            <c:trendlineLbl>
              <c:layout>
                <c:manualLayout>
                  <c:x val="1.1233595800524934E-3"/>
                  <c:y val="6.4672645086030914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'Curtailment Calculations'!$B$26:$G$26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'Curtailment Calculations'!$B$27:$G$27</c:f>
              <c:numCache>
                <c:formatCode>0.00%</c:formatCode>
                <c:ptCount val="6"/>
                <c:pt idx="0">
                  <c:v>5.7196877175199803E-3</c:v>
                </c:pt>
                <c:pt idx="1">
                  <c:v>6.7638452507301453E-2</c:v>
                </c:pt>
                <c:pt idx="2">
                  <c:v>3.9037000781876094E-2</c:v>
                </c:pt>
                <c:pt idx="3">
                  <c:v>4.659699795291912E-2</c:v>
                </c:pt>
                <c:pt idx="4">
                  <c:v>5.0949578811778529E-2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3D-4EDA-9073-8AC74558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19296"/>
        <c:axId val="420120832"/>
      </c:scatterChart>
      <c:valAx>
        <c:axId val="4201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0832"/>
        <c:crosses val="autoZero"/>
        <c:crossBetween val="midCat"/>
      </c:valAx>
      <c:valAx>
        <c:axId val="420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542681</xdr:colOff>
      <xdr:row>46</xdr:row>
      <xdr:rowOff>7339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0"/>
          <a:ext cx="6781800" cy="49793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63500</xdr:rowOff>
    </xdr:from>
    <xdr:to>
      <xdr:col>8</xdr:col>
      <xdr:colOff>441709</xdr:colOff>
      <xdr:row>186</xdr:row>
      <xdr:rowOff>171806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082250"/>
          <a:ext cx="7290428" cy="5264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30629</xdr:rowOff>
    </xdr:from>
    <xdr:to>
      <xdr:col>8</xdr:col>
      <xdr:colOff>466991</xdr:colOff>
      <xdr:row>157</xdr:row>
      <xdr:rowOff>69074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761511"/>
          <a:ext cx="7338495" cy="5267857"/>
        </a:xfrm>
        <a:prstGeom prst="rect">
          <a:avLst/>
        </a:prstGeom>
      </xdr:spPr>
    </xdr:pic>
    <xdr:clientData/>
  </xdr:twoCellAnchor>
  <xdr:twoCellAnchor editAs="oneCell">
    <xdr:from>
      <xdr:col>0</xdr:col>
      <xdr:colOff>21269</xdr:colOff>
      <xdr:row>74</xdr:row>
      <xdr:rowOff>31749</xdr:rowOff>
    </xdr:from>
    <xdr:to>
      <xdr:col>7</xdr:col>
      <xdr:colOff>197683</xdr:colOff>
      <xdr:row>99</xdr:row>
      <xdr:rowOff>54560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69" y="10490573"/>
          <a:ext cx="6433319" cy="4691928"/>
        </a:xfrm>
        <a:prstGeom prst="rect">
          <a:avLst/>
        </a:prstGeom>
      </xdr:spPr>
    </xdr:pic>
    <xdr:clientData/>
  </xdr:twoCellAnchor>
  <xdr:twoCellAnchor editAs="oneCell">
    <xdr:from>
      <xdr:col>0</xdr:col>
      <xdr:colOff>119528</xdr:colOff>
      <xdr:row>100</xdr:row>
      <xdr:rowOff>14942</xdr:rowOff>
    </xdr:from>
    <xdr:to>
      <xdr:col>7</xdr:col>
      <xdr:colOff>40799</xdr:colOff>
      <xdr:row>124</xdr:row>
      <xdr:rowOff>77454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528" y="15329648"/>
          <a:ext cx="6178176" cy="4544865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195</xdr:row>
      <xdr:rowOff>117231</xdr:rowOff>
    </xdr:from>
    <xdr:to>
      <xdr:col>7</xdr:col>
      <xdr:colOff>124607</xdr:colOff>
      <xdr:row>220</xdr:row>
      <xdr:rowOff>33882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885" y="36126616"/>
          <a:ext cx="6240145" cy="4557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27</xdr:row>
      <xdr:rowOff>177800</xdr:rowOff>
    </xdr:from>
    <xdr:to>
      <xdr:col>4</xdr:col>
      <xdr:colOff>282574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7</xdr:col>
      <xdr:colOff>445433</xdr:colOff>
      <xdr:row>45</xdr:row>
      <xdr:rowOff>162796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46400"/>
          <a:ext cx="6687483" cy="6239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puc.ca.gov/uploadedFiles/CPUCWebsite/Content/UtilitiesIndustries/Energy/EnergyPrograms/ElectPowerProcurementGeneration/irp/2018/Prelim_Results_Proposed_Inputs_and_Assumptions_2019-2020_10-4-19.pdf" TargetMode="External"/><Relationship Id="rId2" Type="http://schemas.openxmlformats.org/officeDocument/2006/relationships/hyperlink" Target="https://www.cpuc.ca.gov/uploadedFiles/CPUCWebsite/Content/UtilitiesIndustries/Energy/EnergyPrograms/ElectPowerProcurementGeneration/irp/2018/2019%20IRP%20Preliminary%20Results%2020191004.pdf" TargetMode="External"/><Relationship Id="rId1" Type="http://schemas.openxmlformats.org/officeDocument/2006/relationships/hyperlink" Target="https://www.cpuc.ca.gov/General.aspx?id=6442462824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52" workbookViewId="0">
      <selection activeCell="A63" sqref="A63"/>
    </sheetView>
  </sheetViews>
  <sheetFormatPr defaultColWidth="9.140625" defaultRowHeight="15" x14ac:dyDescent="0.25"/>
  <cols>
    <col min="1" max="1" width="9.140625" style="6"/>
    <col min="2" max="2" width="19.28515625" style="6" customWidth="1"/>
    <col min="3" max="3" width="62.140625" style="6" customWidth="1"/>
    <col min="4" max="4" width="9.140625" style="6"/>
    <col min="5" max="5" width="80.5703125" style="6" customWidth="1"/>
    <col min="6" max="16384" width="9.140625" style="6"/>
  </cols>
  <sheetData>
    <row r="1" spans="1:6" x14ac:dyDescent="0.25">
      <c r="A1" s="8" t="s">
        <v>22</v>
      </c>
    </row>
    <row r="2" spans="1:6" x14ac:dyDescent="0.25">
      <c r="A2" s="8" t="s">
        <v>4</v>
      </c>
    </row>
    <row r="3" spans="1:6" x14ac:dyDescent="0.25">
      <c r="A3" s="8" t="s">
        <v>20</v>
      </c>
    </row>
    <row r="4" spans="1:6" x14ac:dyDescent="0.25">
      <c r="A4" s="8" t="s">
        <v>5</v>
      </c>
    </row>
    <row r="5" spans="1:6" x14ac:dyDescent="0.25">
      <c r="A5" s="8" t="s">
        <v>16</v>
      </c>
    </row>
    <row r="6" spans="1:6" x14ac:dyDescent="0.25">
      <c r="A6" s="8" t="s">
        <v>29</v>
      </c>
    </row>
    <row r="7" spans="1:6" x14ac:dyDescent="0.25">
      <c r="A7" s="8" t="s">
        <v>24</v>
      </c>
    </row>
    <row r="8" spans="1:6" x14ac:dyDescent="0.25">
      <c r="A8" s="8" t="s">
        <v>38</v>
      </c>
    </row>
    <row r="9" spans="1:6" x14ac:dyDescent="0.25">
      <c r="A9" s="8" t="s">
        <v>11</v>
      </c>
    </row>
    <row r="10" spans="1:6" x14ac:dyDescent="0.25">
      <c r="A10" s="8" t="s">
        <v>12</v>
      </c>
    </row>
    <row r="11" spans="1:6" x14ac:dyDescent="0.25">
      <c r="A11" s="8" t="s">
        <v>13</v>
      </c>
    </row>
    <row r="12" spans="1:6" x14ac:dyDescent="0.25">
      <c r="A12" s="8" t="s">
        <v>26</v>
      </c>
    </row>
    <row r="13" spans="1:6" x14ac:dyDescent="0.25">
      <c r="F13"/>
    </row>
    <row r="14" spans="1:6" x14ac:dyDescent="0.25">
      <c r="A14" s="8" t="s">
        <v>0</v>
      </c>
      <c r="B14" s="12" t="s">
        <v>299</v>
      </c>
      <c r="C14" s="13"/>
      <c r="F14"/>
    </row>
    <row r="15" spans="1:6" ht="14.45" x14ac:dyDescent="0.35">
      <c r="B15" t="s">
        <v>293</v>
      </c>
      <c r="F15"/>
    </row>
    <row r="16" spans="1:6" ht="14.45" x14ac:dyDescent="0.35">
      <c r="B16" t="s">
        <v>294</v>
      </c>
      <c r="F16"/>
    </row>
    <row r="17" spans="2:6" ht="14.45" x14ac:dyDescent="0.35">
      <c r="B17" t="s">
        <v>295</v>
      </c>
      <c r="F17"/>
    </row>
    <row r="18" spans="2:6" ht="14.45" x14ac:dyDescent="0.35">
      <c r="B18" t="s">
        <v>296</v>
      </c>
      <c r="F18"/>
    </row>
    <row r="19" spans="2:6" ht="14.45" x14ac:dyDescent="0.35">
      <c r="B19" t="s">
        <v>297</v>
      </c>
      <c r="F19"/>
    </row>
    <row r="20" spans="2:6" ht="14.45" x14ac:dyDescent="0.35">
      <c r="B20" s="11" t="s">
        <v>298</v>
      </c>
      <c r="F20"/>
    </row>
    <row r="21" spans="2:6" ht="14.45" x14ac:dyDescent="0.35">
      <c r="B21"/>
      <c r="C21" s="11"/>
      <c r="F21"/>
    </row>
    <row r="22" spans="2:6" ht="14.45" x14ac:dyDescent="0.35">
      <c r="B22" t="s">
        <v>293</v>
      </c>
      <c r="C22" s="11"/>
      <c r="F22"/>
    </row>
    <row r="23" spans="2:6" ht="14.45" x14ac:dyDescent="0.35">
      <c r="B23" t="s">
        <v>374</v>
      </c>
      <c r="C23" s="11"/>
      <c r="F23"/>
    </row>
    <row r="24" spans="2:6" ht="14.45" x14ac:dyDescent="0.35">
      <c r="B24" t="s">
        <v>375</v>
      </c>
      <c r="C24" s="11"/>
      <c r="F24"/>
    </row>
    <row r="25" spans="2:6" ht="14.45" x14ac:dyDescent="0.35">
      <c r="B25" t="s">
        <v>376</v>
      </c>
      <c r="C25" s="11"/>
      <c r="F25"/>
    </row>
    <row r="26" spans="2:6" ht="14.45" x14ac:dyDescent="0.35">
      <c r="B26" s="11" t="s">
        <v>377</v>
      </c>
      <c r="C26" s="11"/>
      <c r="F26"/>
    </row>
    <row r="27" spans="2:6" ht="14.45" x14ac:dyDescent="0.35">
      <c r="B27"/>
      <c r="C27" s="11"/>
      <c r="F27"/>
    </row>
    <row r="28" spans="2:6" ht="14.45" x14ac:dyDescent="0.35">
      <c r="B28" s="2" t="s">
        <v>381</v>
      </c>
      <c r="C28" s="11"/>
      <c r="F28"/>
    </row>
    <row r="29" spans="2:6" ht="14.45" x14ac:dyDescent="0.35">
      <c r="B29" s="24">
        <v>43739</v>
      </c>
      <c r="C29" s="11"/>
      <c r="F29"/>
    </row>
    <row r="30" spans="2:6" ht="14.45" x14ac:dyDescent="0.35">
      <c r="B30" t="s">
        <v>402</v>
      </c>
      <c r="C30" s="11"/>
      <c r="F30"/>
    </row>
    <row r="31" spans="2:6" x14ac:dyDescent="0.25">
      <c r="B31" s="11" t="s">
        <v>382</v>
      </c>
      <c r="C31" s="11"/>
      <c r="F31"/>
    </row>
    <row r="32" spans="2:6" x14ac:dyDescent="0.25">
      <c r="C32" s="11"/>
      <c r="F32"/>
    </row>
    <row r="33" spans="1:6" x14ac:dyDescent="0.25">
      <c r="B33" s="22" t="s">
        <v>408</v>
      </c>
      <c r="C33" s="23"/>
      <c r="F33"/>
    </row>
    <row r="34" spans="1:6" x14ac:dyDescent="0.25">
      <c r="B34" s="27" t="s">
        <v>404</v>
      </c>
      <c r="C34" s="11"/>
      <c r="F34"/>
    </row>
    <row r="35" spans="1:6" x14ac:dyDescent="0.25">
      <c r="B35" s="10" t="s">
        <v>405</v>
      </c>
      <c r="C35" s="11"/>
      <c r="F35"/>
    </row>
    <row r="36" spans="1:6" x14ac:dyDescent="0.25">
      <c r="B36" s="10" t="s">
        <v>403</v>
      </c>
      <c r="C36" s="11"/>
      <c r="F36"/>
    </row>
    <row r="37" spans="1:6" x14ac:dyDescent="0.25">
      <c r="B37" s="2" t="s">
        <v>406</v>
      </c>
      <c r="F37"/>
    </row>
    <row r="38" spans="1:6" x14ac:dyDescent="0.25">
      <c r="B38" s="10" t="s">
        <v>407</v>
      </c>
      <c r="E38" s="2"/>
      <c r="F38"/>
    </row>
    <row r="39" spans="1:6" x14ac:dyDescent="0.25">
      <c r="E39" s="2"/>
      <c r="F39"/>
    </row>
    <row r="40" spans="1:6" x14ac:dyDescent="0.25">
      <c r="A40" s="12" t="s">
        <v>373</v>
      </c>
      <c r="B40" s="13"/>
      <c r="C40" s="13"/>
      <c r="F40"/>
    </row>
    <row r="41" spans="1:6" x14ac:dyDescent="0.25">
      <c r="B41" s="9"/>
      <c r="F41"/>
    </row>
    <row r="42" spans="1:6" x14ac:dyDescent="0.25">
      <c r="A42" s="8" t="s">
        <v>320</v>
      </c>
    </row>
    <row r="43" spans="1:6" x14ac:dyDescent="0.25">
      <c r="A43" t="s">
        <v>321</v>
      </c>
    </row>
    <row r="44" spans="1:6" x14ac:dyDescent="0.25">
      <c r="A44" s="18" t="s">
        <v>322</v>
      </c>
    </row>
    <row r="45" spans="1:6" x14ac:dyDescent="0.25">
      <c r="A45" s="8"/>
    </row>
    <row r="46" spans="1:6" x14ac:dyDescent="0.25">
      <c r="A46" s="18" t="s">
        <v>323</v>
      </c>
    </row>
    <row r="47" spans="1:6" x14ac:dyDescent="0.25">
      <c r="A47" s="18" t="s">
        <v>324</v>
      </c>
    </row>
    <row r="48" spans="1:6" x14ac:dyDescent="0.25">
      <c r="A48" s="8"/>
    </row>
    <row r="49" spans="1:4" x14ac:dyDescent="0.25">
      <c r="A49" s="18" t="s">
        <v>371</v>
      </c>
    </row>
    <row r="50" spans="1:4" x14ac:dyDescent="0.25">
      <c r="A50" s="18" t="s">
        <v>327</v>
      </c>
    </row>
    <row r="51" spans="1:4" x14ac:dyDescent="0.25">
      <c r="A51" s="8"/>
    </row>
    <row r="52" spans="1:4" x14ac:dyDescent="0.25">
      <c r="A52" s="18" t="s">
        <v>328</v>
      </c>
    </row>
    <row r="53" spans="1:4" ht="15" customHeight="1" x14ac:dyDescent="0.25">
      <c r="A53" s="18" t="s">
        <v>329</v>
      </c>
    </row>
    <row r="54" spans="1:4" x14ac:dyDescent="0.25">
      <c r="A54" s="18" t="s">
        <v>355</v>
      </c>
    </row>
    <row r="55" spans="1:4" x14ac:dyDescent="0.25">
      <c r="A55" s="8"/>
    </row>
    <row r="56" spans="1:4" x14ac:dyDescent="0.25">
      <c r="A56" s="8" t="s">
        <v>391</v>
      </c>
    </row>
    <row r="57" spans="1:4" x14ac:dyDescent="0.25">
      <c r="A57" s="18"/>
    </row>
    <row r="58" spans="1:4" x14ac:dyDescent="0.25">
      <c r="A58" s="18" t="s">
        <v>392</v>
      </c>
    </row>
    <row r="59" spans="1:4" x14ac:dyDescent="0.25">
      <c r="A59" t="s">
        <v>393</v>
      </c>
    </row>
    <row r="60" spans="1:4" x14ac:dyDescent="0.25">
      <c r="A60" s="6" t="s">
        <v>394</v>
      </c>
    </row>
    <row r="62" spans="1:4" x14ac:dyDescent="0.25">
      <c r="A62" s="6" t="s">
        <v>395</v>
      </c>
      <c r="D62" s="6">
        <v>1</v>
      </c>
    </row>
    <row r="63" spans="1:4" x14ac:dyDescent="0.25">
      <c r="A63" s="6" t="s">
        <v>396</v>
      </c>
    </row>
  </sheetData>
  <hyperlinks>
    <hyperlink ref="B20" r:id="rId1"/>
    <hyperlink ref="B26" r:id="rId2" display="https://www.cpuc.ca.gov/uploadedFiles/CPUCWebsite/Content/UtilitiesIndustries/Energy/EnergyPrograms/ElectPowerProcurementGeneration/irp/2018/2019 IRP Preliminary Results 20191004.pdf"/>
    <hyperlink ref="B31" r:id="rId3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sheetData>
    <row r="1" spans="1:12" x14ac:dyDescent="0.35">
      <c r="A1" t="s">
        <v>292</v>
      </c>
    </row>
    <row r="2" spans="1:12" x14ac:dyDescent="0.35">
      <c r="B2">
        <v>2020</v>
      </c>
      <c r="C2">
        <f>B2+1</f>
        <v>2021</v>
      </c>
      <c r="D2">
        <f t="shared" ref="D2:L2" si="0">C2+1</f>
        <v>2022</v>
      </c>
      <c r="E2">
        <f t="shared" si="0"/>
        <v>2023</v>
      </c>
      <c r="F2">
        <f t="shared" si="0"/>
        <v>2024</v>
      </c>
      <c r="G2">
        <f t="shared" si="0"/>
        <v>2025</v>
      </c>
      <c r="H2">
        <f t="shared" si="0"/>
        <v>2026</v>
      </c>
      <c r="I2">
        <f t="shared" si="0"/>
        <v>2027</v>
      </c>
      <c r="J2">
        <f t="shared" si="0"/>
        <v>2028</v>
      </c>
      <c r="K2">
        <f t="shared" si="0"/>
        <v>2029</v>
      </c>
      <c r="L2">
        <f t="shared" si="0"/>
        <v>2030</v>
      </c>
    </row>
    <row r="3" spans="1:12" x14ac:dyDescent="0.35">
      <c r="A3" t="s">
        <v>290</v>
      </c>
      <c r="B3" s="3">
        <v>833.21</v>
      </c>
      <c r="C3" s="3">
        <v>2394.0349999999999</v>
      </c>
      <c r="D3" s="3">
        <v>3954.86</v>
      </c>
      <c r="E3" s="3">
        <v>4899.6500000000005</v>
      </c>
      <c r="F3" s="3">
        <v>5844.4400000000005</v>
      </c>
      <c r="G3" s="3">
        <v>6789.2300000000005</v>
      </c>
      <c r="H3" s="3">
        <v>7734.02</v>
      </c>
      <c r="I3" s="3">
        <v>8243.9624999999996</v>
      </c>
      <c r="J3" s="3">
        <v>8753.9049999999988</v>
      </c>
      <c r="K3" s="3">
        <v>9263.847499999998</v>
      </c>
      <c r="L3" s="3">
        <v>9773.7899999999991</v>
      </c>
    </row>
    <row r="4" spans="1:12" x14ac:dyDescent="0.35">
      <c r="A4" t="s">
        <v>291</v>
      </c>
      <c r="B4" s="3"/>
      <c r="C4" s="3"/>
      <c r="D4" s="3"/>
      <c r="E4" s="3"/>
      <c r="F4" s="3"/>
      <c r="G4" s="3"/>
      <c r="H4" s="3"/>
      <c r="I4" s="3">
        <v>9275.5149999999994</v>
      </c>
      <c r="J4" s="3">
        <v>10817.009999999998</v>
      </c>
      <c r="K4" s="3">
        <v>12358.504999999997</v>
      </c>
      <c r="L4" s="3">
        <v>13899.999999999996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A2" sqref="A2"/>
    </sheetView>
  </sheetViews>
  <sheetFormatPr defaultRowHeight="15" x14ac:dyDescent="0.25"/>
  <cols>
    <col min="3" max="3" width="34.42578125" bestFit="1" customWidth="1"/>
    <col min="10" max="10" width="24.7109375" customWidth="1"/>
  </cols>
  <sheetData>
    <row r="1" spans="1:27" ht="14.45" x14ac:dyDescent="0.35">
      <c r="B1" t="str">
        <f>'46 MMT resource build'!A1</f>
        <v>period</v>
      </c>
      <c r="C1" t="str">
        <f>'46 MMT resource build'!B1</f>
        <v>resource</v>
      </c>
      <c r="D1" t="str">
        <f>'46 MMT resource build'!C1</f>
        <v>zone</v>
      </c>
      <c r="E1" t="str">
        <f>'46 MMT resource build'!D1</f>
        <v>contract</v>
      </c>
      <c r="F1" t="str">
        <f>'46 MMT resource build'!E1</f>
        <v>technology</v>
      </c>
      <c r="G1" t="str">
        <f>'46 MMT resource build'!F1</f>
        <v>planned_capacity_mw</v>
      </c>
      <c r="H1" t="str">
        <f>'46 MMT resource build'!G1</f>
        <v>new_build_mw</v>
      </c>
      <c r="I1" t="str">
        <f>'46 MMT resource build'!H1</f>
        <v>cumulative_new_build_mw</v>
      </c>
      <c r="J1" t="str">
        <f>'46 MMT resource build'!I1</f>
        <v>operational_capacity_mw</v>
      </c>
      <c r="K1" t="str">
        <f>'46 MMT resource build'!J1</f>
        <v>transmission_zone</v>
      </c>
      <c r="L1" t="str">
        <f>'46 MMT resource build'!K1</f>
        <v>fully_deliverable_capacity_mw</v>
      </c>
      <c r="M1" t="str">
        <f>'46 MMT resource build'!L1</f>
        <v>energy_only_capacity_mw</v>
      </c>
      <c r="N1" t="str">
        <f>'46 MMT resource build'!M1</f>
        <v>new_build_flexible_load_capacity_mwh_per_day</v>
      </c>
      <c r="O1" t="str">
        <f>'46 MMT resource build'!N1</f>
        <v>total_flexible_load_capacity_mwh_per_day</v>
      </c>
      <c r="P1" t="str">
        <f>'46 MMT resource build'!O1</f>
        <v>hydrogen_electrolysis_capacity_mw</v>
      </c>
      <c r="Q1" t="str">
        <f>'46 MMT resource build'!P1</f>
        <v>capacity_limit_dual_$</v>
      </c>
      <c r="R1" t="str">
        <f>'46 MMT resource build'!Q1</f>
        <v>unit_size_mw</v>
      </c>
      <c r="S1" t="str">
        <f>'46 MMT resource build'!R1</f>
        <v>operational_units</v>
      </c>
      <c r="T1" t="str">
        <f>'46 MMT resource build'!S1</f>
        <v>capital_cost_$</v>
      </c>
      <c r="U1" t="str">
        <f>'46 MMT resource build'!T1</f>
        <v>fixed_o_and_m_cost_$</v>
      </c>
      <c r="V1" t="str">
        <f>'46 MMT resource build'!U1</f>
        <v>period_discount_factor</v>
      </c>
      <c r="W1" t="str">
        <f>'46 MMT resource build'!V1</f>
        <v>operational_planned_capacity_mw</v>
      </c>
      <c r="X1" t="str">
        <f>'46 MMT resource build'!W1</f>
        <v>retired_planned_capacity_mw</v>
      </c>
      <c r="Y1" t="str">
        <f>'46 MMT resource build'!X1</f>
        <v>operational_new_capacity_mw</v>
      </c>
      <c r="Z1" t="str">
        <f>'46 MMT resource build'!Y1</f>
        <v>retired_new_capacity_mw</v>
      </c>
      <c r="AA1" t="str">
        <f>'46 MMT resource build'!Z1</f>
        <v>min_cumulative_new_build_mw</v>
      </c>
    </row>
    <row r="2" spans="1:27" ht="14.45" x14ac:dyDescent="0.35">
      <c r="A2">
        <f>SUM(J2:J8)</f>
        <v>20387.920000000002</v>
      </c>
      <c r="B2">
        <f>'46 MMT resource build'!A7</f>
        <v>2020</v>
      </c>
      <c r="C2" t="str">
        <f>'46 MMT resource build'!B7</f>
        <v>CAISO_Peaker1</v>
      </c>
      <c r="D2" t="str">
        <f>'46 MMT resource build'!C7</f>
        <v>CAISO</v>
      </c>
      <c r="E2" t="str">
        <f>'46 MMT resource build'!D7</f>
        <v>CAISO</v>
      </c>
      <c r="F2" t="str">
        <f>'46 MMT resource build'!E7</f>
        <v>CAISO_Peaker1</v>
      </c>
      <c r="G2">
        <f>'46 MMT resource build'!F7</f>
        <v>4913.93</v>
      </c>
      <c r="H2">
        <f>'46 MMT resource build'!G7</f>
        <v>0</v>
      </c>
      <c r="I2">
        <f>'46 MMT resource build'!H7</f>
        <v>0</v>
      </c>
      <c r="J2">
        <f>'46 MMT resource build'!I7</f>
        <v>4913.93</v>
      </c>
      <c r="K2">
        <f>'46 MMT resource build'!J7</f>
        <v>0</v>
      </c>
      <c r="L2">
        <f>'46 MMT resource build'!K7</f>
        <v>0</v>
      </c>
      <c r="M2">
        <f>'46 MMT resource build'!L7</f>
        <v>0</v>
      </c>
      <c r="N2">
        <f>'46 MMT resource build'!M7</f>
        <v>0</v>
      </c>
      <c r="O2">
        <f>'46 MMT resource build'!N7</f>
        <v>0</v>
      </c>
      <c r="P2">
        <f>'46 MMT resource build'!O7</f>
        <v>0</v>
      </c>
      <c r="Q2">
        <f>'46 MMT resource build'!P7</f>
        <v>0</v>
      </c>
      <c r="R2">
        <f>'46 MMT resource build'!Q7</f>
        <v>67.59</v>
      </c>
      <c r="S2">
        <f>'46 MMT resource build'!R7</f>
        <v>72.7</v>
      </c>
      <c r="T2">
        <f>'46 MMT resource build'!S7</f>
        <v>0</v>
      </c>
      <c r="U2">
        <f>'46 MMT resource build'!T7</f>
        <v>67294545.829999998</v>
      </c>
      <c r="V2">
        <f>'46 MMT resource build'!U7</f>
        <v>1.47619047619048</v>
      </c>
      <c r="W2">
        <f>'46 MMT resource build'!V7</f>
        <v>4913.93</v>
      </c>
      <c r="X2">
        <f>'46 MMT resource build'!W7</f>
        <v>0</v>
      </c>
      <c r="Y2">
        <f>'46 MMT resource build'!X7</f>
        <v>0</v>
      </c>
      <c r="Z2">
        <f>'46 MMT resource build'!Y7</f>
        <v>0</v>
      </c>
      <c r="AA2">
        <f>'46 MMT resource build'!Z7</f>
        <v>0</v>
      </c>
    </row>
    <row r="3" spans="1:27" ht="14.45" x14ac:dyDescent="0.35">
      <c r="B3">
        <f>'46 MMT resource build'!A8</f>
        <v>2020</v>
      </c>
      <c r="C3" t="str">
        <f>'46 MMT resource build'!B8</f>
        <v>CAISO_Peaker2</v>
      </c>
      <c r="D3" t="str">
        <f>'46 MMT resource build'!C8</f>
        <v>CAISO</v>
      </c>
      <c r="E3" t="str">
        <f>'46 MMT resource build'!D8</f>
        <v>CAISO</v>
      </c>
      <c r="F3" t="str">
        <f>'46 MMT resource build'!E8</f>
        <v>CAISO_Peaker2</v>
      </c>
      <c r="G3">
        <f>'46 MMT resource build'!F8</f>
        <v>3682.71</v>
      </c>
      <c r="H3">
        <f>'46 MMT resource build'!G8</f>
        <v>0</v>
      </c>
      <c r="I3">
        <f>'46 MMT resource build'!H8</f>
        <v>0</v>
      </c>
      <c r="J3">
        <f>'46 MMT resource build'!I8</f>
        <v>3682.71</v>
      </c>
      <c r="K3">
        <f>'46 MMT resource build'!J8</f>
        <v>0</v>
      </c>
      <c r="L3">
        <f>'46 MMT resource build'!K8</f>
        <v>0</v>
      </c>
      <c r="M3">
        <f>'46 MMT resource build'!L8</f>
        <v>0</v>
      </c>
      <c r="N3">
        <f>'46 MMT resource build'!M8</f>
        <v>0</v>
      </c>
      <c r="O3">
        <f>'46 MMT resource build'!N8</f>
        <v>0</v>
      </c>
      <c r="P3">
        <f>'46 MMT resource build'!O8</f>
        <v>0</v>
      </c>
      <c r="Q3">
        <f>'46 MMT resource build'!P8</f>
        <v>0</v>
      </c>
      <c r="R3">
        <f>'46 MMT resource build'!Q8</f>
        <v>53</v>
      </c>
      <c r="S3">
        <f>'46 MMT resource build'!R8</f>
        <v>69.48</v>
      </c>
      <c r="T3">
        <f>'46 MMT resource build'!S8</f>
        <v>0</v>
      </c>
      <c r="U3">
        <f>'46 MMT resource build'!T8</f>
        <v>50433420.270000003</v>
      </c>
      <c r="V3">
        <f>'46 MMT resource build'!U8</f>
        <v>1.47619047619048</v>
      </c>
      <c r="W3">
        <f>'46 MMT resource build'!V8</f>
        <v>3682.71</v>
      </c>
      <c r="X3">
        <f>'46 MMT resource build'!W8</f>
        <v>0</v>
      </c>
      <c r="Y3">
        <f>'46 MMT resource build'!X8</f>
        <v>0</v>
      </c>
      <c r="Z3">
        <f>'46 MMT resource build'!Y8</f>
        <v>0</v>
      </c>
      <c r="AA3">
        <f>'46 MMT resource build'!Z8</f>
        <v>0</v>
      </c>
    </row>
    <row r="4" spans="1:27" ht="14.45" x14ac:dyDescent="0.35">
      <c r="B4">
        <f>'46 MMT resource build'!A16</f>
        <v>2020</v>
      </c>
      <c r="C4" t="str">
        <f>'46 MMT resource build'!B16</f>
        <v>NW_Peaker</v>
      </c>
      <c r="D4" t="str">
        <f>'46 MMT resource build'!C16</f>
        <v>NW</v>
      </c>
      <c r="E4" t="str">
        <f>'46 MMT resource build'!D16</f>
        <v>NW</v>
      </c>
      <c r="F4" t="str">
        <f>'46 MMT resource build'!E16</f>
        <v>NW_Peaker</v>
      </c>
      <c r="G4">
        <f>'46 MMT resource build'!F16</f>
        <v>2993.17</v>
      </c>
      <c r="H4">
        <f>'46 MMT resource build'!G16</f>
        <v>0</v>
      </c>
      <c r="I4">
        <f>'46 MMT resource build'!H16</f>
        <v>0</v>
      </c>
      <c r="J4">
        <f>'46 MMT resource build'!I16</f>
        <v>2993.17</v>
      </c>
      <c r="K4">
        <f>'46 MMT resource build'!J16</f>
        <v>0</v>
      </c>
      <c r="L4">
        <f>'46 MMT resource build'!K16</f>
        <v>0</v>
      </c>
      <c r="M4">
        <f>'46 MMT resource build'!L16</f>
        <v>0</v>
      </c>
      <c r="N4">
        <f>'46 MMT resource build'!M16</f>
        <v>0</v>
      </c>
      <c r="O4">
        <f>'46 MMT resource build'!N16</f>
        <v>0</v>
      </c>
      <c r="P4">
        <f>'46 MMT resource build'!O16</f>
        <v>0</v>
      </c>
      <c r="Q4">
        <f>'46 MMT resource build'!P16</f>
        <v>0</v>
      </c>
      <c r="R4">
        <f>'46 MMT resource build'!Q16</f>
        <v>29.06</v>
      </c>
      <c r="S4">
        <f>'46 MMT resource build'!R16</f>
        <v>103</v>
      </c>
      <c r="T4">
        <f>'46 MMT resource build'!S16</f>
        <v>0</v>
      </c>
      <c r="U4">
        <f>'46 MMT resource build'!T16</f>
        <v>0</v>
      </c>
      <c r="V4">
        <f>'46 MMT resource build'!U16</f>
        <v>1.47619047619048</v>
      </c>
      <c r="W4">
        <f>'46 MMT resource build'!V16</f>
        <v>2993.17</v>
      </c>
      <c r="X4">
        <f>'46 MMT resource build'!W16</f>
        <v>0</v>
      </c>
      <c r="Y4">
        <f>'46 MMT resource build'!X16</f>
        <v>0</v>
      </c>
      <c r="Z4">
        <f>'46 MMT resource build'!Y16</f>
        <v>0</v>
      </c>
      <c r="AA4">
        <f>'46 MMT resource build'!Z16</f>
        <v>0</v>
      </c>
    </row>
    <row r="5" spans="1:27" ht="14.45" x14ac:dyDescent="0.35">
      <c r="B5">
        <f>'46 MMT resource build'!A20</f>
        <v>2020</v>
      </c>
      <c r="C5" t="str">
        <f>'46 MMT resource build'!B20</f>
        <v>SW_Peaker</v>
      </c>
      <c r="D5" t="str">
        <f>'46 MMT resource build'!C20</f>
        <v>SW</v>
      </c>
      <c r="E5" t="str">
        <f>'46 MMT resource build'!D20</f>
        <v>SW</v>
      </c>
      <c r="F5" t="str">
        <f>'46 MMT resource build'!E20</f>
        <v>SW_Peaker</v>
      </c>
      <c r="G5">
        <f>'46 MMT resource build'!F20</f>
        <v>5989.12</v>
      </c>
      <c r="H5">
        <f>'46 MMT resource build'!G20</f>
        <v>0</v>
      </c>
      <c r="I5">
        <f>'46 MMT resource build'!H20</f>
        <v>0</v>
      </c>
      <c r="J5">
        <f>'46 MMT resource build'!I20</f>
        <v>5989.12</v>
      </c>
      <c r="K5">
        <f>'46 MMT resource build'!J20</f>
        <v>0</v>
      </c>
      <c r="L5">
        <f>'46 MMT resource build'!K20</f>
        <v>0</v>
      </c>
      <c r="M5">
        <f>'46 MMT resource build'!L20</f>
        <v>0</v>
      </c>
      <c r="N5">
        <f>'46 MMT resource build'!M20</f>
        <v>0</v>
      </c>
      <c r="O5">
        <f>'46 MMT resource build'!N20</f>
        <v>0</v>
      </c>
      <c r="P5">
        <f>'46 MMT resource build'!O20</f>
        <v>0</v>
      </c>
      <c r="Q5">
        <f>'46 MMT resource build'!P20</f>
        <v>0</v>
      </c>
      <c r="R5">
        <f>'46 MMT resource build'!Q20</f>
        <v>47.78</v>
      </c>
      <c r="S5">
        <f>'46 MMT resource build'!R20</f>
        <v>125.34</v>
      </c>
      <c r="T5">
        <f>'46 MMT resource build'!S20</f>
        <v>0</v>
      </c>
      <c r="U5">
        <f>'46 MMT resource build'!T20</f>
        <v>0</v>
      </c>
      <c r="V5">
        <f>'46 MMT resource build'!U20</f>
        <v>1.47619047619048</v>
      </c>
      <c r="W5">
        <f>'46 MMT resource build'!V20</f>
        <v>5989.12</v>
      </c>
      <c r="X5">
        <f>'46 MMT resource build'!W20</f>
        <v>0</v>
      </c>
      <c r="Y5">
        <f>'46 MMT resource build'!X20</f>
        <v>0</v>
      </c>
      <c r="Z5">
        <f>'46 MMT resource build'!Y20</f>
        <v>0</v>
      </c>
      <c r="AA5">
        <f>'46 MMT resource build'!Z20</f>
        <v>0</v>
      </c>
    </row>
    <row r="6" spans="1:27" ht="14.45" x14ac:dyDescent="0.35">
      <c r="B6">
        <f>'46 MMT resource build'!A25</f>
        <v>2020</v>
      </c>
      <c r="C6" t="str">
        <f>'46 MMT resource build'!B25</f>
        <v>LDWP_Peaker</v>
      </c>
      <c r="D6" t="str">
        <f>'46 MMT resource build'!C25</f>
        <v>LDWP</v>
      </c>
      <c r="E6" t="str">
        <f>'46 MMT resource build'!D25</f>
        <v>LDWP</v>
      </c>
      <c r="F6" t="str">
        <f>'46 MMT resource build'!E25</f>
        <v>LDWP_Peaker</v>
      </c>
      <c r="G6">
        <f>'46 MMT resource build'!F25</f>
        <v>1545</v>
      </c>
      <c r="H6">
        <f>'46 MMT resource build'!G25</f>
        <v>0</v>
      </c>
      <c r="I6">
        <f>'46 MMT resource build'!H25</f>
        <v>0</v>
      </c>
      <c r="J6">
        <f>'46 MMT resource build'!I25</f>
        <v>1545</v>
      </c>
      <c r="K6">
        <f>'46 MMT resource build'!J25</f>
        <v>0</v>
      </c>
      <c r="L6">
        <f>'46 MMT resource build'!K25</f>
        <v>0</v>
      </c>
      <c r="M6">
        <f>'46 MMT resource build'!L25</f>
        <v>0</v>
      </c>
      <c r="N6">
        <f>'46 MMT resource build'!M25</f>
        <v>0</v>
      </c>
      <c r="O6">
        <f>'46 MMT resource build'!N25</f>
        <v>0</v>
      </c>
      <c r="P6">
        <f>'46 MMT resource build'!O25</f>
        <v>0</v>
      </c>
      <c r="Q6">
        <f>'46 MMT resource build'!P25</f>
        <v>0</v>
      </c>
      <c r="R6">
        <f>'46 MMT resource build'!Q25</f>
        <v>82.35</v>
      </c>
      <c r="S6">
        <f>'46 MMT resource build'!R25</f>
        <v>18.760000000000002</v>
      </c>
      <c r="T6">
        <f>'46 MMT resource build'!S25</f>
        <v>0</v>
      </c>
      <c r="U6">
        <f>'46 MMT resource build'!T25</f>
        <v>0</v>
      </c>
      <c r="V6">
        <f>'46 MMT resource build'!U25</f>
        <v>1.47619047619048</v>
      </c>
      <c r="W6">
        <f>'46 MMT resource build'!V25</f>
        <v>1545</v>
      </c>
      <c r="X6">
        <f>'46 MMT resource build'!W25</f>
        <v>0</v>
      </c>
      <c r="Y6">
        <f>'46 MMT resource build'!X25</f>
        <v>0</v>
      </c>
      <c r="Z6">
        <f>'46 MMT resource build'!Y25</f>
        <v>0</v>
      </c>
      <c r="AA6">
        <f>'46 MMT resource build'!Z25</f>
        <v>0</v>
      </c>
    </row>
    <row r="7" spans="1:27" ht="14.45" x14ac:dyDescent="0.35">
      <c r="B7">
        <f>'46 MMT resource build'!A28</f>
        <v>2020</v>
      </c>
      <c r="C7" t="str">
        <f>'46 MMT resource build'!B28</f>
        <v>IID_Peaker</v>
      </c>
      <c r="D7" t="str">
        <f>'46 MMT resource build'!C28</f>
        <v>IID</v>
      </c>
      <c r="E7" t="str">
        <f>'46 MMT resource build'!D28</f>
        <v>IID</v>
      </c>
      <c r="F7" t="str">
        <f>'46 MMT resource build'!E28</f>
        <v>IID_Peaker</v>
      </c>
      <c r="G7">
        <f>'46 MMT resource build'!F28</f>
        <v>397</v>
      </c>
      <c r="H7">
        <f>'46 MMT resource build'!G28</f>
        <v>0</v>
      </c>
      <c r="I7">
        <f>'46 MMT resource build'!H28</f>
        <v>0</v>
      </c>
      <c r="J7">
        <f>'46 MMT resource build'!I28</f>
        <v>397</v>
      </c>
      <c r="K7">
        <f>'46 MMT resource build'!J28</f>
        <v>0</v>
      </c>
      <c r="L7">
        <f>'46 MMT resource build'!K28</f>
        <v>0</v>
      </c>
      <c r="M7">
        <f>'46 MMT resource build'!L28</f>
        <v>0</v>
      </c>
      <c r="N7">
        <f>'46 MMT resource build'!M28</f>
        <v>0</v>
      </c>
      <c r="O7">
        <f>'46 MMT resource build'!N28</f>
        <v>0</v>
      </c>
      <c r="P7">
        <f>'46 MMT resource build'!O28</f>
        <v>0</v>
      </c>
      <c r="Q7">
        <f>'46 MMT resource build'!P28</f>
        <v>0</v>
      </c>
      <c r="R7">
        <f>'46 MMT resource build'!Q28</f>
        <v>36.090000000000003</v>
      </c>
      <c r="S7">
        <f>'46 MMT resource build'!R28</f>
        <v>11</v>
      </c>
      <c r="T7">
        <f>'46 MMT resource build'!S28</f>
        <v>0</v>
      </c>
      <c r="U7">
        <f>'46 MMT resource build'!T28</f>
        <v>0</v>
      </c>
      <c r="V7">
        <f>'46 MMT resource build'!U28</f>
        <v>1.47619047619048</v>
      </c>
      <c r="W7">
        <f>'46 MMT resource build'!V28</f>
        <v>397</v>
      </c>
      <c r="X7">
        <f>'46 MMT resource build'!W28</f>
        <v>0</v>
      </c>
      <c r="Y7">
        <f>'46 MMT resource build'!X28</f>
        <v>0</v>
      </c>
      <c r="Z7">
        <f>'46 MMT resource build'!Y28</f>
        <v>0</v>
      </c>
      <c r="AA7">
        <f>'46 MMT resource build'!Z28</f>
        <v>0</v>
      </c>
    </row>
    <row r="8" spans="1:27" ht="14.45" x14ac:dyDescent="0.35">
      <c r="B8">
        <f>'46 MMT resource build'!A30</f>
        <v>2020</v>
      </c>
      <c r="C8" t="str">
        <f>'46 MMT resource build'!B30</f>
        <v>BANC_Peaker</v>
      </c>
      <c r="D8" t="str">
        <f>'46 MMT resource build'!C30</f>
        <v>BANC</v>
      </c>
      <c r="E8" t="str">
        <f>'46 MMT resource build'!D30</f>
        <v>BANC</v>
      </c>
      <c r="F8" t="str">
        <f>'46 MMT resource build'!E30</f>
        <v>BANC_Peaker</v>
      </c>
      <c r="G8">
        <f>'46 MMT resource build'!F30</f>
        <v>866.99</v>
      </c>
      <c r="H8">
        <f>'46 MMT resource build'!G30</f>
        <v>0</v>
      </c>
      <c r="I8">
        <f>'46 MMT resource build'!H30</f>
        <v>0</v>
      </c>
      <c r="J8">
        <f>'46 MMT resource build'!I30</f>
        <v>866.99</v>
      </c>
      <c r="K8">
        <f>'46 MMT resource build'!J30</f>
        <v>0</v>
      </c>
      <c r="L8">
        <f>'46 MMT resource build'!K30</f>
        <v>0</v>
      </c>
      <c r="M8">
        <f>'46 MMT resource build'!L30</f>
        <v>0</v>
      </c>
      <c r="N8">
        <f>'46 MMT resource build'!M30</f>
        <v>0</v>
      </c>
      <c r="O8">
        <f>'46 MMT resource build'!N30</f>
        <v>0</v>
      </c>
      <c r="P8">
        <f>'46 MMT resource build'!O30</f>
        <v>0</v>
      </c>
      <c r="Q8">
        <f>'46 MMT resource build'!P30</f>
        <v>0</v>
      </c>
      <c r="R8">
        <f>'46 MMT resource build'!Q30</f>
        <v>34.68</v>
      </c>
      <c r="S8">
        <f>'46 MMT resource build'!R30</f>
        <v>25</v>
      </c>
      <c r="T8">
        <f>'46 MMT resource build'!S30</f>
        <v>0</v>
      </c>
      <c r="U8">
        <f>'46 MMT resource build'!T30</f>
        <v>0</v>
      </c>
      <c r="V8">
        <f>'46 MMT resource build'!U30</f>
        <v>1.47619047619048</v>
      </c>
      <c r="W8">
        <f>'46 MMT resource build'!V30</f>
        <v>866.99</v>
      </c>
      <c r="X8">
        <f>'46 MMT resource build'!W30</f>
        <v>0</v>
      </c>
      <c r="Y8">
        <f>'46 MMT resource build'!X30</f>
        <v>0</v>
      </c>
      <c r="Z8">
        <f>'46 MMT resource build'!Y30</f>
        <v>0</v>
      </c>
      <c r="AA8">
        <f>'46 MMT resource build'!Z30</f>
        <v>0</v>
      </c>
    </row>
    <row r="9" spans="1:27" ht="14.45" x14ac:dyDescent="0.35">
      <c r="A9">
        <f>SUM(J9:J15)</f>
        <v>20660.920000000002</v>
      </c>
      <c r="B9">
        <f>'46 MMT resource build'!A176</f>
        <v>2022</v>
      </c>
      <c r="C9" t="str">
        <f>'46 MMT resource build'!B176</f>
        <v>CAISO_Peaker1</v>
      </c>
      <c r="D9" t="str">
        <f>'46 MMT resource build'!C176</f>
        <v>CAISO</v>
      </c>
      <c r="E9" t="str">
        <f>'46 MMT resource build'!D176</f>
        <v>CAISO</v>
      </c>
      <c r="F9" t="str">
        <f>'46 MMT resource build'!E176</f>
        <v>CAISO_Peaker1</v>
      </c>
      <c r="G9">
        <f>'46 MMT resource build'!F176</f>
        <v>4913.93</v>
      </c>
      <c r="H9">
        <f>'46 MMT resource build'!G176</f>
        <v>0</v>
      </c>
      <c r="I9">
        <f>'46 MMT resource build'!H176</f>
        <v>0</v>
      </c>
      <c r="J9">
        <f>'46 MMT resource build'!I176</f>
        <v>4913.93</v>
      </c>
      <c r="K9">
        <f>'46 MMT resource build'!J176</f>
        <v>0</v>
      </c>
      <c r="L9">
        <f>'46 MMT resource build'!K176</f>
        <v>0</v>
      </c>
      <c r="M9">
        <f>'46 MMT resource build'!L176</f>
        <v>0</v>
      </c>
      <c r="N9">
        <f>'46 MMT resource build'!M176</f>
        <v>0</v>
      </c>
      <c r="O9">
        <f>'46 MMT resource build'!N176</f>
        <v>0</v>
      </c>
      <c r="P9">
        <f>'46 MMT resource build'!O176</f>
        <v>0</v>
      </c>
      <c r="Q9">
        <f>'46 MMT resource build'!P176</f>
        <v>0</v>
      </c>
      <c r="R9">
        <f>'46 MMT resource build'!Q176</f>
        <v>67.59</v>
      </c>
      <c r="S9">
        <f>'46 MMT resource build'!R176</f>
        <v>72.7</v>
      </c>
      <c r="T9">
        <f>'46 MMT resource build'!S176</f>
        <v>0</v>
      </c>
      <c r="U9">
        <f>'46 MMT resource build'!T176</f>
        <v>67294545.829999998</v>
      </c>
      <c r="V9">
        <f>'46 MMT resource build'!U176</f>
        <v>2.6383309325601898</v>
      </c>
      <c r="W9">
        <f>'46 MMT resource build'!V176</f>
        <v>4913.93</v>
      </c>
      <c r="X9">
        <f>'46 MMT resource build'!W176</f>
        <v>0</v>
      </c>
      <c r="Y9">
        <f>'46 MMT resource build'!X176</f>
        <v>0</v>
      </c>
      <c r="Z9">
        <f>'46 MMT resource build'!Y176</f>
        <v>0</v>
      </c>
      <c r="AA9">
        <f>'46 MMT resource build'!Z176</f>
        <v>0</v>
      </c>
    </row>
    <row r="10" spans="1:27" ht="14.45" x14ac:dyDescent="0.35">
      <c r="B10">
        <f>'46 MMT resource build'!A177</f>
        <v>2022</v>
      </c>
      <c r="C10" t="str">
        <f>'46 MMT resource build'!B177</f>
        <v>CAISO_Peaker2</v>
      </c>
      <c r="D10" t="str">
        <f>'46 MMT resource build'!C177</f>
        <v>CAISO</v>
      </c>
      <c r="E10" t="str">
        <f>'46 MMT resource build'!D177</f>
        <v>CAISO</v>
      </c>
      <c r="F10" t="str">
        <f>'46 MMT resource build'!E177</f>
        <v>CAISO_Peaker2</v>
      </c>
      <c r="G10">
        <f>'46 MMT resource build'!F177</f>
        <v>3682.71</v>
      </c>
      <c r="H10">
        <f>'46 MMT resource build'!G177</f>
        <v>0</v>
      </c>
      <c r="I10">
        <f>'46 MMT resource build'!H177</f>
        <v>0</v>
      </c>
      <c r="J10">
        <f>'46 MMT resource build'!I177</f>
        <v>3682.71</v>
      </c>
      <c r="K10">
        <f>'46 MMT resource build'!J177</f>
        <v>0</v>
      </c>
      <c r="L10">
        <f>'46 MMT resource build'!K177</f>
        <v>0</v>
      </c>
      <c r="M10">
        <f>'46 MMT resource build'!L177</f>
        <v>0</v>
      </c>
      <c r="N10">
        <f>'46 MMT resource build'!M177</f>
        <v>0</v>
      </c>
      <c r="O10">
        <f>'46 MMT resource build'!N177</f>
        <v>0</v>
      </c>
      <c r="P10">
        <f>'46 MMT resource build'!O177</f>
        <v>0</v>
      </c>
      <c r="Q10">
        <f>'46 MMT resource build'!P177</f>
        <v>0</v>
      </c>
      <c r="R10">
        <f>'46 MMT resource build'!Q177</f>
        <v>53</v>
      </c>
      <c r="S10">
        <f>'46 MMT resource build'!R177</f>
        <v>69.48</v>
      </c>
      <c r="T10">
        <f>'46 MMT resource build'!S177</f>
        <v>0</v>
      </c>
      <c r="U10">
        <f>'46 MMT resource build'!T177</f>
        <v>50433420.270000003</v>
      </c>
      <c r="V10">
        <f>'46 MMT resource build'!U177</f>
        <v>2.6383309325601898</v>
      </c>
      <c r="W10">
        <f>'46 MMT resource build'!V177</f>
        <v>3682.71</v>
      </c>
      <c r="X10">
        <f>'46 MMT resource build'!W177</f>
        <v>0</v>
      </c>
      <c r="Y10">
        <f>'46 MMT resource build'!X177</f>
        <v>0</v>
      </c>
      <c r="Z10">
        <f>'46 MMT resource build'!Y177</f>
        <v>0</v>
      </c>
      <c r="AA10">
        <f>'46 MMT resource build'!Z177</f>
        <v>0</v>
      </c>
    </row>
    <row r="11" spans="1:27" ht="14.45" x14ac:dyDescent="0.35">
      <c r="B11">
        <f>'46 MMT resource build'!A185</f>
        <v>2022</v>
      </c>
      <c r="C11" t="str">
        <f>'46 MMT resource build'!B185</f>
        <v>NW_Peaker</v>
      </c>
      <c r="D11" t="str">
        <f>'46 MMT resource build'!C185</f>
        <v>NW</v>
      </c>
      <c r="E11" t="str">
        <f>'46 MMT resource build'!D185</f>
        <v>NW</v>
      </c>
      <c r="F11" t="str">
        <f>'46 MMT resource build'!E185</f>
        <v>NW_Peaker</v>
      </c>
      <c r="G11">
        <f>'46 MMT resource build'!F185</f>
        <v>2993.17</v>
      </c>
      <c r="H11">
        <f>'46 MMT resource build'!G185</f>
        <v>0</v>
      </c>
      <c r="I11">
        <f>'46 MMT resource build'!H185</f>
        <v>0</v>
      </c>
      <c r="J11">
        <f>'46 MMT resource build'!I185</f>
        <v>2993.17</v>
      </c>
      <c r="K11">
        <f>'46 MMT resource build'!J185</f>
        <v>0</v>
      </c>
      <c r="L11">
        <f>'46 MMT resource build'!K185</f>
        <v>0</v>
      </c>
      <c r="M11">
        <f>'46 MMT resource build'!L185</f>
        <v>0</v>
      </c>
      <c r="N11">
        <f>'46 MMT resource build'!M185</f>
        <v>0</v>
      </c>
      <c r="O11">
        <f>'46 MMT resource build'!N185</f>
        <v>0</v>
      </c>
      <c r="P11">
        <f>'46 MMT resource build'!O185</f>
        <v>0</v>
      </c>
      <c r="Q11">
        <f>'46 MMT resource build'!P185</f>
        <v>0</v>
      </c>
      <c r="R11">
        <f>'46 MMT resource build'!Q185</f>
        <v>29.06</v>
      </c>
      <c r="S11">
        <f>'46 MMT resource build'!R185</f>
        <v>103</v>
      </c>
      <c r="T11">
        <f>'46 MMT resource build'!S185</f>
        <v>0</v>
      </c>
      <c r="U11">
        <f>'46 MMT resource build'!T185</f>
        <v>0</v>
      </c>
      <c r="V11">
        <f>'46 MMT resource build'!U185</f>
        <v>2.6383309325601898</v>
      </c>
      <c r="W11">
        <f>'46 MMT resource build'!V185</f>
        <v>2993.17</v>
      </c>
      <c r="X11">
        <f>'46 MMT resource build'!W185</f>
        <v>0</v>
      </c>
      <c r="Y11">
        <f>'46 MMT resource build'!X185</f>
        <v>0</v>
      </c>
      <c r="Z11">
        <f>'46 MMT resource build'!Y185</f>
        <v>0</v>
      </c>
      <c r="AA11">
        <f>'46 MMT resource build'!Z185</f>
        <v>0</v>
      </c>
    </row>
    <row r="12" spans="1:27" ht="14.45" x14ac:dyDescent="0.35">
      <c r="B12">
        <f>'46 MMT resource build'!A189</f>
        <v>2022</v>
      </c>
      <c r="C12" t="str">
        <f>'46 MMT resource build'!B189</f>
        <v>SW_Peaker</v>
      </c>
      <c r="D12" t="str">
        <f>'46 MMT resource build'!C189</f>
        <v>SW</v>
      </c>
      <c r="E12" t="str">
        <f>'46 MMT resource build'!D189</f>
        <v>SW</v>
      </c>
      <c r="F12" t="str">
        <f>'46 MMT resource build'!E189</f>
        <v>SW_Peaker</v>
      </c>
      <c r="G12">
        <f>'46 MMT resource build'!F189</f>
        <v>6262.12</v>
      </c>
      <c r="H12">
        <f>'46 MMT resource build'!G189</f>
        <v>0</v>
      </c>
      <c r="I12">
        <f>'46 MMT resource build'!H189</f>
        <v>0</v>
      </c>
      <c r="J12">
        <f>'46 MMT resource build'!I189</f>
        <v>6262.12</v>
      </c>
      <c r="K12">
        <f>'46 MMT resource build'!J189</f>
        <v>0</v>
      </c>
      <c r="L12">
        <f>'46 MMT resource build'!K189</f>
        <v>0</v>
      </c>
      <c r="M12">
        <f>'46 MMT resource build'!L189</f>
        <v>0</v>
      </c>
      <c r="N12">
        <f>'46 MMT resource build'!M189</f>
        <v>0</v>
      </c>
      <c r="O12">
        <f>'46 MMT resource build'!N189</f>
        <v>0</v>
      </c>
      <c r="P12">
        <f>'46 MMT resource build'!O189</f>
        <v>0</v>
      </c>
      <c r="Q12">
        <f>'46 MMT resource build'!P189</f>
        <v>0</v>
      </c>
      <c r="R12">
        <f>'46 MMT resource build'!Q189</f>
        <v>47.78</v>
      </c>
      <c r="S12">
        <f>'46 MMT resource build'!R189</f>
        <v>131.06</v>
      </c>
      <c r="T12">
        <f>'46 MMT resource build'!S189</f>
        <v>0</v>
      </c>
      <c r="U12">
        <f>'46 MMT resource build'!T189</f>
        <v>0</v>
      </c>
      <c r="V12">
        <f>'46 MMT resource build'!U189</f>
        <v>2.6383309325601898</v>
      </c>
      <c r="W12">
        <f>'46 MMT resource build'!V189</f>
        <v>6262.12</v>
      </c>
      <c r="X12">
        <f>'46 MMT resource build'!W189</f>
        <v>0</v>
      </c>
      <c r="Y12">
        <f>'46 MMT resource build'!X189</f>
        <v>0</v>
      </c>
      <c r="Z12">
        <f>'46 MMT resource build'!Y189</f>
        <v>0</v>
      </c>
      <c r="AA12">
        <f>'46 MMT resource build'!Z189</f>
        <v>0</v>
      </c>
    </row>
    <row r="13" spans="1:27" ht="14.45" x14ac:dyDescent="0.35">
      <c r="B13">
        <f>'46 MMT resource build'!A194</f>
        <v>2022</v>
      </c>
      <c r="C13" t="str">
        <f>'46 MMT resource build'!B194</f>
        <v>LDWP_Peaker</v>
      </c>
      <c r="D13" t="str">
        <f>'46 MMT resource build'!C194</f>
        <v>LDWP</v>
      </c>
      <c r="E13" t="str">
        <f>'46 MMT resource build'!D194</f>
        <v>LDWP</v>
      </c>
      <c r="F13" t="str">
        <f>'46 MMT resource build'!E194</f>
        <v>LDWP_Peaker</v>
      </c>
      <c r="G13">
        <f>'46 MMT resource build'!F194</f>
        <v>1545</v>
      </c>
      <c r="H13">
        <f>'46 MMT resource build'!G194</f>
        <v>0</v>
      </c>
      <c r="I13">
        <f>'46 MMT resource build'!H194</f>
        <v>0</v>
      </c>
      <c r="J13">
        <f>'46 MMT resource build'!I194</f>
        <v>1545</v>
      </c>
      <c r="K13">
        <f>'46 MMT resource build'!J194</f>
        <v>0</v>
      </c>
      <c r="L13">
        <f>'46 MMT resource build'!K194</f>
        <v>0</v>
      </c>
      <c r="M13">
        <f>'46 MMT resource build'!L194</f>
        <v>0</v>
      </c>
      <c r="N13">
        <f>'46 MMT resource build'!M194</f>
        <v>0</v>
      </c>
      <c r="O13">
        <f>'46 MMT resource build'!N194</f>
        <v>0</v>
      </c>
      <c r="P13">
        <f>'46 MMT resource build'!O194</f>
        <v>0</v>
      </c>
      <c r="Q13">
        <f>'46 MMT resource build'!P194</f>
        <v>0</v>
      </c>
      <c r="R13">
        <f>'46 MMT resource build'!Q194</f>
        <v>82.35</v>
      </c>
      <c r="S13">
        <f>'46 MMT resource build'!R194</f>
        <v>18.760000000000002</v>
      </c>
      <c r="T13">
        <f>'46 MMT resource build'!S194</f>
        <v>0</v>
      </c>
      <c r="U13">
        <f>'46 MMT resource build'!T194</f>
        <v>0</v>
      </c>
      <c r="V13">
        <f>'46 MMT resource build'!U194</f>
        <v>2.6383309325601898</v>
      </c>
      <c r="W13">
        <f>'46 MMT resource build'!V194</f>
        <v>1545</v>
      </c>
      <c r="X13">
        <f>'46 MMT resource build'!W194</f>
        <v>0</v>
      </c>
      <c r="Y13">
        <f>'46 MMT resource build'!X194</f>
        <v>0</v>
      </c>
      <c r="Z13">
        <f>'46 MMT resource build'!Y194</f>
        <v>0</v>
      </c>
      <c r="AA13">
        <f>'46 MMT resource build'!Z194</f>
        <v>0</v>
      </c>
    </row>
    <row r="14" spans="1:27" ht="14.45" x14ac:dyDescent="0.35">
      <c r="B14">
        <f>'46 MMT resource build'!A197</f>
        <v>2022</v>
      </c>
      <c r="C14" t="str">
        <f>'46 MMT resource build'!B197</f>
        <v>IID_Peaker</v>
      </c>
      <c r="D14" t="str">
        <f>'46 MMT resource build'!C197</f>
        <v>IID</v>
      </c>
      <c r="E14" t="str">
        <f>'46 MMT resource build'!D197</f>
        <v>IID</v>
      </c>
      <c r="F14" t="str">
        <f>'46 MMT resource build'!E197</f>
        <v>IID_Peaker</v>
      </c>
      <c r="G14">
        <f>'46 MMT resource build'!F197</f>
        <v>397</v>
      </c>
      <c r="H14">
        <f>'46 MMT resource build'!G197</f>
        <v>0</v>
      </c>
      <c r="I14">
        <f>'46 MMT resource build'!H197</f>
        <v>0</v>
      </c>
      <c r="J14">
        <f>'46 MMT resource build'!I197</f>
        <v>397</v>
      </c>
      <c r="K14">
        <f>'46 MMT resource build'!J197</f>
        <v>0</v>
      </c>
      <c r="L14">
        <f>'46 MMT resource build'!K197</f>
        <v>0</v>
      </c>
      <c r="M14">
        <f>'46 MMT resource build'!L197</f>
        <v>0</v>
      </c>
      <c r="N14">
        <f>'46 MMT resource build'!M197</f>
        <v>0</v>
      </c>
      <c r="O14">
        <f>'46 MMT resource build'!N197</f>
        <v>0</v>
      </c>
      <c r="P14">
        <f>'46 MMT resource build'!O197</f>
        <v>0</v>
      </c>
      <c r="Q14">
        <f>'46 MMT resource build'!P197</f>
        <v>0</v>
      </c>
      <c r="R14">
        <f>'46 MMT resource build'!Q197</f>
        <v>36.090000000000003</v>
      </c>
      <c r="S14">
        <f>'46 MMT resource build'!R197</f>
        <v>11</v>
      </c>
      <c r="T14">
        <f>'46 MMT resource build'!S197</f>
        <v>0</v>
      </c>
      <c r="U14">
        <f>'46 MMT resource build'!T197</f>
        <v>0</v>
      </c>
      <c r="V14">
        <f>'46 MMT resource build'!U197</f>
        <v>2.6383309325601898</v>
      </c>
      <c r="W14">
        <f>'46 MMT resource build'!V197</f>
        <v>397</v>
      </c>
      <c r="X14">
        <f>'46 MMT resource build'!W197</f>
        <v>0</v>
      </c>
      <c r="Y14">
        <f>'46 MMT resource build'!X197</f>
        <v>0</v>
      </c>
      <c r="Z14">
        <f>'46 MMT resource build'!Y197</f>
        <v>0</v>
      </c>
      <c r="AA14">
        <f>'46 MMT resource build'!Z197</f>
        <v>0</v>
      </c>
    </row>
    <row r="15" spans="1:27" ht="14.45" x14ac:dyDescent="0.35">
      <c r="B15">
        <f>'46 MMT resource build'!A199</f>
        <v>2022</v>
      </c>
      <c r="C15" t="str">
        <f>'46 MMT resource build'!B199</f>
        <v>BANC_Peaker</v>
      </c>
      <c r="D15" t="str">
        <f>'46 MMT resource build'!C199</f>
        <v>BANC</v>
      </c>
      <c r="E15" t="str">
        <f>'46 MMT resource build'!D199</f>
        <v>BANC</v>
      </c>
      <c r="F15" t="str">
        <f>'46 MMT resource build'!E199</f>
        <v>BANC_Peaker</v>
      </c>
      <c r="G15">
        <f>'46 MMT resource build'!F199</f>
        <v>866.99</v>
      </c>
      <c r="H15">
        <f>'46 MMT resource build'!G199</f>
        <v>0</v>
      </c>
      <c r="I15">
        <f>'46 MMT resource build'!H199</f>
        <v>0</v>
      </c>
      <c r="J15">
        <f>'46 MMT resource build'!I199</f>
        <v>866.99</v>
      </c>
      <c r="K15">
        <f>'46 MMT resource build'!J199</f>
        <v>0</v>
      </c>
      <c r="L15">
        <f>'46 MMT resource build'!K199</f>
        <v>0</v>
      </c>
      <c r="M15">
        <f>'46 MMT resource build'!L199</f>
        <v>0</v>
      </c>
      <c r="N15">
        <f>'46 MMT resource build'!M199</f>
        <v>0</v>
      </c>
      <c r="O15">
        <f>'46 MMT resource build'!N199</f>
        <v>0</v>
      </c>
      <c r="P15">
        <f>'46 MMT resource build'!O199</f>
        <v>0</v>
      </c>
      <c r="Q15">
        <f>'46 MMT resource build'!P199</f>
        <v>0</v>
      </c>
      <c r="R15">
        <f>'46 MMT resource build'!Q199</f>
        <v>34.68</v>
      </c>
      <c r="S15">
        <f>'46 MMT resource build'!R199</f>
        <v>25</v>
      </c>
      <c r="T15">
        <f>'46 MMT resource build'!S199</f>
        <v>0</v>
      </c>
      <c r="U15">
        <f>'46 MMT resource build'!T199</f>
        <v>0</v>
      </c>
      <c r="V15">
        <f>'46 MMT resource build'!U199</f>
        <v>2.6383309325601898</v>
      </c>
      <c r="W15">
        <f>'46 MMT resource build'!V199</f>
        <v>866.99</v>
      </c>
      <c r="X15">
        <f>'46 MMT resource build'!W199</f>
        <v>0</v>
      </c>
      <c r="Y15">
        <f>'46 MMT resource build'!X199</f>
        <v>0</v>
      </c>
      <c r="Z15">
        <f>'46 MMT resource build'!Y199</f>
        <v>0</v>
      </c>
      <c r="AA15">
        <f>'46 MMT resource build'!Z199</f>
        <v>0</v>
      </c>
    </row>
    <row r="16" spans="1:27" ht="14.45" x14ac:dyDescent="0.35">
      <c r="A16">
        <f>SUM(J16:J22)</f>
        <v>21238.920000000002</v>
      </c>
      <c r="B16">
        <f>'46 MMT resource build'!A345</f>
        <v>2026</v>
      </c>
      <c r="C16" t="str">
        <f>'46 MMT resource build'!B345</f>
        <v>CAISO_Peaker1</v>
      </c>
      <c r="D16" t="str">
        <f>'46 MMT resource build'!C345</f>
        <v>CAISO</v>
      </c>
      <c r="E16" t="str">
        <f>'46 MMT resource build'!D345</f>
        <v>CAISO</v>
      </c>
      <c r="F16" t="str">
        <f>'46 MMT resource build'!E345</f>
        <v>CAISO_Peaker1</v>
      </c>
      <c r="G16">
        <f>'46 MMT resource build'!F345</f>
        <v>4913.93</v>
      </c>
      <c r="H16">
        <f>'46 MMT resource build'!G345</f>
        <v>0</v>
      </c>
      <c r="I16">
        <f>'46 MMT resource build'!H345</f>
        <v>0</v>
      </c>
      <c r="J16">
        <f>'46 MMT resource build'!I345</f>
        <v>4913.93</v>
      </c>
      <c r="K16">
        <f>'46 MMT resource build'!J345</f>
        <v>0</v>
      </c>
      <c r="L16">
        <f>'46 MMT resource build'!K345</f>
        <v>0</v>
      </c>
      <c r="M16">
        <f>'46 MMT resource build'!L345</f>
        <v>0</v>
      </c>
      <c r="N16">
        <f>'46 MMT resource build'!M345</f>
        <v>0</v>
      </c>
      <c r="O16">
        <f>'46 MMT resource build'!N345</f>
        <v>0</v>
      </c>
      <c r="P16">
        <f>'46 MMT resource build'!O345</f>
        <v>0</v>
      </c>
      <c r="Q16">
        <f>'46 MMT resource build'!P345</f>
        <v>0</v>
      </c>
      <c r="R16">
        <f>'46 MMT resource build'!Q345</f>
        <v>67.59</v>
      </c>
      <c r="S16">
        <f>'46 MMT resource build'!R345</f>
        <v>72.7</v>
      </c>
      <c r="T16">
        <f>'46 MMT resource build'!S345</f>
        <v>0</v>
      </c>
      <c r="U16">
        <f>'46 MMT resource build'!T345</f>
        <v>67294545.829999998</v>
      </c>
      <c r="V16">
        <f>'46 MMT resource build'!U345</f>
        <v>2.99375356618317</v>
      </c>
      <c r="W16">
        <f>'46 MMT resource build'!V345</f>
        <v>4913.93</v>
      </c>
      <c r="X16">
        <f>'46 MMT resource build'!W345</f>
        <v>0</v>
      </c>
      <c r="Y16">
        <f>'46 MMT resource build'!X345</f>
        <v>0</v>
      </c>
      <c r="Z16">
        <f>'46 MMT resource build'!Y345</f>
        <v>0</v>
      </c>
      <c r="AA16">
        <f>'46 MMT resource build'!Z345</f>
        <v>0</v>
      </c>
    </row>
    <row r="17" spans="1:27" ht="14.45" x14ac:dyDescent="0.35">
      <c r="B17">
        <f>'46 MMT resource build'!A346</f>
        <v>2026</v>
      </c>
      <c r="C17" t="str">
        <f>'46 MMT resource build'!B346</f>
        <v>CAISO_Peaker2</v>
      </c>
      <c r="D17" t="str">
        <f>'46 MMT resource build'!C346</f>
        <v>CAISO</v>
      </c>
      <c r="E17" t="str">
        <f>'46 MMT resource build'!D346</f>
        <v>CAISO</v>
      </c>
      <c r="F17" t="str">
        <f>'46 MMT resource build'!E346</f>
        <v>CAISO_Peaker2</v>
      </c>
      <c r="G17">
        <f>'46 MMT resource build'!F346</f>
        <v>3682.71</v>
      </c>
      <c r="H17">
        <f>'46 MMT resource build'!G346</f>
        <v>0</v>
      </c>
      <c r="I17">
        <f>'46 MMT resource build'!H346</f>
        <v>0</v>
      </c>
      <c r="J17">
        <f>'46 MMT resource build'!I346</f>
        <v>3682.71</v>
      </c>
      <c r="K17">
        <f>'46 MMT resource build'!J346</f>
        <v>0</v>
      </c>
      <c r="L17">
        <f>'46 MMT resource build'!K346</f>
        <v>0</v>
      </c>
      <c r="M17">
        <f>'46 MMT resource build'!L346</f>
        <v>0</v>
      </c>
      <c r="N17">
        <f>'46 MMT resource build'!M346</f>
        <v>0</v>
      </c>
      <c r="O17">
        <f>'46 MMT resource build'!N346</f>
        <v>0</v>
      </c>
      <c r="P17">
        <f>'46 MMT resource build'!O346</f>
        <v>0</v>
      </c>
      <c r="Q17">
        <f>'46 MMT resource build'!P346</f>
        <v>0</v>
      </c>
      <c r="R17">
        <f>'46 MMT resource build'!Q346</f>
        <v>53</v>
      </c>
      <c r="S17">
        <f>'46 MMT resource build'!R346</f>
        <v>69.48</v>
      </c>
      <c r="T17">
        <f>'46 MMT resource build'!S346</f>
        <v>0</v>
      </c>
      <c r="U17">
        <f>'46 MMT resource build'!T346</f>
        <v>50433420.270000003</v>
      </c>
      <c r="V17">
        <f>'46 MMT resource build'!U346</f>
        <v>2.99375356618317</v>
      </c>
      <c r="W17">
        <f>'46 MMT resource build'!V346</f>
        <v>3682.71</v>
      </c>
      <c r="X17">
        <f>'46 MMT resource build'!W346</f>
        <v>0</v>
      </c>
      <c r="Y17">
        <f>'46 MMT resource build'!X346</f>
        <v>0</v>
      </c>
      <c r="Z17">
        <f>'46 MMT resource build'!Y346</f>
        <v>0</v>
      </c>
      <c r="AA17">
        <f>'46 MMT resource build'!Z346</f>
        <v>0</v>
      </c>
    </row>
    <row r="18" spans="1:27" ht="14.45" x14ac:dyDescent="0.35">
      <c r="B18">
        <f>'46 MMT resource build'!A354</f>
        <v>2026</v>
      </c>
      <c r="C18" t="str">
        <f>'46 MMT resource build'!B354</f>
        <v>NW_Peaker</v>
      </c>
      <c r="D18" t="str">
        <f>'46 MMT resource build'!C354</f>
        <v>NW</v>
      </c>
      <c r="E18" t="str">
        <f>'46 MMT resource build'!D354</f>
        <v>NW</v>
      </c>
      <c r="F18" t="str">
        <f>'46 MMT resource build'!E354</f>
        <v>NW_Peaker</v>
      </c>
      <c r="G18">
        <f>'46 MMT resource build'!F354</f>
        <v>2993.17</v>
      </c>
      <c r="H18">
        <f>'46 MMT resource build'!G354</f>
        <v>0</v>
      </c>
      <c r="I18">
        <f>'46 MMT resource build'!H354</f>
        <v>0</v>
      </c>
      <c r="J18">
        <f>'46 MMT resource build'!I354</f>
        <v>2993.17</v>
      </c>
      <c r="K18">
        <f>'46 MMT resource build'!J354</f>
        <v>0</v>
      </c>
      <c r="L18">
        <f>'46 MMT resource build'!K354</f>
        <v>0</v>
      </c>
      <c r="M18">
        <f>'46 MMT resource build'!L354</f>
        <v>0</v>
      </c>
      <c r="N18">
        <f>'46 MMT resource build'!M354</f>
        <v>0</v>
      </c>
      <c r="O18">
        <f>'46 MMT resource build'!N354</f>
        <v>0</v>
      </c>
      <c r="P18">
        <f>'46 MMT resource build'!O354</f>
        <v>0</v>
      </c>
      <c r="Q18">
        <f>'46 MMT resource build'!P354</f>
        <v>0</v>
      </c>
      <c r="R18">
        <f>'46 MMT resource build'!Q354</f>
        <v>29.06</v>
      </c>
      <c r="S18">
        <f>'46 MMT resource build'!R354</f>
        <v>103</v>
      </c>
      <c r="T18">
        <f>'46 MMT resource build'!S354</f>
        <v>0</v>
      </c>
      <c r="U18">
        <f>'46 MMT resource build'!T354</f>
        <v>0</v>
      </c>
      <c r="V18">
        <f>'46 MMT resource build'!U354</f>
        <v>2.99375356618317</v>
      </c>
      <c r="W18">
        <f>'46 MMT resource build'!V354</f>
        <v>2993.17</v>
      </c>
      <c r="X18">
        <f>'46 MMT resource build'!W354</f>
        <v>0</v>
      </c>
      <c r="Y18">
        <f>'46 MMT resource build'!X354</f>
        <v>0</v>
      </c>
      <c r="Z18">
        <f>'46 MMT resource build'!Y354</f>
        <v>0</v>
      </c>
      <c r="AA18">
        <f>'46 MMT resource build'!Z354</f>
        <v>0</v>
      </c>
    </row>
    <row r="19" spans="1:27" ht="14.45" x14ac:dyDescent="0.35">
      <c r="B19">
        <f>'46 MMT resource build'!A358</f>
        <v>2026</v>
      </c>
      <c r="C19" t="str">
        <f>'46 MMT resource build'!B358</f>
        <v>SW_Peaker</v>
      </c>
      <c r="D19" t="str">
        <f>'46 MMT resource build'!C358</f>
        <v>SW</v>
      </c>
      <c r="E19" t="str">
        <f>'46 MMT resource build'!D358</f>
        <v>SW</v>
      </c>
      <c r="F19" t="str">
        <f>'46 MMT resource build'!E358</f>
        <v>SW_Peaker</v>
      </c>
      <c r="G19">
        <f>'46 MMT resource build'!F358</f>
        <v>6808.12</v>
      </c>
      <c r="H19">
        <f>'46 MMT resource build'!G358</f>
        <v>0</v>
      </c>
      <c r="I19">
        <f>'46 MMT resource build'!H358</f>
        <v>0</v>
      </c>
      <c r="J19">
        <f>'46 MMT resource build'!I358</f>
        <v>6808.12</v>
      </c>
      <c r="K19">
        <f>'46 MMT resource build'!J358</f>
        <v>0</v>
      </c>
      <c r="L19">
        <f>'46 MMT resource build'!K358</f>
        <v>0</v>
      </c>
      <c r="M19">
        <f>'46 MMT resource build'!L358</f>
        <v>0</v>
      </c>
      <c r="N19">
        <f>'46 MMT resource build'!M358</f>
        <v>0</v>
      </c>
      <c r="O19">
        <f>'46 MMT resource build'!N358</f>
        <v>0</v>
      </c>
      <c r="P19">
        <f>'46 MMT resource build'!O358</f>
        <v>0</v>
      </c>
      <c r="Q19">
        <f>'46 MMT resource build'!P358</f>
        <v>0</v>
      </c>
      <c r="R19">
        <f>'46 MMT resource build'!Q358</f>
        <v>47.78</v>
      </c>
      <c r="S19">
        <f>'46 MMT resource build'!R358</f>
        <v>142.47999999999999</v>
      </c>
      <c r="T19">
        <f>'46 MMT resource build'!S358</f>
        <v>0</v>
      </c>
      <c r="U19">
        <f>'46 MMT resource build'!T358</f>
        <v>0</v>
      </c>
      <c r="V19">
        <f>'46 MMT resource build'!U358</f>
        <v>2.99375356618317</v>
      </c>
      <c r="W19">
        <f>'46 MMT resource build'!V358</f>
        <v>6808.12</v>
      </c>
      <c r="X19">
        <f>'46 MMT resource build'!W358</f>
        <v>0</v>
      </c>
      <c r="Y19">
        <f>'46 MMT resource build'!X358</f>
        <v>0</v>
      </c>
      <c r="Z19">
        <f>'46 MMT resource build'!Y358</f>
        <v>0</v>
      </c>
      <c r="AA19">
        <f>'46 MMT resource build'!Z358</f>
        <v>0</v>
      </c>
    </row>
    <row r="20" spans="1:27" ht="14.45" x14ac:dyDescent="0.35">
      <c r="B20">
        <f>'46 MMT resource build'!A363</f>
        <v>2026</v>
      </c>
      <c r="C20" t="str">
        <f>'46 MMT resource build'!B363</f>
        <v>LDWP_Peaker</v>
      </c>
      <c r="D20" t="str">
        <f>'46 MMT resource build'!C363</f>
        <v>LDWP</v>
      </c>
      <c r="E20" t="str">
        <f>'46 MMT resource build'!D363</f>
        <v>LDWP</v>
      </c>
      <c r="F20" t="str">
        <f>'46 MMT resource build'!E363</f>
        <v>LDWP_Peaker</v>
      </c>
      <c r="G20">
        <f>'46 MMT resource build'!F363</f>
        <v>1647</v>
      </c>
      <c r="H20">
        <f>'46 MMT resource build'!G363</f>
        <v>0</v>
      </c>
      <c r="I20">
        <f>'46 MMT resource build'!H363</f>
        <v>0</v>
      </c>
      <c r="J20">
        <f>'46 MMT resource build'!I363</f>
        <v>1647</v>
      </c>
      <c r="K20">
        <f>'46 MMT resource build'!J363</f>
        <v>0</v>
      </c>
      <c r="L20">
        <f>'46 MMT resource build'!K363</f>
        <v>0</v>
      </c>
      <c r="M20">
        <f>'46 MMT resource build'!L363</f>
        <v>0</v>
      </c>
      <c r="N20">
        <f>'46 MMT resource build'!M363</f>
        <v>0</v>
      </c>
      <c r="O20">
        <f>'46 MMT resource build'!N363</f>
        <v>0</v>
      </c>
      <c r="P20">
        <f>'46 MMT resource build'!O363</f>
        <v>0</v>
      </c>
      <c r="Q20">
        <f>'46 MMT resource build'!P363</f>
        <v>0</v>
      </c>
      <c r="R20">
        <f>'46 MMT resource build'!Q363</f>
        <v>82.35</v>
      </c>
      <c r="S20">
        <f>'46 MMT resource build'!R363</f>
        <v>20</v>
      </c>
      <c r="T20">
        <f>'46 MMT resource build'!S363</f>
        <v>0</v>
      </c>
      <c r="U20">
        <f>'46 MMT resource build'!T363</f>
        <v>0</v>
      </c>
      <c r="V20">
        <f>'46 MMT resource build'!U363</f>
        <v>2.99375356618317</v>
      </c>
      <c r="W20">
        <f>'46 MMT resource build'!V363</f>
        <v>1647</v>
      </c>
      <c r="X20">
        <f>'46 MMT resource build'!W363</f>
        <v>0</v>
      </c>
      <c r="Y20">
        <f>'46 MMT resource build'!X363</f>
        <v>0</v>
      </c>
      <c r="Z20">
        <f>'46 MMT resource build'!Y363</f>
        <v>0</v>
      </c>
      <c r="AA20">
        <f>'46 MMT resource build'!Z363</f>
        <v>0</v>
      </c>
    </row>
    <row r="21" spans="1:27" x14ac:dyDescent="0.25">
      <c r="B21">
        <f>'46 MMT resource build'!A366</f>
        <v>2026</v>
      </c>
      <c r="C21" t="str">
        <f>'46 MMT resource build'!B366</f>
        <v>IID_Peaker</v>
      </c>
      <c r="D21" t="str">
        <f>'46 MMT resource build'!C366</f>
        <v>IID</v>
      </c>
      <c r="E21" t="str">
        <f>'46 MMT resource build'!D366</f>
        <v>IID</v>
      </c>
      <c r="F21" t="str">
        <f>'46 MMT resource build'!E366</f>
        <v>IID_Peaker</v>
      </c>
      <c r="G21">
        <f>'46 MMT resource build'!F366</f>
        <v>327</v>
      </c>
      <c r="H21">
        <f>'46 MMT resource build'!G366</f>
        <v>0</v>
      </c>
      <c r="I21">
        <f>'46 MMT resource build'!H366</f>
        <v>0</v>
      </c>
      <c r="J21">
        <f>'46 MMT resource build'!I366</f>
        <v>327</v>
      </c>
      <c r="K21">
        <f>'46 MMT resource build'!J366</f>
        <v>0</v>
      </c>
      <c r="L21">
        <f>'46 MMT resource build'!K366</f>
        <v>0</v>
      </c>
      <c r="M21">
        <f>'46 MMT resource build'!L366</f>
        <v>0</v>
      </c>
      <c r="N21">
        <f>'46 MMT resource build'!M366</f>
        <v>0</v>
      </c>
      <c r="O21">
        <f>'46 MMT resource build'!N366</f>
        <v>0</v>
      </c>
      <c r="P21">
        <f>'46 MMT resource build'!O366</f>
        <v>0</v>
      </c>
      <c r="Q21">
        <f>'46 MMT resource build'!P366</f>
        <v>0</v>
      </c>
      <c r="R21">
        <f>'46 MMT resource build'!Q366</f>
        <v>36.090000000000003</v>
      </c>
      <c r="S21">
        <f>'46 MMT resource build'!R366</f>
        <v>9.06</v>
      </c>
      <c r="T21">
        <f>'46 MMT resource build'!S366</f>
        <v>0</v>
      </c>
      <c r="U21">
        <f>'46 MMT resource build'!T366</f>
        <v>0</v>
      </c>
      <c r="V21">
        <f>'46 MMT resource build'!U366</f>
        <v>2.99375356618317</v>
      </c>
      <c r="W21">
        <f>'46 MMT resource build'!V366</f>
        <v>327</v>
      </c>
      <c r="X21">
        <f>'46 MMT resource build'!W366</f>
        <v>0</v>
      </c>
      <c r="Y21">
        <f>'46 MMT resource build'!X366</f>
        <v>0</v>
      </c>
      <c r="Z21">
        <f>'46 MMT resource build'!Y366</f>
        <v>0</v>
      </c>
      <c r="AA21">
        <f>'46 MMT resource build'!Z366</f>
        <v>0</v>
      </c>
    </row>
    <row r="22" spans="1:27" x14ac:dyDescent="0.25">
      <c r="B22">
        <f>'46 MMT resource build'!A368</f>
        <v>2026</v>
      </c>
      <c r="C22" t="str">
        <f>'46 MMT resource build'!B368</f>
        <v>BANC_Peaker</v>
      </c>
      <c r="D22" t="str">
        <f>'46 MMT resource build'!C368</f>
        <v>BANC</v>
      </c>
      <c r="E22" t="str">
        <f>'46 MMT resource build'!D368</f>
        <v>BANC</v>
      </c>
      <c r="F22" t="str">
        <f>'46 MMT resource build'!E368</f>
        <v>BANC_Peaker</v>
      </c>
      <c r="G22">
        <f>'46 MMT resource build'!F368</f>
        <v>866.99</v>
      </c>
      <c r="H22">
        <f>'46 MMT resource build'!G368</f>
        <v>0</v>
      </c>
      <c r="I22">
        <f>'46 MMT resource build'!H368</f>
        <v>0</v>
      </c>
      <c r="J22">
        <f>'46 MMT resource build'!I368</f>
        <v>866.99</v>
      </c>
      <c r="K22">
        <f>'46 MMT resource build'!J368</f>
        <v>0</v>
      </c>
      <c r="L22">
        <f>'46 MMT resource build'!K368</f>
        <v>0</v>
      </c>
      <c r="M22">
        <f>'46 MMT resource build'!L368</f>
        <v>0</v>
      </c>
      <c r="N22">
        <f>'46 MMT resource build'!M368</f>
        <v>0</v>
      </c>
      <c r="O22">
        <f>'46 MMT resource build'!N368</f>
        <v>0</v>
      </c>
      <c r="P22">
        <f>'46 MMT resource build'!O368</f>
        <v>0</v>
      </c>
      <c r="Q22">
        <f>'46 MMT resource build'!P368</f>
        <v>0</v>
      </c>
      <c r="R22">
        <f>'46 MMT resource build'!Q368</f>
        <v>34.68</v>
      </c>
      <c r="S22">
        <f>'46 MMT resource build'!R368</f>
        <v>25</v>
      </c>
      <c r="T22">
        <f>'46 MMT resource build'!S368</f>
        <v>0</v>
      </c>
      <c r="U22">
        <f>'46 MMT resource build'!T368</f>
        <v>0</v>
      </c>
      <c r="V22">
        <f>'46 MMT resource build'!U368</f>
        <v>2.99375356618317</v>
      </c>
      <c r="W22">
        <f>'46 MMT resource build'!V368</f>
        <v>866.99</v>
      </c>
      <c r="X22">
        <f>'46 MMT resource build'!W368</f>
        <v>0</v>
      </c>
      <c r="Y22">
        <f>'46 MMT resource build'!X368</f>
        <v>0</v>
      </c>
      <c r="Z22">
        <f>'46 MMT resource build'!Y368</f>
        <v>0</v>
      </c>
      <c r="AA22">
        <f>'46 MMT resource build'!Z368</f>
        <v>0</v>
      </c>
    </row>
    <row r="23" spans="1:27" x14ac:dyDescent="0.25">
      <c r="A23">
        <f>SUM(J23:J29)</f>
        <v>17791.100000000002</v>
      </c>
      <c r="B23">
        <f>'46 MMT resource build'!A514</f>
        <v>2030</v>
      </c>
      <c r="C23" t="str">
        <f>'46 MMT resource build'!B514</f>
        <v>CAISO_Peaker1</v>
      </c>
      <c r="D23" t="str">
        <f>'46 MMT resource build'!C514</f>
        <v>CAISO</v>
      </c>
      <c r="E23" t="str">
        <f>'46 MMT resource build'!D514</f>
        <v>CAISO</v>
      </c>
      <c r="F23" t="str">
        <f>'46 MMT resource build'!E514</f>
        <v>CAISO_Peaker1</v>
      </c>
      <c r="G23">
        <f>'46 MMT resource build'!F514</f>
        <v>4913.93</v>
      </c>
      <c r="H23">
        <f>'46 MMT resource build'!G514</f>
        <v>0</v>
      </c>
      <c r="I23">
        <f>'46 MMT resource build'!H514</f>
        <v>0</v>
      </c>
      <c r="J23">
        <f>'46 MMT resource build'!I514</f>
        <v>3163</v>
      </c>
      <c r="K23">
        <f>'46 MMT resource build'!J514</f>
        <v>0</v>
      </c>
      <c r="L23">
        <f>'46 MMT resource build'!K514</f>
        <v>0</v>
      </c>
      <c r="M23">
        <f>'46 MMT resource build'!L514</f>
        <v>0</v>
      </c>
      <c r="N23">
        <f>'46 MMT resource build'!M514</f>
        <v>0</v>
      </c>
      <c r="O23">
        <f>'46 MMT resource build'!N514</f>
        <v>0</v>
      </c>
      <c r="P23">
        <f>'46 MMT resource build'!O514</f>
        <v>0</v>
      </c>
      <c r="Q23">
        <f>'46 MMT resource build'!P514</f>
        <v>0</v>
      </c>
      <c r="R23">
        <f>'46 MMT resource build'!Q514</f>
        <v>67.59</v>
      </c>
      <c r="S23">
        <f>'46 MMT resource build'!R514</f>
        <v>46.8</v>
      </c>
      <c r="T23">
        <f>'46 MMT resource build'!S514</f>
        <v>0</v>
      </c>
      <c r="U23">
        <f>'46 MMT resource build'!T514</f>
        <v>43316174.32</v>
      </c>
      <c r="V23">
        <f>'46 MMT resource build'!U514</f>
        <v>4.9706315334622504</v>
      </c>
      <c r="W23">
        <f>'46 MMT resource build'!V514</f>
        <v>3163</v>
      </c>
      <c r="X23">
        <f>'46 MMT resource build'!W514</f>
        <v>1750.93</v>
      </c>
      <c r="Y23">
        <f>'46 MMT resource build'!X514</f>
        <v>0</v>
      </c>
      <c r="Z23">
        <f>'46 MMT resource build'!Y514</f>
        <v>0</v>
      </c>
      <c r="AA23">
        <f>'46 MMT resource build'!Z514</f>
        <v>0</v>
      </c>
    </row>
    <row r="24" spans="1:27" x14ac:dyDescent="0.25">
      <c r="B24">
        <f>'46 MMT resource build'!A515</f>
        <v>2030</v>
      </c>
      <c r="C24" t="str">
        <f>'46 MMT resource build'!B515</f>
        <v>CAISO_Peaker2</v>
      </c>
      <c r="D24" t="str">
        <f>'46 MMT resource build'!C515</f>
        <v>CAISO</v>
      </c>
      <c r="E24" t="str">
        <f>'46 MMT resource build'!D515</f>
        <v>CAISO</v>
      </c>
      <c r="F24" t="str">
        <f>'46 MMT resource build'!E515</f>
        <v>CAISO_Peaker2</v>
      </c>
      <c r="G24">
        <f>'46 MMT resource build'!F515</f>
        <v>3682.71</v>
      </c>
      <c r="H24">
        <f>'46 MMT resource build'!G515</f>
        <v>0</v>
      </c>
      <c r="I24">
        <f>'46 MMT resource build'!H515</f>
        <v>0</v>
      </c>
      <c r="J24">
        <f>'46 MMT resource build'!I515</f>
        <v>2492.02</v>
      </c>
      <c r="K24">
        <f>'46 MMT resource build'!J515</f>
        <v>0</v>
      </c>
      <c r="L24">
        <f>'46 MMT resource build'!K515</f>
        <v>0</v>
      </c>
      <c r="M24">
        <f>'46 MMT resource build'!L515</f>
        <v>0</v>
      </c>
      <c r="N24">
        <f>'46 MMT resource build'!M515</f>
        <v>0</v>
      </c>
      <c r="O24">
        <f>'46 MMT resource build'!N515</f>
        <v>0</v>
      </c>
      <c r="P24">
        <f>'46 MMT resource build'!O515</f>
        <v>0</v>
      </c>
      <c r="Q24">
        <f>'46 MMT resource build'!P515</f>
        <v>0</v>
      </c>
      <c r="R24">
        <f>'46 MMT resource build'!Q515</f>
        <v>53</v>
      </c>
      <c r="S24">
        <f>'46 MMT resource build'!R515</f>
        <v>47.01</v>
      </c>
      <c r="T24">
        <f>'46 MMT resource build'!S515</f>
        <v>0</v>
      </c>
      <c r="U24">
        <f>'46 MMT resource build'!T515</f>
        <v>34127324.770000003</v>
      </c>
      <c r="V24">
        <f>'46 MMT resource build'!U515</f>
        <v>4.9706315334622504</v>
      </c>
      <c r="W24">
        <f>'46 MMT resource build'!V515</f>
        <v>2492.02</v>
      </c>
      <c r="X24">
        <f>'46 MMT resource build'!W515</f>
        <v>1190.69</v>
      </c>
      <c r="Y24">
        <f>'46 MMT resource build'!X515</f>
        <v>0</v>
      </c>
      <c r="Z24">
        <f>'46 MMT resource build'!Y515</f>
        <v>0</v>
      </c>
      <c r="AA24">
        <f>'46 MMT resource build'!Z515</f>
        <v>0</v>
      </c>
    </row>
    <row r="25" spans="1:27" x14ac:dyDescent="0.25">
      <c r="B25">
        <f>'46 MMT resource build'!A523</f>
        <v>2030</v>
      </c>
      <c r="C25" t="str">
        <f>'46 MMT resource build'!B523</f>
        <v>NW_Peaker</v>
      </c>
      <c r="D25" t="str">
        <f>'46 MMT resource build'!C523</f>
        <v>NW</v>
      </c>
      <c r="E25" t="str">
        <f>'46 MMT resource build'!D523</f>
        <v>NW</v>
      </c>
      <c r="F25" t="str">
        <f>'46 MMT resource build'!E523</f>
        <v>NW_Peaker</v>
      </c>
      <c r="G25">
        <f>'46 MMT resource build'!F523</f>
        <v>2993.17</v>
      </c>
      <c r="H25">
        <f>'46 MMT resource build'!G523</f>
        <v>0</v>
      </c>
      <c r="I25">
        <f>'46 MMT resource build'!H523</f>
        <v>0</v>
      </c>
      <c r="J25">
        <f>'46 MMT resource build'!I523</f>
        <v>2993.17</v>
      </c>
      <c r="K25">
        <f>'46 MMT resource build'!J523</f>
        <v>0</v>
      </c>
      <c r="L25">
        <f>'46 MMT resource build'!K523</f>
        <v>0</v>
      </c>
      <c r="M25">
        <f>'46 MMT resource build'!L523</f>
        <v>0</v>
      </c>
      <c r="N25">
        <f>'46 MMT resource build'!M523</f>
        <v>0</v>
      </c>
      <c r="O25">
        <f>'46 MMT resource build'!N523</f>
        <v>0</v>
      </c>
      <c r="P25">
        <f>'46 MMT resource build'!O523</f>
        <v>0</v>
      </c>
      <c r="Q25">
        <f>'46 MMT resource build'!P523</f>
        <v>0</v>
      </c>
      <c r="R25">
        <f>'46 MMT resource build'!Q523</f>
        <v>29.06</v>
      </c>
      <c r="S25">
        <f>'46 MMT resource build'!R523</f>
        <v>103</v>
      </c>
      <c r="T25">
        <f>'46 MMT resource build'!S523</f>
        <v>0</v>
      </c>
      <c r="U25">
        <f>'46 MMT resource build'!T523</f>
        <v>0</v>
      </c>
      <c r="V25">
        <f>'46 MMT resource build'!U523</f>
        <v>4.9706315334622504</v>
      </c>
      <c r="W25">
        <f>'46 MMT resource build'!V523</f>
        <v>2993.17</v>
      </c>
      <c r="X25">
        <f>'46 MMT resource build'!W523</f>
        <v>0</v>
      </c>
      <c r="Y25">
        <f>'46 MMT resource build'!X523</f>
        <v>0</v>
      </c>
      <c r="Z25">
        <f>'46 MMT resource build'!Y523</f>
        <v>0</v>
      </c>
      <c r="AA25">
        <f>'46 MMT resource build'!Z523</f>
        <v>0</v>
      </c>
    </row>
    <row r="26" spans="1:27" x14ac:dyDescent="0.25">
      <c r="B26">
        <f>'46 MMT resource build'!A527</f>
        <v>2030</v>
      </c>
      <c r="C26" t="str">
        <f>'46 MMT resource build'!B527</f>
        <v>SW_Peaker</v>
      </c>
      <c r="D26" t="str">
        <f>'46 MMT resource build'!C527</f>
        <v>SW</v>
      </c>
      <c r="E26" t="str">
        <f>'46 MMT resource build'!D527</f>
        <v>SW</v>
      </c>
      <c r="F26" t="str">
        <f>'46 MMT resource build'!E527</f>
        <v>SW_Peaker</v>
      </c>
      <c r="G26">
        <f>'46 MMT resource build'!F527</f>
        <v>6301.92</v>
      </c>
      <c r="H26">
        <f>'46 MMT resource build'!G527</f>
        <v>0</v>
      </c>
      <c r="I26">
        <f>'46 MMT resource build'!H527</f>
        <v>0</v>
      </c>
      <c r="J26">
        <f>'46 MMT resource build'!I527</f>
        <v>6301.92</v>
      </c>
      <c r="K26">
        <f>'46 MMT resource build'!J527</f>
        <v>0</v>
      </c>
      <c r="L26">
        <f>'46 MMT resource build'!K527</f>
        <v>0</v>
      </c>
      <c r="M26">
        <f>'46 MMT resource build'!L527</f>
        <v>0</v>
      </c>
      <c r="N26">
        <f>'46 MMT resource build'!M527</f>
        <v>0</v>
      </c>
      <c r="O26">
        <f>'46 MMT resource build'!N527</f>
        <v>0</v>
      </c>
      <c r="P26">
        <f>'46 MMT resource build'!O527</f>
        <v>0</v>
      </c>
      <c r="Q26">
        <f>'46 MMT resource build'!P527</f>
        <v>0</v>
      </c>
      <c r="R26">
        <f>'46 MMT resource build'!Q527</f>
        <v>47.78</v>
      </c>
      <c r="S26">
        <f>'46 MMT resource build'!R527</f>
        <v>131.88999999999999</v>
      </c>
      <c r="T26">
        <f>'46 MMT resource build'!S527</f>
        <v>0</v>
      </c>
      <c r="U26">
        <f>'46 MMT resource build'!T527</f>
        <v>0</v>
      </c>
      <c r="V26">
        <f>'46 MMT resource build'!U527</f>
        <v>4.9706315334622504</v>
      </c>
      <c r="W26">
        <f>'46 MMT resource build'!V527</f>
        <v>6301.92</v>
      </c>
      <c r="X26">
        <f>'46 MMT resource build'!W527</f>
        <v>0</v>
      </c>
      <c r="Y26">
        <f>'46 MMT resource build'!X527</f>
        <v>0</v>
      </c>
      <c r="Z26">
        <f>'46 MMT resource build'!Y527</f>
        <v>0</v>
      </c>
      <c r="AA26">
        <f>'46 MMT resource build'!Z527</f>
        <v>0</v>
      </c>
    </row>
    <row r="27" spans="1:27" x14ac:dyDescent="0.25">
      <c r="B27">
        <f>'46 MMT resource build'!A532</f>
        <v>2030</v>
      </c>
      <c r="C27" t="str">
        <f>'46 MMT resource build'!B532</f>
        <v>LDWP_Peaker</v>
      </c>
      <c r="D27" t="str">
        <f>'46 MMT resource build'!C532</f>
        <v>LDWP</v>
      </c>
      <c r="E27" t="str">
        <f>'46 MMT resource build'!D532</f>
        <v>LDWP</v>
      </c>
      <c r="F27" t="str">
        <f>'46 MMT resource build'!E532</f>
        <v>LDWP_Peaker</v>
      </c>
      <c r="G27">
        <f>'46 MMT resource build'!F532</f>
        <v>1647</v>
      </c>
      <c r="H27">
        <f>'46 MMT resource build'!G532</f>
        <v>0</v>
      </c>
      <c r="I27">
        <f>'46 MMT resource build'!H532</f>
        <v>0</v>
      </c>
      <c r="J27">
        <f>'46 MMT resource build'!I532</f>
        <v>1647</v>
      </c>
      <c r="K27">
        <f>'46 MMT resource build'!J532</f>
        <v>0</v>
      </c>
      <c r="L27">
        <f>'46 MMT resource build'!K532</f>
        <v>0</v>
      </c>
      <c r="M27">
        <f>'46 MMT resource build'!L532</f>
        <v>0</v>
      </c>
      <c r="N27">
        <f>'46 MMT resource build'!M532</f>
        <v>0</v>
      </c>
      <c r="O27">
        <f>'46 MMT resource build'!N532</f>
        <v>0</v>
      </c>
      <c r="P27">
        <f>'46 MMT resource build'!O532</f>
        <v>0</v>
      </c>
      <c r="Q27">
        <f>'46 MMT resource build'!P532</f>
        <v>0</v>
      </c>
      <c r="R27">
        <f>'46 MMT resource build'!Q532</f>
        <v>82.35</v>
      </c>
      <c r="S27">
        <f>'46 MMT resource build'!R532</f>
        <v>20</v>
      </c>
      <c r="T27">
        <f>'46 MMT resource build'!S532</f>
        <v>0</v>
      </c>
      <c r="U27">
        <f>'46 MMT resource build'!T532</f>
        <v>0</v>
      </c>
      <c r="V27">
        <f>'46 MMT resource build'!U532</f>
        <v>4.9706315334622504</v>
      </c>
      <c r="W27">
        <f>'46 MMT resource build'!V532</f>
        <v>1647</v>
      </c>
    </row>
    <row r="28" spans="1:27" x14ac:dyDescent="0.25">
      <c r="B28">
        <f>'46 MMT resource build'!A535</f>
        <v>2030</v>
      </c>
      <c r="C28" t="str">
        <f>'46 MMT resource build'!B535</f>
        <v>IID_Peaker</v>
      </c>
      <c r="D28" t="str">
        <f>'46 MMT resource build'!C535</f>
        <v>IID</v>
      </c>
      <c r="E28" t="str">
        <f>'46 MMT resource build'!D535</f>
        <v>IID</v>
      </c>
      <c r="F28" t="str">
        <f>'46 MMT resource build'!E535</f>
        <v>IID_Peaker</v>
      </c>
      <c r="G28">
        <f>'46 MMT resource build'!F535</f>
        <v>327</v>
      </c>
      <c r="H28">
        <f>'46 MMT resource build'!G535</f>
        <v>0</v>
      </c>
      <c r="I28">
        <f>'46 MMT resource build'!H535</f>
        <v>0</v>
      </c>
      <c r="J28">
        <f>'46 MMT resource build'!I535</f>
        <v>327</v>
      </c>
      <c r="K28">
        <f>'46 MMT resource build'!J535</f>
        <v>0</v>
      </c>
      <c r="L28">
        <f>'46 MMT resource build'!K535</f>
        <v>0</v>
      </c>
      <c r="M28">
        <f>'46 MMT resource build'!L535</f>
        <v>0</v>
      </c>
      <c r="N28">
        <f>'46 MMT resource build'!M535</f>
        <v>0</v>
      </c>
      <c r="O28">
        <f>'46 MMT resource build'!N535</f>
        <v>0</v>
      </c>
      <c r="P28">
        <f>'46 MMT resource build'!O535</f>
        <v>0</v>
      </c>
      <c r="Q28">
        <f>'46 MMT resource build'!P535</f>
        <v>0</v>
      </c>
      <c r="R28">
        <f>'46 MMT resource build'!Q535</f>
        <v>36.090000000000003</v>
      </c>
      <c r="S28">
        <f>'46 MMT resource build'!R535</f>
        <v>9.06</v>
      </c>
      <c r="T28">
        <f>'46 MMT resource build'!S535</f>
        <v>0</v>
      </c>
      <c r="U28">
        <f>'46 MMT resource build'!T535</f>
        <v>0</v>
      </c>
      <c r="V28">
        <f>'46 MMT resource build'!U535</f>
        <v>4.9706315334622504</v>
      </c>
      <c r="W28">
        <f>'46 MMT resource build'!V535</f>
        <v>327</v>
      </c>
      <c r="X28">
        <f>'46 MMT resource build'!W535</f>
        <v>0</v>
      </c>
      <c r="Y28">
        <f>'46 MMT resource build'!X535</f>
        <v>0</v>
      </c>
      <c r="Z28">
        <f>'46 MMT resource build'!Y535</f>
        <v>0</v>
      </c>
      <c r="AA28">
        <f>'46 MMT resource build'!Z535</f>
        <v>0</v>
      </c>
    </row>
    <row r="29" spans="1:27" x14ac:dyDescent="0.25">
      <c r="B29">
        <f>'46 MMT resource build'!A537</f>
        <v>2030</v>
      </c>
      <c r="C29" t="str">
        <f>'46 MMT resource build'!B537</f>
        <v>BANC_Peaker</v>
      </c>
      <c r="D29" t="str">
        <f>'46 MMT resource build'!C537</f>
        <v>BANC</v>
      </c>
      <c r="E29" t="str">
        <f>'46 MMT resource build'!D537</f>
        <v>BANC</v>
      </c>
      <c r="F29" t="str">
        <f>'46 MMT resource build'!E537</f>
        <v>BANC_Peaker</v>
      </c>
      <c r="G29">
        <f>'46 MMT resource build'!F537</f>
        <v>866.99</v>
      </c>
      <c r="H29">
        <f>'46 MMT resource build'!G537</f>
        <v>0</v>
      </c>
      <c r="I29">
        <f>'46 MMT resource build'!H537</f>
        <v>0</v>
      </c>
      <c r="J29">
        <f>'46 MMT resource build'!I537</f>
        <v>866.99</v>
      </c>
      <c r="K29">
        <f>'46 MMT resource build'!J537</f>
        <v>0</v>
      </c>
      <c r="L29">
        <f>'46 MMT resource build'!K537</f>
        <v>0</v>
      </c>
      <c r="M29">
        <f>'46 MMT resource build'!L537</f>
        <v>0</v>
      </c>
      <c r="N29">
        <f>'46 MMT resource build'!M537</f>
        <v>0</v>
      </c>
      <c r="O29">
        <f>'46 MMT resource build'!N537</f>
        <v>0</v>
      </c>
      <c r="P29">
        <f>'46 MMT resource build'!O537</f>
        <v>0</v>
      </c>
      <c r="Q29">
        <f>'46 MMT resource build'!P537</f>
        <v>0</v>
      </c>
      <c r="R29">
        <f>'46 MMT resource build'!Q537</f>
        <v>34.68</v>
      </c>
      <c r="S29">
        <f>'46 MMT resource build'!R537</f>
        <v>25</v>
      </c>
      <c r="T29">
        <f>'46 MMT resource build'!S537</f>
        <v>0</v>
      </c>
      <c r="U29">
        <f>'46 MMT resource build'!T537</f>
        <v>0</v>
      </c>
      <c r="V29">
        <f>'46 MMT resource build'!U537</f>
        <v>4.9706315334622504</v>
      </c>
      <c r="W29">
        <f>'46 MMT resource build'!V537</f>
        <v>866.99</v>
      </c>
      <c r="X29">
        <f>'46 MMT resource build'!W537</f>
        <v>0</v>
      </c>
      <c r="Y29">
        <f>'46 MMT resource build'!X537</f>
        <v>0</v>
      </c>
      <c r="Z29">
        <f>'46 MMT resource build'!Y537</f>
        <v>0</v>
      </c>
      <c r="AA29">
        <f>'46 MMT resource build'!Z537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topLeftCell="A491" workbookViewId="0">
      <selection activeCell="A514" sqref="A514:AA537"/>
    </sheetView>
  </sheetViews>
  <sheetFormatPr defaultRowHeight="15" x14ac:dyDescent="0.25"/>
  <cols>
    <col min="2" max="2" width="24.85546875" customWidth="1"/>
    <col min="5" max="5" width="19.5703125" customWidth="1"/>
  </cols>
  <sheetData>
    <row r="1" spans="1:26" ht="14.45" x14ac:dyDescent="0.35">
      <c r="A1" t="s">
        <v>45</v>
      </c>
      <c r="B1" t="s">
        <v>84</v>
      </c>
      <c r="C1" t="s">
        <v>46</v>
      </c>
      <c r="D1" t="s">
        <v>47</v>
      </c>
      <c r="E1" t="s">
        <v>48</v>
      </c>
      <c r="F1" t="s">
        <v>85</v>
      </c>
      <c r="G1" t="s">
        <v>86</v>
      </c>
      <c r="H1" t="s">
        <v>87</v>
      </c>
      <c r="I1" t="s">
        <v>188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</row>
    <row r="2" spans="1:26" ht="14.45" x14ac:dyDescent="0.35">
      <c r="A2">
        <v>2020</v>
      </c>
      <c r="B2" t="s">
        <v>56</v>
      </c>
      <c r="C2" t="s">
        <v>40</v>
      </c>
      <c r="D2" t="s">
        <v>40</v>
      </c>
      <c r="E2" t="s">
        <v>56</v>
      </c>
      <c r="F2">
        <v>2296.02</v>
      </c>
      <c r="I2">
        <v>2296.02</v>
      </c>
      <c r="T2">
        <v>0</v>
      </c>
      <c r="U2">
        <v>1.47619047619048</v>
      </c>
      <c r="V2">
        <v>2296.02</v>
      </c>
    </row>
    <row r="3" spans="1:26" ht="14.45" x14ac:dyDescent="0.35">
      <c r="A3">
        <v>2020</v>
      </c>
      <c r="B3" t="s">
        <v>60</v>
      </c>
      <c r="C3" t="s">
        <v>40</v>
      </c>
      <c r="D3" t="s">
        <v>40</v>
      </c>
      <c r="E3" t="s">
        <v>60</v>
      </c>
      <c r="F3">
        <v>2935</v>
      </c>
      <c r="I3">
        <v>2935</v>
      </c>
      <c r="T3">
        <v>0</v>
      </c>
      <c r="U3">
        <v>1.47619047619048</v>
      </c>
      <c r="V3">
        <v>2935</v>
      </c>
    </row>
    <row r="4" spans="1:26" ht="14.45" x14ac:dyDescent="0.35">
      <c r="A4">
        <v>2020</v>
      </c>
      <c r="B4" t="s">
        <v>54</v>
      </c>
      <c r="C4" t="s">
        <v>40</v>
      </c>
      <c r="D4" t="s">
        <v>40</v>
      </c>
      <c r="E4" t="s">
        <v>54</v>
      </c>
      <c r="F4">
        <v>12049.47</v>
      </c>
      <c r="I4">
        <v>12049.47</v>
      </c>
      <c r="Q4">
        <v>532.4</v>
      </c>
      <c r="R4">
        <v>22.63</v>
      </c>
      <c r="T4">
        <v>133928841.7</v>
      </c>
      <c r="U4">
        <v>1.47619047619048</v>
      </c>
      <c r="V4">
        <v>12049.47</v>
      </c>
      <c r="W4">
        <v>0</v>
      </c>
    </row>
    <row r="5" spans="1:26" ht="14.45" x14ac:dyDescent="0.35">
      <c r="A5">
        <v>2020</v>
      </c>
      <c r="B5" t="s">
        <v>55</v>
      </c>
      <c r="C5" t="s">
        <v>40</v>
      </c>
      <c r="D5" t="s">
        <v>40</v>
      </c>
      <c r="E5" t="s">
        <v>55</v>
      </c>
      <c r="F5">
        <v>2927.93</v>
      </c>
      <c r="I5">
        <v>2927.93</v>
      </c>
      <c r="Q5">
        <v>187.53</v>
      </c>
      <c r="R5">
        <v>15.61</v>
      </c>
      <c r="T5">
        <v>32543694.739999998</v>
      </c>
      <c r="U5">
        <v>1.47619047619048</v>
      </c>
      <c r="V5">
        <v>2927.93</v>
      </c>
      <c r="W5">
        <v>0</v>
      </c>
    </row>
    <row r="6" spans="1:26" ht="14.45" x14ac:dyDescent="0.35">
      <c r="A6">
        <v>2020</v>
      </c>
      <c r="B6" t="s">
        <v>198</v>
      </c>
      <c r="C6" t="s">
        <v>40</v>
      </c>
      <c r="D6" t="s">
        <v>40</v>
      </c>
      <c r="E6" t="s">
        <v>198</v>
      </c>
      <c r="F6">
        <v>480</v>
      </c>
      <c r="I6">
        <v>480</v>
      </c>
      <c r="Q6">
        <v>849.97</v>
      </c>
      <c r="R6">
        <v>0.56000000000000005</v>
      </c>
      <c r="T6">
        <v>0</v>
      </c>
      <c r="U6">
        <v>1.47619047619048</v>
      </c>
      <c r="V6">
        <v>480</v>
      </c>
    </row>
    <row r="7" spans="1:26" ht="14.45" x14ac:dyDescent="0.35">
      <c r="A7">
        <v>2020</v>
      </c>
      <c r="B7" t="s">
        <v>61</v>
      </c>
      <c r="C7" t="s">
        <v>40</v>
      </c>
      <c r="D7" t="s">
        <v>40</v>
      </c>
      <c r="E7" t="s">
        <v>61</v>
      </c>
      <c r="F7">
        <v>4913.93</v>
      </c>
      <c r="I7">
        <v>4913.93</v>
      </c>
      <c r="Q7">
        <v>67.59</v>
      </c>
      <c r="R7">
        <v>72.7</v>
      </c>
      <c r="T7">
        <v>67294545.829999998</v>
      </c>
      <c r="U7">
        <v>1.47619047619048</v>
      </c>
      <c r="V7">
        <v>4913.93</v>
      </c>
      <c r="W7">
        <v>0</v>
      </c>
    </row>
    <row r="8" spans="1:26" ht="14.45" x14ac:dyDescent="0.35">
      <c r="A8">
        <v>2020</v>
      </c>
      <c r="B8" t="s">
        <v>62</v>
      </c>
      <c r="C8" t="s">
        <v>40</v>
      </c>
      <c r="D8" t="s">
        <v>40</v>
      </c>
      <c r="E8" t="s">
        <v>62</v>
      </c>
      <c r="F8">
        <v>3682.71</v>
      </c>
      <c r="I8">
        <v>3682.71</v>
      </c>
      <c r="Q8">
        <v>53</v>
      </c>
      <c r="R8">
        <v>69.48</v>
      </c>
      <c r="T8">
        <v>50433420.270000003</v>
      </c>
      <c r="U8">
        <v>1.47619047619048</v>
      </c>
      <c r="V8">
        <v>3682.71</v>
      </c>
      <c r="W8">
        <v>0</v>
      </c>
    </row>
    <row r="9" spans="1:26" ht="14.45" x14ac:dyDescent="0.35">
      <c r="A9">
        <v>2020</v>
      </c>
      <c r="B9" t="s">
        <v>52</v>
      </c>
      <c r="C9" t="s">
        <v>40</v>
      </c>
      <c r="D9" t="s">
        <v>40</v>
      </c>
      <c r="E9" t="s">
        <v>52</v>
      </c>
      <c r="F9">
        <v>0</v>
      </c>
      <c r="G9">
        <v>0</v>
      </c>
      <c r="H9">
        <v>0</v>
      </c>
      <c r="I9">
        <v>0</v>
      </c>
      <c r="Q9">
        <v>600</v>
      </c>
      <c r="R9">
        <v>0</v>
      </c>
      <c r="S9">
        <v>0</v>
      </c>
      <c r="T9">
        <v>0</v>
      </c>
      <c r="U9">
        <v>1.47619047619048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4.45" x14ac:dyDescent="0.35">
      <c r="A10">
        <v>2020</v>
      </c>
      <c r="B10" t="s">
        <v>53</v>
      </c>
      <c r="C10" t="s">
        <v>40</v>
      </c>
      <c r="D10" t="s">
        <v>40</v>
      </c>
      <c r="E10" t="s">
        <v>53</v>
      </c>
      <c r="F10">
        <v>0</v>
      </c>
      <c r="G10">
        <v>0</v>
      </c>
      <c r="H10">
        <v>0</v>
      </c>
      <c r="I10">
        <v>0</v>
      </c>
      <c r="Q10">
        <v>100</v>
      </c>
      <c r="R10">
        <v>0</v>
      </c>
      <c r="S10">
        <v>0</v>
      </c>
      <c r="T10">
        <v>0</v>
      </c>
      <c r="U10">
        <v>1.47619047619048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4.45" x14ac:dyDescent="0.35">
      <c r="A11">
        <v>2020</v>
      </c>
      <c r="B11" t="s">
        <v>63</v>
      </c>
      <c r="C11" t="s">
        <v>40</v>
      </c>
      <c r="D11" t="s">
        <v>40</v>
      </c>
      <c r="E11" t="s">
        <v>63</v>
      </c>
      <c r="F11">
        <v>255.3</v>
      </c>
      <c r="G11">
        <v>0</v>
      </c>
      <c r="H11">
        <v>0</v>
      </c>
      <c r="I11">
        <v>255.3</v>
      </c>
      <c r="Q11">
        <v>10.36</v>
      </c>
      <c r="R11">
        <v>24.65</v>
      </c>
      <c r="S11">
        <v>0</v>
      </c>
      <c r="T11">
        <v>3496243.85</v>
      </c>
      <c r="U11">
        <v>1.47619047619048</v>
      </c>
      <c r="V11">
        <v>255.3</v>
      </c>
      <c r="W11">
        <v>0</v>
      </c>
      <c r="X11">
        <v>0</v>
      </c>
      <c r="Y11">
        <v>0</v>
      </c>
      <c r="Z11">
        <v>0</v>
      </c>
    </row>
    <row r="12" spans="1:26" ht="14.45" x14ac:dyDescent="0.35">
      <c r="A12">
        <v>2020</v>
      </c>
      <c r="B12" t="s">
        <v>64</v>
      </c>
      <c r="C12" t="s">
        <v>40</v>
      </c>
      <c r="D12" t="s">
        <v>40</v>
      </c>
      <c r="E12" t="s">
        <v>64</v>
      </c>
      <c r="F12">
        <v>4577.22</v>
      </c>
      <c r="I12">
        <v>4577.22</v>
      </c>
      <c r="Q12">
        <v>341.83</v>
      </c>
      <c r="R12">
        <v>13.39</v>
      </c>
      <c r="T12">
        <v>50875413.840000004</v>
      </c>
      <c r="U12">
        <v>1.47619047619048</v>
      </c>
      <c r="V12">
        <v>4577.22</v>
      </c>
    </row>
    <row r="13" spans="1:26" ht="14.45" x14ac:dyDescent="0.35">
      <c r="A13">
        <v>2020</v>
      </c>
      <c r="B13" t="s">
        <v>76</v>
      </c>
      <c r="C13" t="s">
        <v>73</v>
      </c>
      <c r="D13" t="s">
        <v>73</v>
      </c>
      <c r="E13" t="s">
        <v>76</v>
      </c>
      <c r="F13">
        <v>1756.56</v>
      </c>
      <c r="I13">
        <v>1756.56</v>
      </c>
      <c r="T13">
        <v>0</v>
      </c>
      <c r="U13">
        <v>1.47619047619048</v>
      </c>
      <c r="V13">
        <v>1756.56</v>
      </c>
    </row>
    <row r="14" spans="1:26" ht="14.45" x14ac:dyDescent="0.35">
      <c r="A14">
        <v>2020</v>
      </c>
      <c r="B14" t="s">
        <v>75</v>
      </c>
      <c r="C14" t="s">
        <v>73</v>
      </c>
      <c r="D14" t="s">
        <v>73</v>
      </c>
      <c r="E14" t="s">
        <v>75</v>
      </c>
      <c r="F14">
        <v>10664.8</v>
      </c>
      <c r="I14">
        <v>10664.8</v>
      </c>
      <c r="Q14">
        <v>367.75</v>
      </c>
      <c r="R14">
        <v>29</v>
      </c>
      <c r="T14">
        <v>0</v>
      </c>
      <c r="U14">
        <v>1.47619047619048</v>
      </c>
      <c r="V14">
        <v>10664.8</v>
      </c>
    </row>
    <row r="15" spans="1:26" ht="14.45" x14ac:dyDescent="0.35">
      <c r="A15">
        <v>2020</v>
      </c>
      <c r="B15" t="s">
        <v>74</v>
      </c>
      <c r="C15" t="s">
        <v>73</v>
      </c>
      <c r="D15" t="s">
        <v>73</v>
      </c>
      <c r="E15" t="s">
        <v>74</v>
      </c>
      <c r="F15">
        <v>9068.31</v>
      </c>
      <c r="I15">
        <v>9068.31</v>
      </c>
      <c r="Q15">
        <v>341.91</v>
      </c>
      <c r="R15">
        <v>26.52</v>
      </c>
      <c r="T15">
        <v>0</v>
      </c>
      <c r="U15">
        <v>1.47619047619048</v>
      </c>
      <c r="V15">
        <v>9068.31</v>
      </c>
    </row>
    <row r="16" spans="1:26" ht="14.45" x14ac:dyDescent="0.35">
      <c r="A16">
        <v>2020</v>
      </c>
      <c r="B16" t="s">
        <v>77</v>
      </c>
      <c r="C16" t="s">
        <v>73</v>
      </c>
      <c r="D16" t="s">
        <v>73</v>
      </c>
      <c r="E16" t="s">
        <v>77</v>
      </c>
      <c r="F16">
        <v>2993.17</v>
      </c>
      <c r="I16">
        <v>2993.17</v>
      </c>
      <c r="Q16">
        <v>29.06</v>
      </c>
      <c r="R16">
        <v>103</v>
      </c>
      <c r="T16">
        <v>0</v>
      </c>
      <c r="U16">
        <v>1.47619047619048</v>
      </c>
      <c r="V16">
        <v>2993.17</v>
      </c>
    </row>
    <row r="17" spans="1:22" ht="14.45" x14ac:dyDescent="0.35">
      <c r="A17">
        <v>2020</v>
      </c>
      <c r="B17" t="s">
        <v>81</v>
      </c>
      <c r="C17" t="s">
        <v>78</v>
      </c>
      <c r="D17" t="s">
        <v>78</v>
      </c>
      <c r="E17" t="s">
        <v>81</v>
      </c>
      <c r="F17">
        <v>2998</v>
      </c>
      <c r="I17">
        <v>2998</v>
      </c>
      <c r="T17">
        <v>0</v>
      </c>
      <c r="U17">
        <v>1.47619047619048</v>
      </c>
      <c r="V17">
        <v>2998</v>
      </c>
    </row>
    <row r="18" spans="1:22" ht="14.45" x14ac:dyDescent="0.35">
      <c r="A18">
        <v>2020</v>
      </c>
      <c r="B18" t="s">
        <v>80</v>
      </c>
      <c r="C18" t="s">
        <v>78</v>
      </c>
      <c r="D18" t="s">
        <v>78</v>
      </c>
      <c r="E18" t="s">
        <v>80</v>
      </c>
      <c r="F18">
        <v>7167.6</v>
      </c>
      <c r="I18">
        <v>7167.6</v>
      </c>
      <c r="Q18">
        <v>409.46</v>
      </c>
      <c r="R18">
        <v>17.5</v>
      </c>
      <c r="T18">
        <v>0</v>
      </c>
      <c r="U18">
        <v>1.47619047619048</v>
      </c>
      <c r="V18">
        <v>7167.6</v>
      </c>
    </row>
    <row r="19" spans="1:22" ht="14.45" x14ac:dyDescent="0.35">
      <c r="A19">
        <v>2020</v>
      </c>
      <c r="B19" t="s">
        <v>79</v>
      </c>
      <c r="C19" t="s">
        <v>78</v>
      </c>
      <c r="D19" t="s">
        <v>78</v>
      </c>
      <c r="E19" t="s">
        <v>79</v>
      </c>
      <c r="F19">
        <v>17015.099999999999</v>
      </c>
      <c r="I19">
        <v>17015.099999999999</v>
      </c>
      <c r="Q19">
        <v>344.28</v>
      </c>
      <c r="R19">
        <v>49.42</v>
      </c>
      <c r="T19">
        <v>0</v>
      </c>
      <c r="U19">
        <v>1.47619047619048</v>
      </c>
      <c r="V19">
        <v>17015.099999999999</v>
      </c>
    </row>
    <row r="20" spans="1:22" ht="14.45" x14ac:dyDescent="0.35">
      <c r="A20">
        <v>2020</v>
      </c>
      <c r="B20" t="s">
        <v>82</v>
      </c>
      <c r="C20" t="s">
        <v>78</v>
      </c>
      <c r="D20" t="s">
        <v>78</v>
      </c>
      <c r="E20" t="s">
        <v>82</v>
      </c>
      <c r="F20">
        <v>5989.12</v>
      </c>
      <c r="I20">
        <v>5989.12</v>
      </c>
      <c r="Q20">
        <v>47.78</v>
      </c>
      <c r="R20">
        <v>125.34</v>
      </c>
      <c r="T20">
        <v>0</v>
      </c>
      <c r="U20">
        <v>1.47619047619048</v>
      </c>
      <c r="V20">
        <v>5989.12</v>
      </c>
    </row>
    <row r="21" spans="1:22" ht="14.45" x14ac:dyDescent="0.35">
      <c r="A21">
        <v>2020</v>
      </c>
      <c r="B21" t="s">
        <v>199</v>
      </c>
      <c r="C21" t="s">
        <v>78</v>
      </c>
      <c r="D21" t="s">
        <v>78</v>
      </c>
      <c r="E21" t="s">
        <v>199</v>
      </c>
      <c r="F21">
        <v>1611.5</v>
      </c>
      <c r="I21">
        <v>1611.5</v>
      </c>
      <c r="Q21">
        <v>92.71</v>
      </c>
      <c r="R21">
        <v>17.38</v>
      </c>
      <c r="T21">
        <v>0</v>
      </c>
      <c r="U21">
        <v>1.47619047619048</v>
      </c>
      <c r="V21">
        <v>1611.5</v>
      </c>
    </row>
    <row r="22" spans="1:22" ht="14.45" x14ac:dyDescent="0.35">
      <c r="A22">
        <v>2020</v>
      </c>
      <c r="B22" t="s">
        <v>71</v>
      </c>
      <c r="C22" t="s">
        <v>44</v>
      </c>
      <c r="D22" t="s">
        <v>44</v>
      </c>
      <c r="E22" t="s">
        <v>71</v>
      </c>
      <c r="F22">
        <v>407</v>
      </c>
      <c r="I22">
        <v>407</v>
      </c>
      <c r="T22">
        <v>0</v>
      </c>
      <c r="U22">
        <v>1.47619047619048</v>
      </c>
      <c r="V22">
        <v>407</v>
      </c>
    </row>
    <row r="23" spans="1:22" ht="14.45" x14ac:dyDescent="0.35">
      <c r="A23">
        <v>2020</v>
      </c>
      <c r="B23" t="s">
        <v>70</v>
      </c>
      <c r="C23" t="s">
        <v>44</v>
      </c>
      <c r="D23" t="s">
        <v>44</v>
      </c>
      <c r="E23" t="s">
        <v>70</v>
      </c>
      <c r="F23">
        <v>1699.94</v>
      </c>
      <c r="I23">
        <v>1699.94</v>
      </c>
      <c r="Q23">
        <v>849.97</v>
      </c>
      <c r="R23">
        <v>2</v>
      </c>
      <c r="T23">
        <v>0</v>
      </c>
      <c r="U23">
        <v>1.47619047619048</v>
      </c>
      <c r="V23">
        <v>1699.94</v>
      </c>
    </row>
    <row r="24" spans="1:22" ht="14.45" x14ac:dyDescent="0.35">
      <c r="A24">
        <v>2020</v>
      </c>
      <c r="B24" t="s">
        <v>69</v>
      </c>
      <c r="C24" t="s">
        <v>44</v>
      </c>
      <c r="D24" t="s">
        <v>44</v>
      </c>
      <c r="E24" t="s">
        <v>69</v>
      </c>
      <c r="F24">
        <v>2291.6999999999998</v>
      </c>
      <c r="I24">
        <v>2291.6999999999998</v>
      </c>
      <c r="Q24">
        <v>385.96</v>
      </c>
      <c r="R24">
        <v>5.94</v>
      </c>
      <c r="T24">
        <v>0</v>
      </c>
      <c r="U24">
        <v>1.47619047619048</v>
      </c>
      <c r="V24">
        <v>2291.6999999999998</v>
      </c>
    </row>
    <row r="25" spans="1:22" ht="14.45" x14ac:dyDescent="0.35">
      <c r="A25">
        <v>2020</v>
      </c>
      <c r="B25" t="s">
        <v>72</v>
      </c>
      <c r="C25" t="s">
        <v>44</v>
      </c>
      <c r="D25" t="s">
        <v>44</v>
      </c>
      <c r="E25" t="s">
        <v>72</v>
      </c>
      <c r="F25">
        <v>1545</v>
      </c>
      <c r="I25">
        <v>1545</v>
      </c>
      <c r="Q25">
        <v>82.35</v>
      </c>
      <c r="R25">
        <v>18.760000000000002</v>
      </c>
      <c r="T25">
        <v>0</v>
      </c>
      <c r="U25">
        <v>1.47619047619048</v>
      </c>
      <c r="V25">
        <v>1545</v>
      </c>
    </row>
    <row r="26" spans="1:22" ht="14.45" x14ac:dyDescent="0.35">
      <c r="A26">
        <v>2020</v>
      </c>
      <c r="B26" t="s">
        <v>200</v>
      </c>
      <c r="C26" t="s">
        <v>44</v>
      </c>
      <c r="D26" t="s">
        <v>44</v>
      </c>
      <c r="E26" t="s">
        <v>200</v>
      </c>
      <c r="F26">
        <v>992</v>
      </c>
      <c r="I26">
        <v>992</v>
      </c>
      <c r="Q26">
        <v>110.22</v>
      </c>
      <c r="R26">
        <v>9</v>
      </c>
      <c r="T26">
        <v>0</v>
      </c>
      <c r="U26">
        <v>1.47619047619048</v>
      </c>
      <c r="V26">
        <v>992</v>
      </c>
    </row>
    <row r="27" spans="1:22" ht="14.45" x14ac:dyDescent="0.35">
      <c r="A27">
        <v>2020</v>
      </c>
      <c r="B27" t="s">
        <v>67</v>
      </c>
      <c r="C27" t="s">
        <v>43</v>
      </c>
      <c r="D27" t="s">
        <v>43</v>
      </c>
      <c r="E27" t="s">
        <v>67</v>
      </c>
      <c r="F27">
        <v>255.3</v>
      </c>
      <c r="I27">
        <v>255.3</v>
      </c>
      <c r="Q27">
        <v>127.65</v>
      </c>
      <c r="R27">
        <v>2</v>
      </c>
      <c r="T27">
        <v>0</v>
      </c>
      <c r="U27">
        <v>1.47619047619048</v>
      </c>
      <c r="V27">
        <v>255.3</v>
      </c>
    </row>
    <row r="28" spans="1:22" ht="14.45" x14ac:dyDescent="0.35">
      <c r="A28">
        <v>2020</v>
      </c>
      <c r="B28" t="s">
        <v>68</v>
      </c>
      <c r="C28" t="s">
        <v>43</v>
      </c>
      <c r="D28" t="s">
        <v>43</v>
      </c>
      <c r="E28" t="s">
        <v>68</v>
      </c>
      <c r="F28">
        <v>397</v>
      </c>
      <c r="I28">
        <v>397</v>
      </c>
      <c r="Q28">
        <v>36.090000000000003</v>
      </c>
      <c r="R28">
        <v>11</v>
      </c>
      <c r="T28">
        <v>0</v>
      </c>
      <c r="U28">
        <v>1.47619047619048</v>
      </c>
      <c r="V28">
        <v>397</v>
      </c>
    </row>
    <row r="29" spans="1:22" ht="14.45" x14ac:dyDescent="0.35">
      <c r="A29">
        <v>2020</v>
      </c>
      <c r="B29" t="s">
        <v>49</v>
      </c>
      <c r="C29" t="s">
        <v>42</v>
      </c>
      <c r="D29" t="s">
        <v>42</v>
      </c>
      <c r="E29" t="s">
        <v>49</v>
      </c>
      <c r="F29">
        <v>1863.1</v>
      </c>
      <c r="I29">
        <v>1863.1</v>
      </c>
      <c r="Q29">
        <v>207.01</v>
      </c>
      <c r="R29">
        <v>9</v>
      </c>
      <c r="T29">
        <v>0</v>
      </c>
      <c r="U29">
        <v>1.47619047619048</v>
      </c>
      <c r="V29">
        <v>1863.1</v>
      </c>
    </row>
    <row r="30" spans="1:22" ht="14.45" x14ac:dyDescent="0.35">
      <c r="A30">
        <v>2020</v>
      </c>
      <c r="B30" t="s">
        <v>50</v>
      </c>
      <c r="C30" t="s">
        <v>42</v>
      </c>
      <c r="D30" t="s">
        <v>42</v>
      </c>
      <c r="E30" t="s">
        <v>50</v>
      </c>
      <c r="F30">
        <v>866.99</v>
      </c>
      <c r="I30">
        <v>866.99</v>
      </c>
      <c r="Q30">
        <v>34.68</v>
      </c>
      <c r="R30">
        <v>25</v>
      </c>
      <c r="T30">
        <v>0</v>
      </c>
      <c r="U30">
        <v>1.47619047619048</v>
      </c>
      <c r="V30">
        <v>866.99</v>
      </c>
    </row>
    <row r="31" spans="1:22" ht="14.45" x14ac:dyDescent="0.35">
      <c r="A31">
        <v>2020</v>
      </c>
      <c r="B31" t="s">
        <v>97</v>
      </c>
      <c r="C31" t="s">
        <v>42</v>
      </c>
      <c r="D31" t="s">
        <v>42</v>
      </c>
      <c r="E31" t="s">
        <v>7</v>
      </c>
      <c r="F31">
        <v>0</v>
      </c>
      <c r="I31">
        <v>0</v>
      </c>
      <c r="T31">
        <v>0</v>
      </c>
      <c r="U31">
        <v>1.47619047619048</v>
      </c>
      <c r="V31">
        <v>0</v>
      </c>
    </row>
    <row r="32" spans="1:22" ht="14.45" x14ac:dyDescent="0.35">
      <c r="A32">
        <v>2020</v>
      </c>
      <c r="B32" t="s">
        <v>98</v>
      </c>
      <c r="C32" t="s">
        <v>42</v>
      </c>
      <c r="D32" t="s">
        <v>42</v>
      </c>
      <c r="E32" t="s">
        <v>8</v>
      </c>
      <c r="F32">
        <v>0</v>
      </c>
      <c r="I32">
        <v>0</v>
      </c>
      <c r="T32">
        <v>0</v>
      </c>
      <c r="U32">
        <v>1.47619047619048</v>
      </c>
      <c r="V32">
        <v>0</v>
      </c>
    </row>
    <row r="33" spans="1:26" ht="14.45" x14ac:dyDescent="0.35">
      <c r="A33">
        <v>2020</v>
      </c>
      <c r="B33" t="s">
        <v>105</v>
      </c>
      <c r="C33" t="s">
        <v>40</v>
      </c>
      <c r="D33" t="s">
        <v>40</v>
      </c>
      <c r="E33" t="s">
        <v>7</v>
      </c>
      <c r="F33">
        <v>11.7</v>
      </c>
      <c r="I33">
        <v>11.7</v>
      </c>
      <c r="T33">
        <v>0</v>
      </c>
      <c r="U33">
        <v>1.47619047619048</v>
      </c>
      <c r="V33">
        <v>11.7</v>
      </c>
    </row>
    <row r="34" spans="1:26" ht="14.45" x14ac:dyDescent="0.35">
      <c r="A34">
        <v>2020</v>
      </c>
      <c r="B34" t="s">
        <v>108</v>
      </c>
      <c r="C34" t="s">
        <v>40</v>
      </c>
      <c r="D34" t="s">
        <v>40</v>
      </c>
      <c r="E34" t="s">
        <v>8</v>
      </c>
      <c r="F34">
        <v>38.67</v>
      </c>
      <c r="I34">
        <v>38.67</v>
      </c>
      <c r="T34">
        <v>0</v>
      </c>
      <c r="U34">
        <v>1.47619047619048</v>
      </c>
      <c r="V34">
        <v>38.67</v>
      </c>
    </row>
    <row r="35" spans="1:26" ht="14.45" x14ac:dyDescent="0.35">
      <c r="A35">
        <v>2020</v>
      </c>
      <c r="B35" t="s">
        <v>137</v>
      </c>
      <c r="C35" t="s">
        <v>43</v>
      </c>
      <c r="D35" t="s">
        <v>43</v>
      </c>
      <c r="E35" t="s">
        <v>7</v>
      </c>
      <c r="F35">
        <v>0</v>
      </c>
      <c r="I35">
        <v>0</v>
      </c>
      <c r="T35">
        <v>0</v>
      </c>
      <c r="U35">
        <v>1.47619047619048</v>
      </c>
      <c r="V35">
        <v>0</v>
      </c>
    </row>
    <row r="36" spans="1:26" ht="14.45" x14ac:dyDescent="0.35">
      <c r="A36">
        <v>2020</v>
      </c>
      <c r="B36" t="s">
        <v>139</v>
      </c>
      <c r="C36" t="s">
        <v>43</v>
      </c>
      <c r="D36" t="s">
        <v>43</v>
      </c>
      <c r="E36" t="s">
        <v>8</v>
      </c>
      <c r="F36">
        <v>4</v>
      </c>
      <c r="I36">
        <v>4</v>
      </c>
      <c r="T36">
        <v>0</v>
      </c>
      <c r="U36">
        <v>1.47619047619048</v>
      </c>
      <c r="V36">
        <v>4</v>
      </c>
    </row>
    <row r="37" spans="1:26" ht="14.45" x14ac:dyDescent="0.35">
      <c r="A37">
        <v>2020</v>
      </c>
      <c r="B37" t="s">
        <v>146</v>
      </c>
      <c r="C37" t="s">
        <v>44</v>
      </c>
      <c r="D37" t="s">
        <v>44</v>
      </c>
      <c r="E37" t="s">
        <v>7</v>
      </c>
      <c r="F37">
        <v>0</v>
      </c>
      <c r="I37">
        <v>0</v>
      </c>
      <c r="T37">
        <v>0</v>
      </c>
      <c r="U37">
        <v>1.47619047619048</v>
      </c>
      <c r="V37">
        <v>0</v>
      </c>
    </row>
    <row r="38" spans="1:26" ht="14.45" x14ac:dyDescent="0.35">
      <c r="A38">
        <v>2020</v>
      </c>
      <c r="B38" t="s">
        <v>147</v>
      </c>
      <c r="C38" t="s">
        <v>44</v>
      </c>
      <c r="D38" t="s">
        <v>44</v>
      </c>
      <c r="E38" t="s">
        <v>8</v>
      </c>
      <c r="F38">
        <v>147.26</v>
      </c>
      <c r="I38">
        <v>147.26</v>
      </c>
      <c r="T38">
        <v>0</v>
      </c>
      <c r="U38">
        <v>1.47619047619048</v>
      </c>
      <c r="V38">
        <v>147.26</v>
      </c>
    </row>
    <row r="39" spans="1:26" ht="14.45" x14ac:dyDescent="0.35">
      <c r="A39">
        <v>2020</v>
      </c>
      <c r="B39" t="s">
        <v>154</v>
      </c>
      <c r="C39" t="s">
        <v>73</v>
      </c>
      <c r="D39" t="s">
        <v>73</v>
      </c>
      <c r="E39" t="s">
        <v>7</v>
      </c>
      <c r="F39">
        <v>599.71</v>
      </c>
      <c r="I39">
        <v>599.71</v>
      </c>
      <c r="T39">
        <v>0</v>
      </c>
      <c r="U39">
        <v>1.47619047619048</v>
      </c>
      <c r="V39">
        <v>599.71</v>
      </c>
    </row>
    <row r="40" spans="1:26" ht="14.45" x14ac:dyDescent="0.35">
      <c r="A40">
        <v>2020</v>
      </c>
      <c r="B40" t="s">
        <v>157</v>
      </c>
      <c r="C40" t="s">
        <v>73</v>
      </c>
      <c r="D40" t="s">
        <v>73</v>
      </c>
      <c r="E40" t="s">
        <v>8</v>
      </c>
      <c r="F40">
        <v>103.85</v>
      </c>
      <c r="I40">
        <v>103.85</v>
      </c>
      <c r="T40">
        <v>0</v>
      </c>
      <c r="U40">
        <v>1.47619047619048</v>
      </c>
      <c r="V40">
        <v>103.85</v>
      </c>
    </row>
    <row r="41" spans="1:26" ht="14.45" x14ac:dyDescent="0.35">
      <c r="A41">
        <v>2020</v>
      </c>
      <c r="B41" t="s">
        <v>166</v>
      </c>
      <c r="C41" t="s">
        <v>78</v>
      </c>
      <c r="D41" t="s">
        <v>78</v>
      </c>
      <c r="E41" t="s">
        <v>7</v>
      </c>
      <c r="F41">
        <v>37.4</v>
      </c>
      <c r="I41">
        <v>37.4</v>
      </c>
      <c r="T41">
        <v>0</v>
      </c>
      <c r="U41">
        <v>1.47619047619048</v>
      </c>
      <c r="V41">
        <v>37.4</v>
      </c>
    </row>
    <row r="42" spans="1:26" ht="14.45" x14ac:dyDescent="0.35">
      <c r="A42">
        <v>2020</v>
      </c>
      <c r="B42" t="s">
        <v>168</v>
      </c>
      <c r="C42" t="s">
        <v>78</v>
      </c>
      <c r="D42" t="s">
        <v>78</v>
      </c>
      <c r="E42" t="s">
        <v>8</v>
      </c>
      <c r="F42">
        <v>406.91</v>
      </c>
      <c r="I42">
        <v>406.91</v>
      </c>
      <c r="T42">
        <v>0</v>
      </c>
      <c r="U42">
        <v>1.47619047619048</v>
      </c>
      <c r="V42">
        <v>406.91</v>
      </c>
    </row>
    <row r="43" spans="1:26" ht="14.45" x14ac:dyDescent="0.35">
      <c r="A43">
        <v>2020</v>
      </c>
      <c r="B43" t="s">
        <v>104</v>
      </c>
      <c r="C43" t="s">
        <v>40</v>
      </c>
      <c r="D43" t="s">
        <v>40</v>
      </c>
      <c r="E43" t="s">
        <v>7</v>
      </c>
      <c r="F43">
        <v>890.95</v>
      </c>
      <c r="I43">
        <v>890.95</v>
      </c>
      <c r="T43">
        <v>0</v>
      </c>
      <c r="U43">
        <v>1.47619047619048</v>
      </c>
      <c r="V43">
        <v>890.95</v>
      </c>
    </row>
    <row r="44" spans="1:26" ht="14.45" x14ac:dyDescent="0.35">
      <c r="A44">
        <v>2020</v>
      </c>
      <c r="B44" t="s">
        <v>107</v>
      </c>
      <c r="C44" t="s">
        <v>40</v>
      </c>
      <c r="D44" t="s">
        <v>40</v>
      </c>
      <c r="E44" t="s">
        <v>8</v>
      </c>
      <c r="F44">
        <v>1812.64</v>
      </c>
      <c r="I44">
        <v>1812.64</v>
      </c>
      <c r="T44">
        <v>0</v>
      </c>
      <c r="U44">
        <v>1.47619047619048</v>
      </c>
      <c r="V44">
        <v>1812.64</v>
      </c>
    </row>
    <row r="45" spans="1:26" ht="14.45" x14ac:dyDescent="0.35">
      <c r="A45">
        <v>2020</v>
      </c>
      <c r="B45" t="s">
        <v>138</v>
      </c>
      <c r="C45" t="s">
        <v>43</v>
      </c>
      <c r="D45" t="s">
        <v>40</v>
      </c>
      <c r="E45" t="s">
        <v>8</v>
      </c>
      <c r="F45">
        <v>83</v>
      </c>
      <c r="I45">
        <v>83</v>
      </c>
      <c r="T45">
        <v>0</v>
      </c>
      <c r="U45">
        <v>1.47619047619048</v>
      </c>
      <c r="V45">
        <v>83</v>
      </c>
    </row>
    <row r="46" spans="1:26" ht="14.45" x14ac:dyDescent="0.35">
      <c r="A46">
        <v>2020</v>
      </c>
      <c r="B46" t="s">
        <v>153</v>
      </c>
      <c r="C46" t="s">
        <v>73</v>
      </c>
      <c r="D46" t="s">
        <v>40</v>
      </c>
      <c r="E46" t="s">
        <v>7</v>
      </c>
      <c r="F46">
        <v>46</v>
      </c>
      <c r="I46">
        <v>46</v>
      </c>
      <c r="T46">
        <v>0</v>
      </c>
      <c r="U46">
        <v>1.47619047619048</v>
      </c>
      <c r="V46">
        <v>46</v>
      </c>
    </row>
    <row r="47" spans="1:26" ht="14.45" x14ac:dyDescent="0.35">
      <c r="A47">
        <v>2020</v>
      </c>
      <c r="B47" t="s">
        <v>156</v>
      </c>
      <c r="C47" t="s">
        <v>73</v>
      </c>
      <c r="D47" t="s">
        <v>40</v>
      </c>
      <c r="E47" t="s">
        <v>8</v>
      </c>
      <c r="F47">
        <v>0</v>
      </c>
      <c r="I47">
        <v>0</v>
      </c>
      <c r="T47">
        <v>0</v>
      </c>
      <c r="U47">
        <v>1.47619047619048</v>
      </c>
      <c r="V47">
        <v>0</v>
      </c>
    </row>
    <row r="48" spans="1:26" ht="14.45" x14ac:dyDescent="0.35">
      <c r="A48">
        <v>2020</v>
      </c>
      <c r="B48" t="s">
        <v>145</v>
      </c>
      <c r="C48" t="s">
        <v>40</v>
      </c>
      <c r="D48" t="s">
        <v>40</v>
      </c>
      <c r="E48" t="s">
        <v>7</v>
      </c>
      <c r="F48">
        <v>0</v>
      </c>
      <c r="G48">
        <v>0</v>
      </c>
      <c r="H48">
        <v>0</v>
      </c>
      <c r="I48">
        <v>0</v>
      </c>
      <c r="J48" t="s">
        <v>132</v>
      </c>
      <c r="K48">
        <v>0</v>
      </c>
      <c r="L48">
        <v>0</v>
      </c>
      <c r="P48">
        <v>0</v>
      </c>
      <c r="S48">
        <v>0</v>
      </c>
      <c r="T48">
        <v>0</v>
      </c>
      <c r="U48">
        <v>1.47619047619048</v>
      </c>
      <c r="V48">
        <v>0</v>
      </c>
      <c r="X48">
        <v>0</v>
      </c>
      <c r="Z48">
        <v>0</v>
      </c>
    </row>
    <row r="49" spans="1:26" ht="14.45" x14ac:dyDescent="0.35">
      <c r="A49">
        <v>2020</v>
      </c>
      <c r="B49" t="s">
        <v>122</v>
      </c>
      <c r="C49" t="s">
        <v>40</v>
      </c>
      <c r="D49" t="s">
        <v>40</v>
      </c>
      <c r="E49" t="s">
        <v>51</v>
      </c>
      <c r="F49">
        <v>960.23</v>
      </c>
      <c r="I49">
        <v>960.23</v>
      </c>
      <c r="T49">
        <v>0</v>
      </c>
      <c r="U49">
        <v>1.47619047619048</v>
      </c>
      <c r="V49">
        <v>960.23</v>
      </c>
    </row>
    <row r="50" spans="1:26" ht="14.45" x14ac:dyDescent="0.35">
      <c r="A50">
        <v>2020</v>
      </c>
      <c r="B50" t="s">
        <v>100</v>
      </c>
      <c r="C50" t="s">
        <v>42</v>
      </c>
      <c r="D50" t="s">
        <v>40</v>
      </c>
      <c r="E50" t="s">
        <v>51</v>
      </c>
      <c r="F50">
        <v>0</v>
      </c>
      <c r="I50">
        <v>0</v>
      </c>
      <c r="T50">
        <v>0</v>
      </c>
      <c r="U50">
        <v>1.47619047619048</v>
      </c>
      <c r="V50">
        <v>0</v>
      </c>
    </row>
    <row r="51" spans="1:26" ht="14.45" x14ac:dyDescent="0.35">
      <c r="A51">
        <v>2020</v>
      </c>
      <c r="B51" t="s">
        <v>159</v>
      </c>
      <c r="C51" t="s">
        <v>73</v>
      </c>
      <c r="D51" t="s">
        <v>40</v>
      </c>
      <c r="E51" t="s">
        <v>51</v>
      </c>
      <c r="F51">
        <v>6.9</v>
      </c>
      <c r="I51">
        <v>6.9</v>
      </c>
      <c r="T51">
        <v>0</v>
      </c>
      <c r="U51">
        <v>1.47619047619048</v>
      </c>
      <c r="V51">
        <v>6.9</v>
      </c>
    </row>
    <row r="52" spans="1:26" ht="14.45" x14ac:dyDescent="0.35">
      <c r="A52">
        <v>2020</v>
      </c>
      <c r="B52" t="s">
        <v>123</v>
      </c>
      <c r="C52" t="s">
        <v>40</v>
      </c>
      <c r="D52" t="s">
        <v>40</v>
      </c>
      <c r="E52" t="s">
        <v>51</v>
      </c>
      <c r="F52">
        <v>13.8</v>
      </c>
      <c r="I52">
        <v>13.8</v>
      </c>
      <c r="T52">
        <v>0</v>
      </c>
      <c r="U52">
        <v>1.47619047619048</v>
      </c>
      <c r="V52">
        <v>13.8</v>
      </c>
    </row>
    <row r="53" spans="1:26" ht="14.45" x14ac:dyDescent="0.35">
      <c r="A53">
        <v>2020</v>
      </c>
      <c r="B53" t="s">
        <v>101</v>
      </c>
      <c r="C53" t="s">
        <v>42</v>
      </c>
      <c r="D53" t="s">
        <v>42</v>
      </c>
      <c r="E53" t="s">
        <v>51</v>
      </c>
      <c r="F53">
        <v>0</v>
      </c>
      <c r="I53">
        <v>0</v>
      </c>
      <c r="T53">
        <v>0</v>
      </c>
      <c r="U53">
        <v>1.47619047619048</v>
      </c>
      <c r="V53">
        <v>0</v>
      </c>
    </row>
    <row r="54" spans="1:26" ht="14.45" x14ac:dyDescent="0.35">
      <c r="A54">
        <v>2020</v>
      </c>
      <c r="B54" t="s">
        <v>141</v>
      </c>
      <c r="C54" t="s">
        <v>43</v>
      </c>
      <c r="D54" t="s">
        <v>43</v>
      </c>
      <c r="E54" t="s">
        <v>51</v>
      </c>
      <c r="F54">
        <v>0</v>
      </c>
      <c r="I54">
        <v>0</v>
      </c>
      <c r="T54">
        <v>0</v>
      </c>
      <c r="U54">
        <v>1.47619047619048</v>
      </c>
      <c r="V54">
        <v>0</v>
      </c>
    </row>
    <row r="55" spans="1:26" ht="14.45" x14ac:dyDescent="0.35">
      <c r="A55">
        <v>2020</v>
      </c>
      <c r="B55" t="s">
        <v>149</v>
      </c>
      <c r="C55" t="s">
        <v>44</v>
      </c>
      <c r="D55" t="s">
        <v>44</v>
      </c>
      <c r="E55" t="s">
        <v>51</v>
      </c>
      <c r="F55">
        <v>0</v>
      </c>
      <c r="I55">
        <v>0</v>
      </c>
      <c r="T55">
        <v>0</v>
      </c>
      <c r="U55">
        <v>1.47619047619048</v>
      </c>
      <c r="V55">
        <v>0</v>
      </c>
    </row>
    <row r="56" spans="1:26" ht="14.45" x14ac:dyDescent="0.35">
      <c r="A56">
        <v>2020</v>
      </c>
      <c r="B56" t="s">
        <v>160</v>
      </c>
      <c r="C56" t="s">
        <v>73</v>
      </c>
      <c r="D56" t="s">
        <v>73</v>
      </c>
      <c r="E56" t="s">
        <v>51</v>
      </c>
      <c r="F56">
        <v>0</v>
      </c>
      <c r="I56">
        <v>0</v>
      </c>
      <c r="T56">
        <v>0</v>
      </c>
      <c r="U56">
        <v>1.47619047619048</v>
      </c>
      <c r="V56">
        <v>0</v>
      </c>
    </row>
    <row r="57" spans="1:26" ht="14.45" x14ac:dyDescent="0.35">
      <c r="A57">
        <v>2020</v>
      </c>
      <c r="B57" t="s">
        <v>170</v>
      </c>
      <c r="C57" t="s">
        <v>78</v>
      </c>
      <c r="D57" t="s">
        <v>78</v>
      </c>
      <c r="E57" t="s">
        <v>51</v>
      </c>
      <c r="F57">
        <v>0</v>
      </c>
      <c r="I57">
        <v>0</v>
      </c>
      <c r="T57">
        <v>0</v>
      </c>
      <c r="U57">
        <v>1.47619047619048</v>
      </c>
      <c r="V57">
        <v>0</v>
      </c>
    </row>
    <row r="58" spans="1:26" ht="14.45" x14ac:dyDescent="0.35">
      <c r="A58">
        <v>2020</v>
      </c>
      <c r="B58" t="s">
        <v>134</v>
      </c>
      <c r="C58" t="s">
        <v>40</v>
      </c>
      <c r="D58" t="s">
        <v>40</v>
      </c>
      <c r="E58" t="s">
        <v>8</v>
      </c>
      <c r="F58">
        <v>0</v>
      </c>
      <c r="G58">
        <v>0</v>
      </c>
      <c r="H58">
        <v>0</v>
      </c>
      <c r="I58">
        <v>0</v>
      </c>
      <c r="J58" t="s">
        <v>135</v>
      </c>
      <c r="K58">
        <v>0</v>
      </c>
      <c r="L58">
        <v>0</v>
      </c>
      <c r="P58">
        <v>0</v>
      </c>
      <c r="S58">
        <v>0</v>
      </c>
      <c r="T58">
        <v>0</v>
      </c>
      <c r="U58">
        <v>1.47619047619048</v>
      </c>
      <c r="V58">
        <v>0</v>
      </c>
      <c r="X58">
        <v>0</v>
      </c>
      <c r="Z58">
        <v>0</v>
      </c>
    </row>
    <row r="59" spans="1:26" ht="14.45" x14ac:dyDescent="0.35">
      <c r="A59">
        <v>2020</v>
      </c>
      <c r="B59" t="s">
        <v>201</v>
      </c>
      <c r="C59" t="s">
        <v>40</v>
      </c>
      <c r="D59" t="s">
        <v>40</v>
      </c>
      <c r="E59" t="s">
        <v>8</v>
      </c>
      <c r="F59">
        <v>0</v>
      </c>
      <c r="G59">
        <v>0</v>
      </c>
      <c r="H59">
        <v>0</v>
      </c>
      <c r="I59">
        <v>0</v>
      </c>
      <c r="J59" t="s">
        <v>202</v>
      </c>
      <c r="K59">
        <v>0</v>
      </c>
      <c r="L59">
        <v>0</v>
      </c>
      <c r="P59">
        <v>0</v>
      </c>
      <c r="S59">
        <v>0</v>
      </c>
      <c r="T59">
        <v>0</v>
      </c>
      <c r="U59">
        <v>1.47619047619048</v>
      </c>
      <c r="V59">
        <v>0</v>
      </c>
      <c r="X59">
        <v>0</v>
      </c>
      <c r="Z59">
        <v>0</v>
      </c>
    </row>
    <row r="60" spans="1:26" ht="14.45" x14ac:dyDescent="0.35">
      <c r="A60">
        <v>2020</v>
      </c>
      <c r="B60" t="s">
        <v>203</v>
      </c>
      <c r="C60" t="s">
        <v>40</v>
      </c>
      <c r="D60" t="s">
        <v>40</v>
      </c>
      <c r="E60" t="s">
        <v>8</v>
      </c>
      <c r="F60">
        <v>0</v>
      </c>
      <c r="G60">
        <v>0</v>
      </c>
      <c r="H60">
        <v>0</v>
      </c>
      <c r="I60">
        <v>0</v>
      </c>
      <c r="J60" t="s">
        <v>204</v>
      </c>
      <c r="K60">
        <v>0</v>
      </c>
      <c r="L60">
        <v>0</v>
      </c>
      <c r="P60">
        <v>0</v>
      </c>
      <c r="S60">
        <v>0</v>
      </c>
      <c r="T60">
        <v>0</v>
      </c>
      <c r="U60">
        <v>1.47619047619048</v>
      </c>
      <c r="V60">
        <v>0</v>
      </c>
      <c r="X60">
        <v>0</v>
      </c>
      <c r="Z60">
        <v>0</v>
      </c>
    </row>
    <row r="61" spans="1:26" ht="14.45" x14ac:dyDescent="0.35">
      <c r="A61">
        <v>2020</v>
      </c>
      <c r="B61" t="s">
        <v>205</v>
      </c>
      <c r="C61" t="s">
        <v>40</v>
      </c>
      <c r="D61" t="s">
        <v>40</v>
      </c>
      <c r="E61" t="s">
        <v>8</v>
      </c>
      <c r="F61">
        <v>0</v>
      </c>
      <c r="I61">
        <v>0</v>
      </c>
      <c r="T61">
        <v>0</v>
      </c>
      <c r="U61">
        <v>1.47619047619048</v>
      </c>
      <c r="V61">
        <v>0</v>
      </c>
    </row>
    <row r="62" spans="1:26" ht="14.45" x14ac:dyDescent="0.35">
      <c r="A62">
        <v>2020</v>
      </c>
      <c r="B62" t="s">
        <v>206</v>
      </c>
      <c r="C62" t="s">
        <v>40</v>
      </c>
      <c r="D62" t="s">
        <v>40</v>
      </c>
      <c r="E62" t="s">
        <v>8</v>
      </c>
      <c r="F62">
        <v>0</v>
      </c>
      <c r="G62">
        <v>0</v>
      </c>
      <c r="H62">
        <v>0</v>
      </c>
      <c r="I62">
        <v>0</v>
      </c>
      <c r="J62" t="s">
        <v>207</v>
      </c>
      <c r="K62">
        <v>0</v>
      </c>
      <c r="L62">
        <v>0</v>
      </c>
      <c r="P62">
        <v>0</v>
      </c>
      <c r="S62">
        <v>0</v>
      </c>
      <c r="T62">
        <v>0</v>
      </c>
      <c r="U62">
        <v>1.47619047619048</v>
      </c>
      <c r="V62">
        <v>0</v>
      </c>
      <c r="X62">
        <v>0</v>
      </c>
      <c r="Z62">
        <v>0</v>
      </c>
    </row>
    <row r="63" spans="1:26" ht="14.45" x14ac:dyDescent="0.35">
      <c r="A63">
        <v>2020</v>
      </c>
      <c r="B63" t="s">
        <v>208</v>
      </c>
      <c r="C63" t="s">
        <v>40</v>
      </c>
      <c r="D63" t="s">
        <v>40</v>
      </c>
      <c r="E63" t="s">
        <v>8</v>
      </c>
      <c r="F63">
        <v>0</v>
      </c>
      <c r="G63">
        <v>0</v>
      </c>
      <c r="H63">
        <v>0</v>
      </c>
      <c r="I63">
        <v>0</v>
      </c>
      <c r="J63" t="s">
        <v>41</v>
      </c>
      <c r="K63">
        <v>0</v>
      </c>
      <c r="L63">
        <v>0</v>
      </c>
      <c r="P63">
        <v>0</v>
      </c>
      <c r="S63">
        <v>0</v>
      </c>
      <c r="T63">
        <v>0</v>
      </c>
      <c r="U63">
        <v>1.47619047619048</v>
      </c>
      <c r="V63">
        <v>0</v>
      </c>
      <c r="X63">
        <v>0</v>
      </c>
      <c r="Z63">
        <v>0</v>
      </c>
    </row>
    <row r="64" spans="1:26" ht="14.45" x14ac:dyDescent="0.35">
      <c r="A64">
        <v>2020</v>
      </c>
      <c r="B64" t="s">
        <v>177</v>
      </c>
      <c r="C64" t="s">
        <v>40</v>
      </c>
      <c r="D64" t="s">
        <v>40</v>
      </c>
      <c r="E64" t="s">
        <v>8</v>
      </c>
      <c r="F64">
        <v>0</v>
      </c>
      <c r="G64">
        <v>0</v>
      </c>
      <c r="H64">
        <v>0</v>
      </c>
      <c r="I64">
        <v>0</v>
      </c>
      <c r="J64" t="s">
        <v>178</v>
      </c>
      <c r="K64">
        <v>0</v>
      </c>
      <c r="L64">
        <v>0</v>
      </c>
      <c r="P64">
        <v>0</v>
      </c>
      <c r="S64">
        <v>0</v>
      </c>
      <c r="T64">
        <v>0</v>
      </c>
      <c r="U64">
        <v>1.47619047619048</v>
      </c>
      <c r="V64">
        <v>0</v>
      </c>
      <c r="X64">
        <v>0</v>
      </c>
      <c r="Z64">
        <v>0</v>
      </c>
    </row>
    <row r="65" spans="1:22" ht="14.45" x14ac:dyDescent="0.35">
      <c r="A65">
        <v>2020</v>
      </c>
      <c r="B65" t="s">
        <v>66</v>
      </c>
      <c r="C65" t="s">
        <v>40</v>
      </c>
      <c r="D65" t="s">
        <v>40</v>
      </c>
      <c r="E65" t="s">
        <v>66</v>
      </c>
      <c r="F65">
        <v>9827.31</v>
      </c>
      <c r="I65">
        <v>9827.31</v>
      </c>
      <c r="T65">
        <v>0</v>
      </c>
      <c r="U65">
        <v>1.47619047619048</v>
      </c>
      <c r="V65">
        <v>9827.31</v>
      </c>
    </row>
    <row r="66" spans="1:22" ht="14.45" x14ac:dyDescent="0.35">
      <c r="A66">
        <v>2020</v>
      </c>
      <c r="B66" t="s">
        <v>102</v>
      </c>
      <c r="C66" t="s">
        <v>42</v>
      </c>
      <c r="D66" t="s">
        <v>42</v>
      </c>
      <c r="E66" t="s">
        <v>39</v>
      </c>
      <c r="F66">
        <v>1931.56</v>
      </c>
      <c r="I66">
        <v>1931.56</v>
      </c>
      <c r="T66">
        <v>0</v>
      </c>
      <c r="U66">
        <v>1.47619047619048</v>
      </c>
      <c r="V66">
        <v>1931.56</v>
      </c>
    </row>
    <row r="67" spans="1:22" ht="14.45" x14ac:dyDescent="0.35">
      <c r="A67">
        <v>2020</v>
      </c>
      <c r="B67" t="s">
        <v>125</v>
      </c>
      <c r="C67" t="s">
        <v>40</v>
      </c>
      <c r="D67" t="s">
        <v>40</v>
      </c>
      <c r="E67" t="s">
        <v>39</v>
      </c>
      <c r="F67">
        <v>12</v>
      </c>
      <c r="I67">
        <v>12</v>
      </c>
      <c r="T67">
        <v>0</v>
      </c>
      <c r="U67">
        <v>1.47619047619048</v>
      </c>
      <c r="V67">
        <v>12</v>
      </c>
    </row>
    <row r="68" spans="1:22" ht="14.45" x14ac:dyDescent="0.35">
      <c r="A68">
        <v>2020</v>
      </c>
      <c r="B68" t="s">
        <v>143</v>
      </c>
      <c r="C68" t="s">
        <v>43</v>
      </c>
      <c r="D68" t="s">
        <v>43</v>
      </c>
      <c r="E68" t="s">
        <v>39</v>
      </c>
      <c r="F68">
        <v>0</v>
      </c>
      <c r="I68">
        <v>0</v>
      </c>
      <c r="T68">
        <v>0</v>
      </c>
      <c r="U68">
        <v>1.47619047619048</v>
      </c>
      <c r="V68">
        <v>0</v>
      </c>
    </row>
    <row r="69" spans="1:22" ht="14.45" x14ac:dyDescent="0.35">
      <c r="A69">
        <v>2020</v>
      </c>
      <c r="B69" t="s">
        <v>150</v>
      </c>
      <c r="C69" t="s">
        <v>44</v>
      </c>
      <c r="D69" t="s">
        <v>44</v>
      </c>
      <c r="E69" t="s">
        <v>39</v>
      </c>
      <c r="F69">
        <v>1061.71</v>
      </c>
      <c r="I69">
        <v>1061.71</v>
      </c>
      <c r="T69">
        <v>0</v>
      </c>
      <c r="U69">
        <v>1.47619047619048</v>
      </c>
      <c r="V69">
        <v>1061.71</v>
      </c>
    </row>
    <row r="70" spans="1:22" ht="14.45" x14ac:dyDescent="0.35">
      <c r="A70">
        <v>2020</v>
      </c>
      <c r="B70" t="s">
        <v>161</v>
      </c>
      <c r="C70" t="s">
        <v>73</v>
      </c>
      <c r="D70" t="s">
        <v>73</v>
      </c>
      <c r="E70" t="s">
        <v>39</v>
      </c>
      <c r="F70">
        <v>563.21</v>
      </c>
      <c r="I70">
        <v>563.21</v>
      </c>
      <c r="T70">
        <v>0</v>
      </c>
      <c r="U70">
        <v>1.47619047619048</v>
      </c>
      <c r="V70">
        <v>563.21</v>
      </c>
    </row>
    <row r="71" spans="1:22" ht="14.45" x14ac:dyDescent="0.35">
      <c r="A71">
        <v>2020</v>
      </c>
      <c r="B71" t="s">
        <v>172</v>
      </c>
      <c r="C71" t="s">
        <v>78</v>
      </c>
      <c r="D71" t="s">
        <v>78</v>
      </c>
      <c r="E71" t="s">
        <v>39</v>
      </c>
      <c r="F71">
        <v>1965.3</v>
      </c>
      <c r="I71">
        <v>1965.3</v>
      </c>
      <c r="T71">
        <v>0</v>
      </c>
      <c r="U71">
        <v>1.47619047619048</v>
      </c>
      <c r="V71">
        <v>1965.3</v>
      </c>
    </row>
    <row r="72" spans="1:22" ht="14.45" x14ac:dyDescent="0.35">
      <c r="A72">
        <v>2020</v>
      </c>
      <c r="B72" t="s">
        <v>124</v>
      </c>
      <c r="C72" t="s">
        <v>40</v>
      </c>
      <c r="D72" t="s">
        <v>40</v>
      </c>
      <c r="E72" t="s">
        <v>39</v>
      </c>
      <c r="F72">
        <v>14156.83</v>
      </c>
      <c r="I72">
        <v>14156.83</v>
      </c>
      <c r="T72">
        <v>0</v>
      </c>
      <c r="U72">
        <v>1.47619047619048</v>
      </c>
      <c r="V72">
        <v>14156.83</v>
      </c>
    </row>
    <row r="73" spans="1:22" ht="14.45" x14ac:dyDescent="0.35">
      <c r="A73">
        <v>2020</v>
      </c>
      <c r="B73" t="s">
        <v>142</v>
      </c>
      <c r="C73" t="s">
        <v>43</v>
      </c>
      <c r="D73" t="s">
        <v>40</v>
      </c>
      <c r="E73" t="s">
        <v>39</v>
      </c>
      <c r="F73">
        <v>49.9</v>
      </c>
      <c r="I73">
        <v>49.9</v>
      </c>
      <c r="T73">
        <v>0</v>
      </c>
      <c r="U73">
        <v>1.47619047619048</v>
      </c>
      <c r="V73">
        <v>49.9</v>
      </c>
    </row>
    <row r="74" spans="1:22" ht="14.45" x14ac:dyDescent="0.35">
      <c r="A74">
        <v>2020</v>
      </c>
      <c r="B74" t="s">
        <v>171</v>
      </c>
      <c r="C74" t="s">
        <v>78</v>
      </c>
      <c r="D74" t="s">
        <v>40</v>
      </c>
      <c r="E74" t="s">
        <v>39</v>
      </c>
      <c r="F74">
        <v>65</v>
      </c>
      <c r="I74">
        <v>65</v>
      </c>
      <c r="T74">
        <v>0</v>
      </c>
      <c r="U74">
        <v>1.47619047619048</v>
      </c>
      <c r="V74">
        <v>65</v>
      </c>
    </row>
    <row r="75" spans="1:22" ht="14.45" x14ac:dyDescent="0.35">
      <c r="A75">
        <v>2020</v>
      </c>
      <c r="B75" t="s">
        <v>103</v>
      </c>
      <c r="C75" t="s">
        <v>42</v>
      </c>
      <c r="D75" t="s">
        <v>42</v>
      </c>
      <c r="E75" t="s">
        <v>10</v>
      </c>
      <c r="F75">
        <v>0</v>
      </c>
      <c r="I75">
        <v>0</v>
      </c>
      <c r="T75">
        <v>0</v>
      </c>
      <c r="U75">
        <v>1.47619047619048</v>
      </c>
      <c r="V75">
        <v>0</v>
      </c>
    </row>
    <row r="76" spans="1:22" ht="14.45" x14ac:dyDescent="0.35">
      <c r="A76">
        <v>2020</v>
      </c>
      <c r="B76" t="s">
        <v>127</v>
      </c>
      <c r="C76" t="s">
        <v>40</v>
      </c>
      <c r="D76" t="s">
        <v>40</v>
      </c>
      <c r="E76" t="s">
        <v>10</v>
      </c>
      <c r="F76">
        <v>279.98</v>
      </c>
      <c r="I76">
        <v>279.98</v>
      </c>
      <c r="T76">
        <v>0</v>
      </c>
      <c r="U76">
        <v>1.47619047619048</v>
      </c>
      <c r="V76">
        <v>279.98</v>
      </c>
    </row>
    <row r="77" spans="1:22" ht="14.45" x14ac:dyDescent="0.35">
      <c r="A77">
        <v>2020</v>
      </c>
      <c r="B77" t="s">
        <v>144</v>
      </c>
      <c r="C77" t="s">
        <v>43</v>
      </c>
      <c r="D77" t="s">
        <v>43</v>
      </c>
      <c r="E77" t="s">
        <v>10</v>
      </c>
      <c r="F77">
        <v>0</v>
      </c>
      <c r="I77">
        <v>0</v>
      </c>
      <c r="T77">
        <v>0</v>
      </c>
      <c r="U77">
        <v>1.47619047619048</v>
      </c>
      <c r="V77">
        <v>0</v>
      </c>
    </row>
    <row r="78" spans="1:22" ht="14.45" x14ac:dyDescent="0.35">
      <c r="A78">
        <v>2020</v>
      </c>
      <c r="B78" t="s">
        <v>152</v>
      </c>
      <c r="C78" t="s">
        <v>44</v>
      </c>
      <c r="D78" t="s">
        <v>44</v>
      </c>
      <c r="E78" t="s">
        <v>10</v>
      </c>
      <c r="F78">
        <v>0</v>
      </c>
      <c r="I78">
        <v>0</v>
      </c>
      <c r="T78">
        <v>0</v>
      </c>
      <c r="U78">
        <v>1.47619047619048</v>
      </c>
      <c r="V78">
        <v>0</v>
      </c>
    </row>
    <row r="79" spans="1:22" ht="14.45" x14ac:dyDescent="0.35">
      <c r="A79">
        <v>2020</v>
      </c>
      <c r="B79" t="s">
        <v>163</v>
      </c>
      <c r="C79" t="s">
        <v>73</v>
      </c>
      <c r="D79" t="s">
        <v>73</v>
      </c>
      <c r="E79" t="s">
        <v>10</v>
      </c>
      <c r="F79">
        <v>8594.91</v>
      </c>
      <c r="I79">
        <v>8594.91</v>
      </c>
      <c r="T79">
        <v>0</v>
      </c>
      <c r="U79">
        <v>1.47619047619048</v>
      </c>
      <c r="V79">
        <v>8594.91</v>
      </c>
    </row>
    <row r="80" spans="1:22" ht="14.45" x14ac:dyDescent="0.35">
      <c r="A80">
        <v>2020</v>
      </c>
      <c r="B80" t="s">
        <v>174</v>
      </c>
      <c r="C80" t="s">
        <v>78</v>
      </c>
      <c r="D80" t="s">
        <v>78</v>
      </c>
      <c r="E80" t="s">
        <v>10</v>
      </c>
      <c r="F80">
        <v>2124.23</v>
      </c>
      <c r="I80">
        <v>2124.23</v>
      </c>
      <c r="T80">
        <v>0</v>
      </c>
      <c r="U80">
        <v>1.47619047619048</v>
      </c>
      <c r="V80">
        <v>2124.23</v>
      </c>
    </row>
    <row r="81" spans="1:26" ht="14.45" x14ac:dyDescent="0.35">
      <c r="A81">
        <v>2020</v>
      </c>
      <c r="B81" t="s">
        <v>126</v>
      </c>
      <c r="C81" t="s">
        <v>40</v>
      </c>
      <c r="D81" t="s">
        <v>40</v>
      </c>
      <c r="E81" t="s">
        <v>10</v>
      </c>
      <c r="F81">
        <v>7076.58</v>
      </c>
      <c r="I81">
        <v>7076.58</v>
      </c>
      <c r="T81">
        <v>0</v>
      </c>
      <c r="U81">
        <v>1.47619047619048</v>
      </c>
      <c r="V81">
        <v>7076.58</v>
      </c>
    </row>
    <row r="82" spans="1:26" ht="14.45" x14ac:dyDescent="0.35">
      <c r="A82">
        <v>2020</v>
      </c>
      <c r="B82" t="s">
        <v>151</v>
      </c>
      <c r="C82" t="s">
        <v>44</v>
      </c>
      <c r="D82" t="s">
        <v>40</v>
      </c>
      <c r="E82" t="s">
        <v>10</v>
      </c>
      <c r="F82">
        <v>5.09</v>
      </c>
      <c r="I82">
        <v>5.09</v>
      </c>
      <c r="T82">
        <v>0</v>
      </c>
      <c r="U82">
        <v>1.47619047619048</v>
      </c>
      <c r="V82">
        <v>5.09</v>
      </c>
    </row>
    <row r="83" spans="1:26" ht="14.45" x14ac:dyDescent="0.35">
      <c r="A83">
        <v>2020</v>
      </c>
      <c r="B83" t="s">
        <v>162</v>
      </c>
      <c r="C83" t="s">
        <v>73</v>
      </c>
      <c r="D83" t="s">
        <v>40</v>
      </c>
      <c r="E83" t="s">
        <v>10</v>
      </c>
      <c r="F83">
        <v>1417.29</v>
      </c>
      <c r="I83">
        <v>1417.29</v>
      </c>
      <c r="T83">
        <v>0</v>
      </c>
      <c r="U83">
        <v>1.47619047619048</v>
      </c>
      <c r="V83">
        <v>1417.29</v>
      </c>
    </row>
    <row r="84" spans="1:26" ht="14.45" x14ac:dyDescent="0.35">
      <c r="A84">
        <v>2020</v>
      </c>
      <c r="B84" t="s">
        <v>173</v>
      </c>
      <c r="C84" t="s">
        <v>78</v>
      </c>
      <c r="D84" t="s">
        <v>40</v>
      </c>
      <c r="E84" t="s">
        <v>10</v>
      </c>
      <c r="F84">
        <v>50.4</v>
      </c>
      <c r="I84">
        <v>50.4</v>
      </c>
      <c r="T84">
        <v>0</v>
      </c>
      <c r="U84">
        <v>1.47619047619048</v>
      </c>
      <c r="V84">
        <v>50.4</v>
      </c>
    </row>
    <row r="85" spans="1:26" ht="14.45" x14ac:dyDescent="0.35">
      <c r="A85">
        <v>2020</v>
      </c>
      <c r="B85" t="s">
        <v>209</v>
      </c>
      <c r="C85" t="s">
        <v>40</v>
      </c>
      <c r="D85" t="s">
        <v>40</v>
      </c>
      <c r="E85" t="s">
        <v>39</v>
      </c>
      <c r="F85">
        <v>0</v>
      </c>
      <c r="G85">
        <v>0</v>
      </c>
      <c r="H85">
        <v>0</v>
      </c>
      <c r="I85">
        <v>0</v>
      </c>
      <c r="J85" t="s">
        <v>210</v>
      </c>
      <c r="K85">
        <v>0</v>
      </c>
      <c r="L85">
        <v>0</v>
      </c>
      <c r="P85">
        <v>0</v>
      </c>
      <c r="S85">
        <v>0</v>
      </c>
      <c r="T85">
        <v>0</v>
      </c>
      <c r="U85">
        <v>1.47619047619048</v>
      </c>
      <c r="V85">
        <v>0</v>
      </c>
      <c r="X85">
        <v>0</v>
      </c>
      <c r="Z85">
        <v>0</v>
      </c>
    </row>
    <row r="86" spans="1:26" ht="14.45" x14ac:dyDescent="0.35">
      <c r="A86">
        <v>2020</v>
      </c>
      <c r="B86" t="s">
        <v>211</v>
      </c>
      <c r="C86" t="s">
        <v>40</v>
      </c>
      <c r="D86" t="s">
        <v>40</v>
      </c>
      <c r="E86" t="s">
        <v>10</v>
      </c>
      <c r="F86">
        <v>0</v>
      </c>
      <c r="G86">
        <v>0</v>
      </c>
      <c r="H86">
        <v>0</v>
      </c>
      <c r="I86">
        <v>0</v>
      </c>
      <c r="J86" t="s">
        <v>210</v>
      </c>
      <c r="K86">
        <v>0</v>
      </c>
      <c r="L86">
        <v>0</v>
      </c>
      <c r="P86">
        <v>-134250.01</v>
      </c>
      <c r="S86">
        <v>0</v>
      </c>
      <c r="T86">
        <v>0</v>
      </c>
      <c r="U86">
        <v>1.47619047619048</v>
      </c>
      <c r="V86">
        <v>0</v>
      </c>
      <c r="X86">
        <v>0</v>
      </c>
      <c r="Z86">
        <v>0</v>
      </c>
    </row>
    <row r="87" spans="1:26" ht="14.45" x14ac:dyDescent="0.35">
      <c r="A87">
        <v>2020</v>
      </c>
      <c r="B87" t="s">
        <v>128</v>
      </c>
      <c r="C87" t="s">
        <v>40</v>
      </c>
      <c r="D87" t="s">
        <v>40</v>
      </c>
      <c r="E87" t="s">
        <v>39</v>
      </c>
      <c r="F87">
        <v>0</v>
      </c>
      <c r="G87">
        <v>0</v>
      </c>
      <c r="H87">
        <v>0</v>
      </c>
      <c r="I87">
        <v>0</v>
      </c>
      <c r="J87" t="s">
        <v>129</v>
      </c>
      <c r="K87">
        <v>0</v>
      </c>
      <c r="L87">
        <v>0</v>
      </c>
      <c r="P87">
        <v>0</v>
      </c>
      <c r="S87">
        <v>0</v>
      </c>
      <c r="T87">
        <v>0</v>
      </c>
      <c r="U87">
        <v>1.47619047619048</v>
      </c>
      <c r="V87">
        <v>0</v>
      </c>
      <c r="X87">
        <v>0</v>
      </c>
      <c r="Z87">
        <v>0</v>
      </c>
    </row>
    <row r="88" spans="1:26" ht="14.45" x14ac:dyDescent="0.35">
      <c r="A88">
        <v>2020</v>
      </c>
      <c r="B88" t="s">
        <v>130</v>
      </c>
      <c r="C88" t="s">
        <v>40</v>
      </c>
      <c r="D88" t="s">
        <v>40</v>
      </c>
      <c r="E88" t="s">
        <v>10</v>
      </c>
      <c r="F88">
        <v>0</v>
      </c>
      <c r="G88">
        <v>0</v>
      </c>
      <c r="H88">
        <v>0</v>
      </c>
      <c r="I88">
        <v>0</v>
      </c>
      <c r="J88" t="s">
        <v>129</v>
      </c>
      <c r="K88">
        <v>0</v>
      </c>
      <c r="L88">
        <v>0</v>
      </c>
      <c r="P88">
        <v>-90912.72</v>
      </c>
      <c r="S88">
        <v>0</v>
      </c>
      <c r="T88">
        <v>0</v>
      </c>
      <c r="U88">
        <v>1.47619047619048</v>
      </c>
      <c r="V88">
        <v>0</v>
      </c>
      <c r="X88">
        <v>0</v>
      </c>
      <c r="Z88">
        <v>0</v>
      </c>
    </row>
    <row r="89" spans="1:26" ht="14.45" x14ac:dyDescent="0.35">
      <c r="A89">
        <v>2020</v>
      </c>
      <c r="B89" t="s">
        <v>131</v>
      </c>
      <c r="C89" t="s">
        <v>40</v>
      </c>
      <c r="D89" t="s">
        <v>40</v>
      </c>
      <c r="E89" t="s">
        <v>39</v>
      </c>
      <c r="F89">
        <v>0</v>
      </c>
      <c r="G89">
        <v>0</v>
      </c>
      <c r="H89">
        <v>0</v>
      </c>
      <c r="I89">
        <v>0</v>
      </c>
      <c r="J89" t="s">
        <v>132</v>
      </c>
      <c r="K89">
        <v>0</v>
      </c>
      <c r="L89">
        <v>0</v>
      </c>
      <c r="P89">
        <v>0</v>
      </c>
      <c r="S89">
        <v>0</v>
      </c>
      <c r="T89">
        <v>0</v>
      </c>
      <c r="U89">
        <v>1.47619047619048</v>
      </c>
      <c r="V89">
        <v>0</v>
      </c>
      <c r="X89">
        <v>0</v>
      </c>
      <c r="Z89">
        <v>0</v>
      </c>
    </row>
    <row r="90" spans="1:26" ht="14.45" x14ac:dyDescent="0.35">
      <c r="A90">
        <v>2020</v>
      </c>
      <c r="B90" t="s">
        <v>133</v>
      </c>
      <c r="C90" t="s">
        <v>40</v>
      </c>
      <c r="D90" t="s">
        <v>40</v>
      </c>
      <c r="E90" t="s">
        <v>10</v>
      </c>
      <c r="F90">
        <v>0</v>
      </c>
      <c r="G90">
        <v>0</v>
      </c>
      <c r="H90">
        <v>0</v>
      </c>
      <c r="I90">
        <v>0</v>
      </c>
      <c r="J90" t="s">
        <v>132</v>
      </c>
      <c r="K90">
        <v>0</v>
      </c>
      <c r="L90">
        <v>0</v>
      </c>
      <c r="P90">
        <v>-107113.43</v>
      </c>
      <c r="S90">
        <v>0</v>
      </c>
      <c r="T90">
        <v>0</v>
      </c>
      <c r="U90">
        <v>1.47619047619048</v>
      </c>
      <c r="V90">
        <v>0</v>
      </c>
      <c r="X90">
        <v>0</v>
      </c>
      <c r="Z90">
        <v>0</v>
      </c>
    </row>
    <row r="91" spans="1:26" ht="14.45" x14ac:dyDescent="0.35">
      <c r="A91">
        <v>2020</v>
      </c>
      <c r="B91" t="s">
        <v>136</v>
      </c>
      <c r="C91" t="s">
        <v>40</v>
      </c>
      <c r="D91" t="s">
        <v>40</v>
      </c>
      <c r="E91" t="s">
        <v>39</v>
      </c>
      <c r="F91">
        <v>0</v>
      </c>
      <c r="G91">
        <v>0</v>
      </c>
      <c r="H91">
        <v>0</v>
      </c>
      <c r="I91">
        <v>0</v>
      </c>
      <c r="J91" t="s">
        <v>135</v>
      </c>
      <c r="K91">
        <v>0</v>
      </c>
      <c r="L91">
        <v>0</v>
      </c>
      <c r="P91">
        <v>0</v>
      </c>
      <c r="S91">
        <v>0</v>
      </c>
      <c r="T91">
        <v>0</v>
      </c>
      <c r="U91">
        <v>1.47619047619048</v>
      </c>
      <c r="V91">
        <v>0</v>
      </c>
      <c r="X91">
        <v>0</v>
      </c>
      <c r="Z91">
        <v>0</v>
      </c>
    </row>
    <row r="92" spans="1:26" ht="14.45" x14ac:dyDescent="0.35">
      <c r="A92">
        <v>2020</v>
      </c>
      <c r="B92" t="s">
        <v>212</v>
      </c>
      <c r="C92" t="s">
        <v>40</v>
      </c>
      <c r="D92" t="s">
        <v>40</v>
      </c>
      <c r="E92" t="s">
        <v>10</v>
      </c>
      <c r="F92">
        <v>0</v>
      </c>
      <c r="G92">
        <v>0</v>
      </c>
      <c r="H92">
        <v>0</v>
      </c>
      <c r="I92">
        <v>0</v>
      </c>
      <c r="J92" t="s">
        <v>135</v>
      </c>
      <c r="K92">
        <v>0</v>
      </c>
      <c r="L92">
        <v>0</v>
      </c>
      <c r="P92">
        <v>-186845.24</v>
      </c>
      <c r="S92">
        <v>0</v>
      </c>
      <c r="T92">
        <v>0</v>
      </c>
      <c r="U92">
        <v>1.47619047619048</v>
      </c>
      <c r="V92">
        <v>0</v>
      </c>
      <c r="X92">
        <v>0</v>
      </c>
      <c r="Z92">
        <v>0</v>
      </c>
    </row>
    <row r="93" spans="1:26" ht="14.45" x14ac:dyDescent="0.35">
      <c r="A93">
        <v>2020</v>
      </c>
      <c r="B93" t="s">
        <v>213</v>
      </c>
      <c r="C93" t="s">
        <v>40</v>
      </c>
      <c r="D93" t="s">
        <v>40</v>
      </c>
      <c r="E93" t="s">
        <v>10</v>
      </c>
      <c r="F93">
        <v>0</v>
      </c>
      <c r="G93">
        <v>0</v>
      </c>
      <c r="H93">
        <v>0</v>
      </c>
      <c r="I93">
        <v>0</v>
      </c>
      <c r="J93" t="s">
        <v>214</v>
      </c>
      <c r="K93">
        <v>0</v>
      </c>
      <c r="L93">
        <v>0</v>
      </c>
      <c r="P93">
        <v>-75023.899999999994</v>
      </c>
      <c r="S93">
        <v>0</v>
      </c>
      <c r="T93">
        <v>0</v>
      </c>
      <c r="U93">
        <v>1.47619047619048</v>
      </c>
      <c r="V93">
        <v>0</v>
      </c>
      <c r="X93">
        <v>0</v>
      </c>
      <c r="Z93">
        <v>0</v>
      </c>
    </row>
    <row r="94" spans="1:26" ht="14.45" x14ac:dyDescent="0.35">
      <c r="A94">
        <v>2020</v>
      </c>
      <c r="B94" t="s">
        <v>215</v>
      </c>
      <c r="C94" t="s">
        <v>40</v>
      </c>
      <c r="D94" t="s">
        <v>40</v>
      </c>
      <c r="E94" t="s">
        <v>10</v>
      </c>
      <c r="F94">
        <v>0</v>
      </c>
      <c r="G94">
        <v>0</v>
      </c>
      <c r="H94">
        <v>0</v>
      </c>
      <c r="I94">
        <v>0</v>
      </c>
      <c r="J94" t="s">
        <v>216</v>
      </c>
      <c r="K94">
        <v>0</v>
      </c>
      <c r="L94">
        <v>0</v>
      </c>
      <c r="P94">
        <v>-156473.92000000001</v>
      </c>
      <c r="S94">
        <v>0</v>
      </c>
      <c r="T94">
        <v>0</v>
      </c>
      <c r="U94">
        <v>1.47619047619048</v>
      </c>
      <c r="V94">
        <v>0</v>
      </c>
      <c r="X94">
        <v>0</v>
      </c>
      <c r="Z94">
        <v>0</v>
      </c>
    </row>
    <row r="95" spans="1:26" ht="14.45" x14ac:dyDescent="0.35">
      <c r="A95">
        <v>2020</v>
      </c>
      <c r="B95" t="s">
        <v>217</v>
      </c>
      <c r="C95" t="s">
        <v>40</v>
      </c>
      <c r="D95" t="s">
        <v>40</v>
      </c>
      <c r="E95" t="s">
        <v>39</v>
      </c>
      <c r="F95">
        <v>0</v>
      </c>
      <c r="G95">
        <v>0</v>
      </c>
      <c r="H95">
        <v>0</v>
      </c>
      <c r="I95">
        <v>0</v>
      </c>
      <c r="J95" t="s">
        <v>202</v>
      </c>
      <c r="K95">
        <v>0</v>
      </c>
      <c r="L95">
        <v>0</v>
      </c>
      <c r="P95">
        <v>0</v>
      </c>
      <c r="S95">
        <v>0</v>
      </c>
      <c r="T95">
        <v>0</v>
      </c>
      <c r="U95">
        <v>1.47619047619048</v>
      </c>
      <c r="V95">
        <v>0</v>
      </c>
      <c r="X95">
        <v>0</v>
      </c>
      <c r="Z95">
        <v>0</v>
      </c>
    </row>
    <row r="96" spans="1:26" ht="14.45" x14ac:dyDescent="0.35">
      <c r="A96">
        <v>2020</v>
      </c>
      <c r="B96" t="s">
        <v>218</v>
      </c>
      <c r="C96" t="s">
        <v>40</v>
      </c>
      <c r="D96" t="s">
        <v>40</v>
      </c>
      <c r="E96" t="s">
        <v>39</v>
      </c>
      <c r="F96">
        <v>0</v>
      </c>
      <c r="G96">
        <v>0</v>
      </c>
      <c r="H96">
        <v>0</v>
      </c>
      <c r="I96">
        <v>0</v>
      </c>
      <c r="J96" t="s">
        <v>219</v>
      </c>
      <c r="K96">
        <v>0</v>
      </c>
      <c r="L96">
        <v>0</v>
      </c>
      <c r="P96">
        <v>0</v>
      </c>
      <c r="S96">
        <v>0</v>
      </c>
      <c r="T96">
        <v>0</v>
      </c>
      <c r="U96">
        <v>1.47619047619048</v>
      </c>
      <c r="V96">
        <v>0</v>
      </c>
      <c r="X96">
        <v>0</v>
      </c>
      <c r="Z96">
        <v>0</v>
      </c>
    </row>
    <row r="97" spans="1:26" ht="14.45" x14ac:dyDescent="0.35">
      <c r="A97">
        <v>2020</v>
      </c>
      <c r="B97" t="s">
        <v>220</v>
      </c>
      <c r="C97" t="s">
        <v>40</v>
      </c>
      <c r="D97" t="s">
        <v>40</v>
      </c>
      <c r="E97" t="s">
        <v>10</v>
      </c>
      <c r="F97">
        <v>0</v>
      </c>
      <c r="G97">
        <v>0</v>
      </c>
      <c r="H97">
        <v>0</v>
      </c>
      <c r="I97">
        <v>0</v>
      </c>
      <c r="J97" t="s">
        <v>219</v>
      </c>
      <c r="K97">
        <v>0</v>
      </c>
      <c r="L97">
        <v>0</v>
      </c>
      <c r="P97">
        <v>-119158.46</v>
      </c>
      <c r="S97">
        <v>0</v>
      </c>
      <c r="T97">
        <v>0</v>
      </c>
      <c r="U97">
        <v>1.47619047619048</v>
      </c>
      <c r="V97">
        <v>0</v>
      </c>
      <c r="X97">
        <v>0</v>
      </c>
      <c r="Z97">
        <v>0</v>
      </c>
    </row>
    <row r="98" spans="1:26" ht="14.45" x14ac:dyDescent="0.35">
      <c r="A98">
        <v>2020</v>
      </c>
      <c r="B98" t="s">
        <v>221</v>
      </c>
      <c r="C98" t="s">
        <v>40</v>
      </c>
      <c r="D98" t="s">
        <v>40</v>
      </c>
      <c r="E98" t="s">
        <v>39</v>
      </c>
      <c r="F98">
        <v>0</v>
      </c>
      <c r="G98">
        <v>0</v>
      </c>
      <c r="H98">
        <v>0</v>
      </c>
      <c r="I98">
        <v>0</v>
      </c>
      <c r="J98" t="s">
        <v>222</v>
      </c>
      <c r="K98">
        <v>0</v>
      </c>
      <c r="L98">
        <v>0</v>
      </c>
      <c r="P98">
        <v>0</v>
      </c>
      <c r="S98">
        <v>0</v>
      </c>
      <c r="T98">
        <v>0</v>
      </c>
      <c r="U98">
        <v>1.47619047619048</v>
      </c>
      <c r="V98">
        <v>0</v>
      </c>
      <c r="X98">
        <v>0</v>
      </c>
      <c r="Z98">
        <v>0</v>
      </c>
    </row>
    <row r="99" spans="1:26" ht="14.45" x14ac:dyDescent="0.35">
      <c r="A99">
        <v>2020</v>
      </c>
      <c r="B99" t="s">
        <v>223</v>
      </c>
      <c r="C99" t="s">
        <v>40</v>
      </c>
      <c r="D99" t="s">
        <v>40</v>
      </c>
      <c r="E99" t="s">
        <v>10</v>
      </c>
      <c r="F99">
        <v>0</v>
      </c>
      <c r="G99">
        <v>0</v>
      </c>
      <c r="H99">
        <v>0</v>
      </c>
      <c r="I99">
        <v>0</v>
      </c>
      <c r="J99" t="s">
        <v>222</v>
      </c>
      <c r="K99">
        <v>0</v>
      </c>
      <c r="L99">
        <v>0</v>
      </c>
      <c r="P99">
        <v>-118133.88</v>
      </c>
      <c r="S99">
        <v>0</v>
      </c>
      <c r="T99">
        <v>0</v>
      </c>
      <c r="U99">
        <v>1.47619047619048</v>
      </c>
      <c r="V99">
        <v>0</v>
      </c>
      <c r="X99">
        <v>0</v>
      </c>
      <c r="Z99">
        <v>0</v>
      </c>
    </row>
    <row r="100" spans="1:26" ht="14.45" x14ac:dyDescent="0.35">
      <c r="A100">
        <v>2020</v>
      </c>
      <c r="B100" t="s">
        <v>224</v>
      </c>
      <c r="C100" t="s">
        <v>40</v>
      </c>
      <c r="D100" t="s">
        <v>40</v>
      </c>
      <c r="E100" t="s">
        <v>39</v>
      </c>
      <c r="F100">
        <v>0</v>
      </c>
      <c r="G100">
        <v>0</v>
      </c>
      <c r="H100">
        <v>0</v>
      </c>
      <c r="I100">
        <v>0</v>
      </c>
      <c r="J100" t="s">
        <v>225</v>
      </c>
      <c r="K100">
        <v>0</v>
      </c>
      <c r="L100">
        <v>0</v>
      </c>
      <c r="P100">
        <v>0</v>
      </c>
      <c r="S100">
        <v>0</v>
      </c>
      <c r="T100">
        <v>0</v>
      </c>
      <c r="U100">
        <v>1.47619047619048</v>
      </c>
      <c r="V100">
        <v>0</v>
      </c>
      <c r="X100">
        <v>0</v>
      </c>
      <c r="Z100">
        <v>0</v>
      </c>
    </row>
    <row r="101" spans="1:26" ht="14.45" x14ac:dyDescent="0.35">
      <c r="A101">
        <v>2020</v>
      </c>
      <c r="B101" t="s">
        <v>226</v>
      </c>
      <c r="C101" t="s">
        <v>40</v>
      </c>
      <c r="D101" t="s">
        <v>40</v>
      </c>
      <c r="E101" t="s">
        <v>39</v>
      </c>
      <c r="F101">
        <v>0</v>
      </c>
      <c r="G101">
        <v>0</v>
      </c>
      <c r="H101">
        <v>0</v>
      </c>
      <c r="I101">
        <v>0</v>
      </c>
      <c r="J101" t="s">
        <v>204</v>
      </c>
      <c r="K101">
        <v>0</v>
      </c>
      <c r="L101">
        <v>0</v>
      </c>
      <c r="P101">
        <v>0</v>
      </c>
      <c r="S101">
        <v>0</v>
      </c>
      <c r="T101">
        <v>0</v>
      </c>
      <c r="U101">
        <v>1.47619047619048</v>
      </c>
      <c r="V101">
        <v>0</v>
      </c>
      <c r="X101">
        <v>0</v>
      </c>
      <c r="Z101">
        <v>0</v>
      </c>
    </row>
    <row r="102" spans="1:26" ht="14.45" x14ac:dyDescent="0.35">
      <c r="A102">
        <v>2020</v>
      </c>
      <c r="B102" t="s">
        <v>227</v>
      </c>
      <c r="C102" t="s">
        <v>40</v>
      </c>
      <c r="D102" t="s">
        <v>40</v>
      </c>
      <c r="E102" t="s">
        <v>10</v>
      </c>
      <c r="F102">
        <v>0</v>
      </c>
      <c r="G102">
        <v>0</v>
      </c>
      <c r="H102">
        <v>0</v>
      </c>
      <c r="I102">
        <v>0</v>
      </c>
      <c r="J102" t="s">
        <v>204</v>
      </c>
      <c r="K102">
        <v>0</v>
      </c>
      <c r="L102">
        <v>0</v>
      </c>
      <c r="P102">
        <v>-130524.05</v>
      </c>
      <c r="S102">
        <v>0</v>
      </c>
      <c r="T102">
        <v>0</v>
      </c>
      <c r="U102">
        <v>1.47619047619048</v>
      </c>
      <c r="V102">
        <v>0</v>
      </c>
      <c r="X102">
        <v>0</v>
      </c>
      <c r="Z102">
        <v>0</v>
      </c>
    </row>
    <row r="103" spans="1:26" ht="14.45" x14ac:dyDescent="0.35">
      <c r="A103">
        <v>2020</v>
      </c>
      <c r="B103" t="s">
        <v>155</v>
      </c>
      <c r="C103" t="s">
        <v>40</v>
      </c>
      <c r="D103" t="s">
        <v>40</v>
      </c>
      <c r="E103" t="s">
        <v>10</v>
      </c>
      <c r="F103">
        <v>0</v>
      </c>
      <c r="G103">
        <v>0</v>
      </c>
      <c r="H103">
        <v>0</v>
      </c>
      <c r="I103">
        <v>0</v>
      </c>
      <c r="J103" t="s">
        <v>228</v>
      </c>
      <c r="K103">
        <v>0</v>
      </c>
      <c r="L103">
        <v>0</v>
      </c>
      <c r="P103">
        <v>-90804.35</v>
      </c>
      <c r="S103">
        <v>0</v>
      </c>
      <c r="T103">
        <v>0</v>
      </c>
      <c r="U103">
        <v>1.47619047619048</v>
      </c>
      <c r="V103">
        <v>0</v>
      </c>
      <c r="X103">
        <v>0</v>
      </c>
      <c r="Z103">
        <v>0</v>
      </c>
    </row>
    <row r="104" spans="1:26" ht="14.45" x14ac:dyDescent="0.35">
      <c r="A104">
        <v>2020</v>
      </c>
      <c r="B104" t="s">
        <v>229</v>
      </c>
      <c r="C104" t="s">
        <v>40</v>
      </c>
      <c r="D104" t="s">
        <v>40</v>
      </c>
      <c r="E104" t="s">
        <v>39</v>
      </c>
      <c r="F104">
        <v>0</v>
      </c>
      <c r="G104">
        <v>0</v>
      </c>
      <c r="H104">
        <v>0</v>
      </c>
      <c r="I104">
        <v>0</v>
      </c>
      <c r="J104" t="s">
        <v>207</v>
      </c>
      <c r="K104">
        <v>0</v>
      </c>
      <c r="L104">
        <v>0</v>
      </c>
      <c r="P104">
        <v>0</v>
      </c>
      <c r="S104">
        <v>0</v>
      </c>
      <c r="T104">
        <v>0</v>
      </c>
      <c r="U104">
        <v>1.47619047619048</v>
      </c>
      <c r="V104">
        <v>0</v>
      </c>
      <c r="X104">
        <v>0</v>
      </c>
      <c r="Z104">
        <v>0</v>
      </c>
    </row>
    <row r="105" spans="1:26" ht="14.45" x14ac:dyDescent="0.35">
      <c r="A105">
        <v>2020</v>
      </c>
      <c r="B105" t="s">
        <v>230</v>
      </c>
      <c r="C105" t="s">
        <v>40</v>
      </c>
      <c r="D105" t="s">
        <v>40</v>
      </c>
      <c r="E105" t="s">
        <v>39</v>
      </c>
      <c r="F105">
        <v>0</v>
      </c>
      <c r="G105">
        <v>0</v>
      </c>
      <c r="H105">
        <v>0</v>
      </c>
      <c r="I105">
        <v>0</v>
      </c>
      <c r="J105" t="s">
        <v>228</v>
      </c>
      <c r="K105">
        <v>0</v>
      </c>
      <c r="L105">
        <v>0</v>
      </c>
      <c r="P105">
        <v>0</v>
      </c>
      <c r="S105">
        <v>0</v>
      </c>
      <c r="T105">
        <v>0</v>
      </c>
      <c r="U105">
        <v>1.47619047619048</v>
      </c>
      <c r="V105">
        <v>0</v>
      </c>
      <c r="X105">
        <v>0</v>
      </c>
      <c r="Z105">
        <v>0</v>
      </c>
    </row>
    <row r="106" spans="1:26" ht="14.45" x14ac:dyDescent="0.35">
      <c r="A106">
        <v>2020</v>
      </c>
      <c r="B106" t="s">
        <v>231</v>
      </c>
      <c r="C106" t="s">
        <v>40</v>
      </c>
      <c r="D106" t="s">
        <v>40</v>
      </c>
      <c r="E106" t="s">
        <v>10</v>
      </c>
      <c r="F106">
        <v>0</v>
      </c>
      <c r="I106">
        <v>0</v>
      </c>
      <c r="T106">
        <v>0</v>
      </c>
      <c r="U106">
        <v>1.47619047619048</v>
      </c>
      <c r="V106">
        <v>0</v>
      </c>
    </row>
    <row r="107" spans="1:26" ht="14.45" x14ac:dyDescent="0.35">
      <c r="A107">
        <v>2020</v>
      </c>
      <c r="B107" t="s">
        <v>232</v>
      </c>
      <c r="C107" t="s">
        <v>40</v>
      </c>
      <c r="D107" t="s">
        <v>40</v>
      </c>
      <c r="E107" t="s">
        <v>39</v>
      </c>
      <c r="F107">
        <v>0</v>
      </c>
      <c r="G107">
        <v>0</v>
      </c>
      <c r="H107">
        <v>0</v>
      </c>
      <c r="I107">
        <v>0</v>
      </c>
      <c r="J107" t="s">
        <v>233</v>
      </c>
      <c r="K107">
        <v>0</v>
      </c>
      <c r="L107">
        <v>0</v>
      </c>
      <c r="P107">
        <v>0</v>
      </c>
      <c r="S107">
        <v>0</v>
      </c>
      <c r="T107">
        <v>0</v>
      </c>
      <c r="U107">
        <v>1.47619047619048</v>
      </c>
      <c r="V107">
        <v>0</v>
      </c>
      <c r="X107">
        <v>0</v>
      </c>
      <c r="Z107">
        <v>0</v>
      </c>
    </row>
    <row r="108" spans="1:26" ht="14.45" x14ac:dyDescent="0.35">
      <c r="A108">
        <v>2020</v>
      </c>
      <c r="B108" t="s">
        <v>234</v>
      </c>
      <c r="C108" t="s">
        <v>40</v>
      </c>
      <c r="D108" t="s">
        <v>40</v>
      </c>
      <c r="E108" t="s">
        <v>10</v>
      </c>
      <c r="F108">
        <v>0</v>
      </c>
      <c r="G108">
        <v>0</v>
      </c>
      <c r="H108">
        <v>0</v>
      </c>
      <c r="I108">
        <v>0</v>
      </c>
      <c r="J108" t="s">
        <v>233</v>
      </c>
      <c r="K108">
        <v>0</v>
      </c>
      <c r="L108">
        <v>0</v>
      </c>
      <c r="P108">
        <v>0</v>
      </c>
      <c r="S108">
        <v>0</v>
      </c>
      <c r="T108">
        <v>0</v>
      </c>
      <c r="U108">
        <v>1.47619047619048</v>
      </c>
      <c r="V108">
        <v>0</v>
      </c>
      <c r="X108">
        <v>0</v>
      </c>
      <c r="Z108">
        <v>0</v>
      </c>
    </row>
    <row r="109" spans="1:26" ht="14.45" x14ac:dyDescent="0.35">
      <c r="A109">
        <v>2020</v>
      </c>
      <c r="B109" t="s">
        <v>175</v>
      </c>
      <c r="C109" t="s">
        <v>40</v>
      </c>
      <c r="D109" t="s">
        <v>40</v>
      </c>
      <c r="E109" t="s">
        <v>39</v>
      </c>
      <c r="F109">
        <v>0</v>
      </c>
      <c r="G109">
        <v>0</v>
      </c>
      <c r="H109">
        <v>0</v>
      </c>
      <c r="I109">
        <v>0</v>
      </c>
      <c r="J109" t="s">
        <v>41</v>
      </c>
      <c r="K109">
        <v>0</v>
      </c>
      <c r="L109">
        <v>0</v>
      </c>
      <c r="P109">
        <v>0</v>
      </c>
      <c r="S109">
        <v>0</v>
      </c>
      <c r="T109">
        <v>0</v>
      </c>
      <c r="U109">
        <v>1.47619047619048</v>
      </c>
      <c r="V109">
        <v>0</v>
      </c>
      <c r="X109">
        <v>0</v>
      </c>
      <c r="Z109">
        <v>0</v>
      </c>
    </row>
    <row r="110" spans="1:26" ht="14.45" x14ac:dyDescent="0.35">
      <c r="A110">
        <v>2020</v>
      </c>
      <c r="B110" t="s">
        <v>235</v>
      </c>
      <c r="C110" t="s">
        <v>40</v>
      </c>
      <c r="D110" t="s">
        <v>40</v>
      </c>
      <c r="E110" t="s">
        <v>39</v>
      </c>
      <c r="F110">
        <v>0</v>
      </c>
      <c r="G110">
        <v>0</v>
      </c>
      <c r="H110">
        <v>0</v>
      </c>
      <c r="I110">
        <v>0</v>
      </c>
      <c r="J110" t="s">
        <v>236</v>
      </c>
      <c r="K110">
        <v>0</v>
      </c>
      <c r="L110">
        <v>0</v>
      </c>
      <c r="P110">
        <v>0</v>
      </c>
      <c r="S110">
        <v>0</v>
      </c>
      <c r="T110">
        <v>0</v>
      </c>
      <c r="U110">
        <v>1.47619047619048</v>
      </c>
      <c r="V110">
        <v>0</v>
      </c>
      <c r="X110">
        <v>0</v>
      </c>
      <c r="Z110">
        <v>0</v>
      </c>
    </row>
    <row r="111" spans="1:26" ht="14.45" x14ac:dyDescent="0.35">
      <c r="A111">
        <v>2020</v>
      </c>
      <c r="B111" t="s">
        <v>237</v>
      </c>
      <c r="C111" t="s">
        <v>40</v>
      </c>
      <c r="D111" t="s">
        <v>40</v>
      </c>
      <c r="E111" t="s">
        <v>10</v>
      </c>
      <c r="F111">
        <v>0</v>
      </c>
      <c r="G111">
        <v>0</v>
      </c>
      <c r="H111">
        <v>0</v>
      </c>
      <c r="I111">
        <v>0</v>
      </c>
      <c r="J111" t="s">
        <v>236</v>
      </c>
      <c r="K111">
        <v>0</v>
      </c>
      <c r="L111">
        <v>0</v>
      </c>
      <c r="P111">
        <v>0</v>
      </c>
      <c r="S111">
        <v>0</v>
      </c>
      <c r="T111">
        <v>0</v>
      </c>
      <c r="U111">
        <v>1.47619047619048</v>
      </c>
      <c r="V111">
        <v>0</v>
      </c>
      <c r="X111">
        <v>0</v>
      </c>
      <c r="Z111">
        <v>0</v>
      </c>
    </row>
    <row r="112" spans="1:26" ht="14.45" x14ac:dyDescent="0.35">
      <c r="A112">
        <v>2020</v>
      </c>
      <c r="B112" t="s">
        <v>176</v>
      </c>
      <c r="C112" t="s">
        <v>40</v>
      </c>
      <c r="D112" t="s">
        <v>40</v>
      </c>
      <c r="E112" t="s">
        <v>10</v>
      </c>
      <c r="F112">
        <v>0</v>
      </c>
      <c r="G112">
        <v>0</v>
      </c>
      <c r="H112">
        <v>0</v>
      </c>
      <c r="I112">
        <v>0</v>
      </c>
      <c r="J112" t="s">
        <v>41</v>
      </c>
      <c r="K112">
        <v>0</v>
      </c>
      <c r="L112">
        <v>0</v>
      </c>
      <c r="P112">
        <v>-136096.32000000001</v>
      </c>
      <c r="S112">
        <v>0</v>
      </c>
      <c r="T112">
        <v>0</v>
      </c>
      <c r="U112">
        <v>1.47619047619048</v>
      </c>
      <c r="V112">
        <v>0</v>
      </c>
      <c r="X112">
        <v>0</v>
      </c>
      <c r="Z112">
        <v>0</v>
      </c>
    </row>
    <row r="113" spans="1:26" ht="14.45" x14ac:dyDescent="0.35">
      <c r="A113">
        <v>2020</v>
      </c>
      <c r="B113" t="s">
        <v>238</v>
      </c>
      <c r="C113" t="s">
        <v>40</v>
      </c>
      <c r="D113" t="s">
        <v>40</v>
      </c>
      <c r="E113" t="s">
        <v>39</v>
      </c>
      <c r="F113">
        <v>0</v>
      </c>
      <c r="G113">
        <v>0</v>
      </c>
      <c r="H113">
        <v>0</v>
      </c>
      <c r="I113">
        <v>0</v>
      </c>
      <c r="J113" t="s">
        <v>239</v>
      </c>
      <c r="K113">
        <v>0</v>
      </c>
      <c r="L113">
        <v>0</v>
      </c>
      <c r="P113">
        <v>0</v>
      </c>
      <c r="S113">
        <v>0</v>
      </c>
      <c r="T113">
        <v>0</v>
      </c>
      <c r="U113">
        <v>1.47619047619048</v>
      </c>
      <c r="V113">
        <v>0</v>
      </c>
      <c r="X113">
        <v>0</v>
      </c>
      <c r="Z113">
        <v>0</v>
      </c>
    </row>
    <row r="114" spans="1:26" ht="14.45" x14ac:dyDescent="0.35">
      <c r="A114">
        <v>2020</v>
      </c>
      <c r="B114" t="s">
        <v>240</v>
      </c>
      <c r="C114" t="s">
        <v>40</v>
      </c>
      <c r="D114" t="s">
        <v>40</v>
      </c>
      <c r="E114" t="s">
        <v>10</v>
      </c>
      <c r="F114">
        <v>0</v>
      </c>
      <c r="G114">
        <v>0</v>
      </c>
      <c r="H114">
        <v>0</v>
      </c>
      <c r="I114">
        <v>0</v>
      </c>
      <c r="J114" t="s">
        <v>239</v>
      </c>
      <c r="K114">
        <v>0</v>
      </c>
      <c r="L114">
        <v>0</v>
      </c>
      <c r="P114">
        <v>-99601.93</v>
      </c>
      <c r="S114">
        <v>0</v>
      </c>
      <c r="T114">
        <v>0</v>
      </c>
      <c r="U114">
        <v>1.47619047619048</v>
      </c>
      <c r="V114">
        <v>0</v>
      </c>
      <c r="X114">
        <v>0</v>
      </c>
      <c r="Z114">
        <v>0</v>
      </c>
    </row>
    <row r="115" spans="1:26" ht="14.45" x14ac:dyDescent="0.35">
      <c r="A115">
        <v>2020</v>
      </c>
      <c r="B115" t="s">
        <v>179</v>
      </c>
      <c r="C115" t="s">
        <v>40</v>
      </c>
      <c r="D115" t="s">
        <v>40</v>
      </c>
      <c r="E115" t="s">
        <v>39</v>
      </c>
      <c r="F115">
        <v>0</v>
      </c>
      <c r="G115">
        <v>0</v>
      </c>
      <c r="H115">
        <v>0</v>
      </c>
      <c r="I115">
        <v>0</v>
      </c>
      <c r="J115" t="s">
        <v>241</v>
      </c>
      <c r="K115">
        <v>0</v>
      </c>
      <c r="L115">
        <v>0</v>
      </c>
      <c r="P115">
        <v>0</v>
      </c>
      <c r="S115">
        <v>0</v>
      </c>
      <c r="T115">
        <v>0</v>
      </c>
      <c r="U115">
        <v>1.47619047619048</v>
      </c>
      <c r="V115">
        <v>0</v>
      </c>
      <c r="X115">
        <v>0</v>
      </c>
      <c r="Z115">
        <v>0</v>
      </c>
    </row>
    <row r="116" spans="1:26" ht="14.45" x14ac:dyDescent="0.35">
      <c r="A116">
        <v>2020</v>
      </c>
      <c r="B116" t="s">
        <v>242</v>
      </c>
      <c r="C116" t="s">
        <v>40</v>
      </c>
      <c r="D116" t="s">
        <v>40</v>
      </c>
      <c r="E116" t="s">
        <v>10</v>
      </c>
      <c r="F116">
        <v>0</v>
      </c>
      <c r="G116">
        <v>0</v>
      </c>
      <c r="H116">
        <v>0</v>
      </c>
      <c r="I116">
        <v>0</v>
      </c>
      <c r="J116" t="s">
        <v>241</v>
      </c>
      <c r="K116">
        <v>0</v>
      </c>
      <c r="L116">
        <v>0</v>
      </c>
      <c r="P116">
        <v>-99798.8</v>
      </c>
      <c r="S116">
        <v>0</v>
      </c>
      <c r="T116">
        <v>0</v>
      </c>
      <c r="U116">
        <v>1.47619047619048</v>
      </c>
      <c r="V116">
        <v>0</v>
      </c>
      <c r="X116">
        <v>0</v>
      </c>
      <c r="Z116">
        <v>0</v>
      </c>
    </row>
    <row r="117" spans="1:26" ht="14.45" x14ac:dyDescent="0.35">
      <c r="A117">
        <v>2020</v>
      </c>
      <c r="B117" t="s">
        <v>167</v>
      </c>
      <c r="C117" t="s">
        <v>40</v>
      </c>
      <c r="D117" t="s">
        <v>40</v>
      </c>
      <c r="E117" t="s">
        <v>10</v>
      </c>
      <c r="F117">
        <v>0</v>
      </c>
      <c r="G117">
        <v>0</v>
      </c>
      <c r="H117">
        <v>0</v>
      </c>
      <c r="I117">
        <v>0</v>
      </c>
      <c r="J117" t="s">
        <v>207</v>
      </c>
      <c r="K117">
        <v>0</v>
      </c>
      <c r="L117">
        <v>0</v>
      </c>
      <c r="P117">
        <v>-117530.63</v>
      </c>
      <c r="S117">
        <v>0</v>
      </c>
      <c r="T117">
        <v>0</v>
      </c>
      <c r="U117">
        <v>1.47619047619048</v>
      </c>
      <c r="V117">
        <v>0</v>
      </c>
      <c r="X117">
        <v>0</v>
      </c>
      <c r="Z117">
        <v>0</v>
      </c>
    </row>
    <row r="118" spans="1:26" ht="14.45" x14ac:dyDescent="0.35">
      <c r="A118">
        <v>2020</v>
      </c>
      <c r="B118" t="s">
        <v>243</v>
      </c>
      <c r="C118" t="s">
        <v>40</v>
      </c>
      <c r="D118" t="s">
        <v>40</v>
      </c>
      <c r="E118" t="s">
        <v>39</v>
      </c>
      <c r="F118">
        <v>0</v>
      </c>
      <c r="G118">
        <v>0</v>
      </c>
      <c r="H118">
        <v>0</v>
      </c>
      <c r="I118">
        <v>0</v>
      </c>
      <c r="J118" t="s">
        <v>244</v>
      </c>
      <c r="K118">
        <v>0</v>
      </c>
      <c r="L118">
        <v>0</v>
      </c>
      <c r="P118">
        <v>0</v>
      </c>
      <c r="S118">
        <v>0</v>
      </c>
      <c r="T118">
        <v>0</v>
      </c>
      <c r="U118">
        <v>1.47619047619048</v>
      </c>
      <c r="V118">
        <v>0</v>
      </c>
      <c r="X118">
        <v>0</v>
      </c>
      <c r="Z118">
        <v>0</v>
      </c>
    </row>
    <row r="119" spans="1:26" ht="14.45" x14ac:dyDescent="0.35">
      <c r="A119">
        <v>2020</v>
      </c>
      <c r="B119" t="s">
        <v>180</v>
      </c>
      <c r="C119" t="s">
        <v>40</v>
      </c>
      <c r="D119" t="s">
        <v>40</v>
      </c>
      <c r="E119" t="s">
        <v>39</v>
      </c>
      <c r="F119">
        <v>0</v>
      </c>
      <c r="G119">
        <v>0</v>
      </c>
      <c r="H119">
        <v>0</v>
      </c>
      <c r="I119">
        <v>0</v>
      </c>
      <c r="J119" t="s">
        <v>181</v>
      </c>
      <c r="K119">
        <v>0</v>
      </c>
      <c r="L119">
        <v>0</v>
      </c>
      <c r="P119">
        <v>0</v>
      </c>
      <c r="S119">
        <v>0</v>
      </c>
      <c r="T119">
        <v>0</v>
      </c>
      <c r="U119">
        <v>1.47619047619048</v>
      </c>
      <c r="V119">
        <v>0</v>
      </c>
      <c r="X119">
        <v>0</v>
      </c>
      <c r="Z119">
        <v>0</v>
      </c>
    </row>
    <row r="120" spans="1:26" ht="14.45" x14ac:dyDescent="0.35">
      <c r="A120">
        <v>2020</v>
      </c>
      <c r="B120" t="s">
        <v>182</v>
      </c>
      <c r="C120" t="s">
        <v>40</v>
      </c>
      <c r="D120" t="s">
        <v>40</v>
      </c>
      <c r="E120" t="s">
        <v>10</v>
      </c>
      <c r="F120">
        <v>0</v>
      </c>
      <c r="G120">
        <v>0</v>
      </c>
      <c r="H120">
        <v>0</v>
      </c>
      <c r="I120">
        <v>0</v>
      </c>
      <c r="J120" t="s">
        <v>181</v>
      </c>
      <c r="K120">
        <v>0</v>
      </c>
      <c r="L120">
        <v>0</v>
      </c>
      <c r="P120">
        <v>-171743.25</v>
      </c>
      <c r="S120">
        <v>0</v>
      </c>
      <c r="T120">
        <v>0</v>
      </c>
      <c r="U120">
        <v>1.47619047619048</v>
      </c>
      <c r="V120">
        <v>0</v>
      </c>
      <c r="X120">
        <v>0</v>
      </c>
      <c r="Z120">
        <v>0</v>
      </c>
    </row>
    <row r="121" spans="1:26" ht="14.45" x14ac:dyDescent="0.35">
      <c r="A121">
        <v>2020</v>
      </c>
      <c r="B121" t="s">
        <v>245</v>
      </c>
      <c r="C121" t="s">
        <v>40</v>
      </c>
      <c r="D121" t="s">
        <v>40</v>
      </c>
      <c r="E121" t="s">
        <v>39</v>
      </c>
      <c r="F121">
        <v>0</v>
      </c>
      <c r="G121">
        <v>0</v>
      </c>
      <c r="H121">
        <v>0</v>
      </c>
      <c r="I121">
        <v>0</v>
      </c>
      <c r="J121" t="s">
        <v>246</v>
      </c>
      <c r="K121">
        <v>0</v>
      </c>
      <c r="L121">
        <v>0</v>
      </c>
      <c r="P121">
        <v>0</v>
      </c>
      <c r="S121">
        <v>0</v>
      </c>
      <c r="T121">
        <v>0</v>
      </c>
      <c r="U121">
        <v>1.47619047619048</v>
      </c>
      <c r="V121">
        <v>0</v>
      </c>
      <c r="X121">
        <v>0</v>
      </c>
      <c r="Z121">
        <v>0</v>
      </c>
    </row>
    <row r="122" spans="1:26" ht="14.45" x14ac:dyDescent="0.35">
      <c r="A122">
        <v>2020</v>
      </c>
      <c r="B122" t="s">
        <v>247</v>
      </c>
      <c r="C122" t="s">
        <v>40</v>
      </c>
      <c r="D122" t="s">
        <v>40</v>
      </c>
      <c r="E122" t="s">
        <v>10</v>
      </c>
      <c r="F122">
        <v>0</v>
      </c>
      <c r="I122">
        <v>0</v>
      </c>
      <c r="T122">
        <v>0</v>
      </c>
      <c r="U122">
        <v>1.47619047619048</v>
      </c>
      <c r="V122">
        <v>0</v>
      </c>
    </row>
    <row r="123" spans="1:26" ht="14.45" x14ac:dyDescent="0.35">
      <c r="A123">
        <v>2020</v>
      </c>
      <c r="B123" t="s">
        <v>183</v>
      </c>
      <c r="C123" t="s">
        <v>40</v>
      </c>
      <c r="D123" t="s">
        <v>40</v>
      </c>
      <c r="E123" t="s">
        <v>39</v>
      </c>
      <c r="F123">
        <v>0</v>
      </c>
      <c r="G123">
        <v>0</v>
      </c>
      <c r="H123">
        <v>0</v>
      </c>
      <c r="I123">
        <v>0</v>
      </c>
      <c r="J123" t="s">
        <v>184</v>
      </c>
      <c r="K123">
        <v>0</v>
      </c>
      <c r="L123">
        <v>0</v>
      </c>
      <c r="P123">
        <v>0</v>
      </c>
      <c r="S123">
        <v>0</v>
      </c>
      <c r="T123">
        <v>0</v>
      </c>
      <c r="U123">
        <v>1.47619047619048</v>
      </c>
      <c r="V123">
        <v>0</v>
      </c>
      <c r="X123">
        <v>0</v>
      </c>
      <c r="Z123">
        <v>0</v>
      </c>
    </row>
    <row r="124" spans="1:26" ht="14.45" x14ac:dyDescent="0.35">
      <c r="A124">
        <v>2020</v>
      </c>
      <c r="B124" t="s">
        <v>248</v>
      </c>
      <c r="C124" t="s">
        <v>40</v>
      </c>
      <c r="D124" t="s">
        <v>40</v>
      </c>
      <c r="E124" t="s">
        <v>39</v>
      </c>
      <c r="F124">
        <v>0</v>
      </c>
      <c r="I124">
        <v>0</v>
      </c>
      <c r="T124">
        <v>0</v>
      </c>
      <c r="U124">
        <v>1.47619047619048</v>
      </c>
      <c r="V124">
        <v>0</v>
      </c>
    </row>
    <row r="125" spans="1:26" ht="14.45" x14ac:dyDescent="0.35">
      <c r="A125">
        <v>2020</v>
      </c>
      <c r="B125" t="s">
        <v>96</v>
      </c>
      <c r="C125" t="s">
        <v>40</v>
      </c>
      <c r="D125" t="s">
        <v>40</v>
      </c>
      <c r="E125" t="s">
        <v>10</v>
      </c>
      <c r="F125">
        <v>0</v>
      </c>
      <c r="I125">
        <v>0</v>
      </c>
      <c r="T125">
        <v>0</v>
      </c>
      <c r="U125">
        <v>1.47619047619048</v>
      </c>
      <c r="V125">
        <v>0</v>
      </c>
    </row>
    <row r="126" spans="1:26" ht="14.45" x14ac:dyDescent="0.35">
      <c r="A126">
        <v>2020</v>
      </c>
      <c r="B126" t="s">
        <v>249</v>
      </c>
      <c r="C126" t="s">
        <v>40</v>
      </c>
      <c r="D126" t="s">
        <v>40</v>
      </c>
      <c r="E126" t="s">
        <v>39</v>
      </c>
      <c r="F126">
        <v>0</v>
      </c>
      <c r="I126">
        <v>0</v>
      </c>
      <c r="T126">
        <v>0</v>
      </c>
      <c r="U126">
        <v>1.47619047619048</v>
      </c>
      <c r="V126">
        <v>0</v>
      </c>
    </row>
    <row r="127" spans="1:26" ht="14.45" x14ac:dyDescent="0.35">
      <c r="A127">
        <v>2020</v>
      </c>
      <c r="B127" t="s">
        <v>250</v>
      </c>
      <c r="C127" t="s">
        <v>40</v>
      </c>
      <c r="D127" t="s">
        <v>40</v>
      </c>
      <c r="E127" t="s">
        <v>10</v>
      </c>
      <c r="F127">
        <v>0</v>
      </c>
      <c r="I127">
        <v>0</v>
      </c>
      <c r="T127">
        <v>0</v>
      </c>
      <c r="U127">
        <v>1.47619047619048</v>
      </c>
      <c r="V127">
        <v>0</v>
      </c>
    </row>
    <row r="128" spans="1:26" ht="14.45" x14ac:dyDescent="0.35">
      <c r="A128">
        <v>2020</v>
      </c>
      <c r="B128" t="s">
        <v>251</v>
      </c>
      <c r="C128" t="s">
        <v>40</v>
      </c>
      <c r="D128" t="s">
        <v>40</v>
      </c>
      <c r="E128" t="s">
        <v>10</v>
      </c>
      <c r="F128">
        <v>0</v>
      </c>
      <c r="I128">
        <v>0</v>
      </c>
      <c r="T128">
        <v>0</v>
      </c>
      <c r="U128">
        <v>1.47619047619048</v>
      </c>
      <c r="V128">
        <v>0</v>
      </c>
    </row>
    <row r="129" spans="1:26" ht="14.45" x14ac:dyDescent="0.35">
      <c r="A129">
        <v>2020</v>
      </c>
      <c r="B129" t="s">
        <v>252</v>
      </c>
      <c r="C129" t="s">
        <v>40</v>
      </c>
      <c r="D129" t="s">
        <v>40</v>
      </c>
      <c r="E129" t="s">
        <v>39</v>
      </c>
      <c r="F129">
        <v>0</v>
      </c>
      <c r="I129">
        <v>0</v>
      </c>
      <c r="T129">
        <v>0</v>
      </c>
      <c r="U129">
        <v>1.47619047619048</v>
      </c>
      <c r="V129">
        <v>0</v>
      </c>
    </row>
    <row r="130" spans="1:26" ht="14.45" x14ac:dyDescent="0.35">
      <c r="A130">
        <v>2020</v>
      </c>
      <c r="B130" t="s">
        <v>164</v>
      </c>
      <c r="C130" t="s">
        <v>40</v>
      </c>
      <c r="D130" t="s">
        <v>40</v>
      </c>
      <c r="E130" t="s">
        <v>10</v>
      </c>
      <c r="F130">
        <v>0</v>
      </c>
      <c r="I130">
        <v>0</v>
      </c>
      <c r="T130">
        <v>0</v>
      </c>
      <c r="U130">
        <v>1.47619047619048</v>
      </c>
      <c r="V130">
        <v>0</v>
      </c>
    </row>
    <row r="131" spans="1:26" ht="14.45" x14ac:dyDescent="0.35">
      <c r="A131">
        <v>2020</v>
      </c>
      <c r="B131" t="s">
        <v>253</v>
      </c>
      <c r="C131" t="s">
        <v>40</v>
      </c>
      <c r="D131" t="s">
        <v>40</v>
      </c>
      <c r="E131" t="s">
        <v>39</v>
      </c>
      <c r="F131">
        <v>0</v>
      </c>
      <c r="I131">
        <v>0</v>
      </c>
      <c r="T131">
        <v>0</v>
      </c>
      <c r="U131">
        <v>1.47619047619048</v>
      </c>
      <c r="V131">
        <v>0</v>
      </c>
    </row>
    <row r="132" spans="1:26" ht="14.45" x14ac:dyDescent="0.35">
      <c r="A132">
        <v>2020</v>
      </c>
      <c r="B132" t="s">
        <v>254</v>
      </c>
      <c r="C132" t="s">
        <v>40</v>
      </c>
      <c r="D132" t="s">
        <v>40</v>
      </c>
      <c r="E132" t="s">
        <v>10</v>
      </c>
      <c r="F132">
        <v>0</v>
      </c>
      <c r="I132">
        <v>0</v>
      </c>
      <c r="T132">
        <v>0</v>
      </c>
      <c r="U132">
        <v>1.47619047619048</v>
      </c>
      <c r="V132">
        <v>0</v>
      </c>
    </row>
    <row r="133" spans="1:26" ht="14.45" x14ac:dyDescent="0.35">
      <c r="A133">
        <v>2020</v>
      </c>
      <c r="B133" t="s">
        <v>185</v>
      </c>
      <c r="C133" t="s">
        <v>40</v>
      </c>
      <c r="D133" t="s">
        <v>40</v>
      </c>
      <c r="E133" t="s">
        <v>10</v>
      </c>
      <c r="F133">
        <v>0</v>
      </c>
      <c r="I133">
        <v>0</v>
      </c>
      <c r="T133">
        <v>0</v>
      </c>
      <c r="U133">
        <v>1.47619047619048</v>
      </c>
      <c r="V133">
        <v>0</v>
      </c>
    </row>
    <row r="134" spans="1:26" ht="14.45" x14ac:dyDescent="0.35">
      <c r="A134">
        <v>2020</v>
      </c>
      <c r="B134" t="s">
        <v>165</v>
      </c>
      <c r="C134" t="s">
        <v>40</v>
      </c>
      <c r="D134" t="s">
        <v>40</v>
      </c>
      <c r="E134" t="s">
        <v>10</v>
      </c>
      <c r="F134">
        <v>0</v>
      </c>
      <c r="I134">
        <v>0</v>
      </c>
      <c r="T134">
        <v>0</v>
      </c>
      <c r="U134">
        <v>1.47619047619048</v>
      </c>
      <c r="V134">
        <v>0</v>
      </c>
    </row>
    <row r="135" spans="1:26" ht="14.45" x14ac:dyDescent="0.35">
      <c r="A135">
        <v>2020</v>
      </c>
      <c r="B135" t="s">
        <v>255</v>
      </c>
      <c r="C135" t="s">
        <v>40</v>
      </c>
      <c r="D135" t="s">
        <v>40</v>
      </c>
      <c r="E135" t="s">
        <v>256</v>
      </c>
      <c r="F135">
        <v>0</v>
      </c>
      <c r="I135">
        <v>0</v>
      </c>
      <c r="T135">
        <v>0</v>
      </c>
      <c r="U135">
        <v>1.47619047619048</v>
      </c>
      <c r="V135">
        <v>0</v>
      </c>
    </row>
    <row r="136" spans="1:26" ht="14.45" x14ac:dyDescent="0.35">
      <c r="A136">
        <v>2020</v>
      </c>
      <c r="B136" t="s">
        <v>257</v>
      </c>
      <c r="C136" t="s">
        <v>40</v>
      </c>
      <c r="D136" t="s">
        <v>40</v>
      </c>
      <c r="E136" t="s">
        <v>256</v>
      </c>
      <c r="F136">
        <v>0</v>
      </c>
      <c r="I136">
        <v>0</v>
      </c>
      <c r="T136">
        <v>0</v>
      </c>
      <c r="U136">
        <v>1.47619047619048</v>
      </c>
      <c r="V136">
        <v>0</v>
      </c>
    </row>
    <row r="137" spans="1:26" ht="14.45" x14ac:dyDescent="0.35">
      <c r="A137">
        <v>2020</v>
      </c>
      <c r="B137" t="s">
        <v>258</v>
      </c>
      <c r="C137" t="s">
        <v>40</v>
      </c>
      <c r="D137" t="s">
        <v>40</v>
      </c>
      <c r="E137" t="s">
        <v>256</v>
      </c>
      <c r="F137">
        <v>0</v>
      </c>
      <c r="I137">
        <v>0</v>
      </c>
      <c r="T137">
        <v>0</v>
      </c>
      <c r="U137">
        <v>1.47619047619048</v>
      </c>
      <c r="V137">
        <v>0</v>
      </c>
    </row>
    <row r="138" spans="1:26" ht="14.45" x14ac:dyDescent="0.35">
      <c r="A138">
        <v>2020</v>
      </c>
      <c r="B138" t="s">
        <v>259</v>
      </c>
      <c r="C138" t="s">
        <v>40</v>
      </c>
      <c r="D138" t="s">
        <v>40</v>
      </c>
      <c r="E138" t="s">
        <v>256</v>
      </c>
      <c r="F138">
        <v>0</v>
      </c>
      <c r="I138">
        <v>0</v>
      </c>
      <c r="T138">
        <v>0</v>
      </c>
      <c r="U138">
        <v>1.47619047619048</v>
      </c>
      <c r="V138">
        <v>0</v>
      </c>
    </row>
    <row r="139" spans="1:26" ht="14.45" x14ac:dyDescent="0.35">
      <c r="A139">
        <v>2020</v>
      </c>
      <c r="B139" t="s">
        <v>260</v>
      </c>
      <c r="C139" t="s">
        <v>40</v>
      </c>
      <c r="D139" t="s">
        <v>40</v>
      </c>
      <c r="E139" t="s">
        <v>256</v>
      </c>
      <c r="F139">
        <v>0</v>
      </c>
      <c r="I139">
        <v>0</v>
      </c>
      <c r="T139">
        <v>0</v>
      </c>
      <c r="U139">
        <v>1.47619047619048</v>
      </c>
      <c r="V139">
        <v>0</v>
      </c>
    </row>
    <row r="140" spans="1:26" ht="14.45" x14ac:dyDescent="0.35">
      <c r="A140">
        <v>2020</v>
      </c>
      <c r="B140" t="s">
        <v>106</v>
      </c>
      <c r="C140" t="s">
        <v>40</v>
      </c>
      <c r="D140" t="s">
        <v>40</v>
      </c>
      <c r="E140" t="s">
        <v>57</v>
      </c>
      <c r="F140">
        <v>1599.2</v>
      </c>
      <c r="I140">
        <v>1599.2</v>
      </c>
      <c r="T140">
        <v>0</v>
      </c>
      <c r="U140">
        <v>1.47619047619048</v>
      </c>
      <c r="V140">
        <v>1599.2</v>
      </c>
    </row>
    <row r="141" spans="1:26" ht="14.45" x14ac:dyDescent="0.35">
      <c r="A141">
        <v>2020</v>
      </c>
      <c r="B141" t="s">
        <v>112</v>
      </c>
      <c r="C141" t="s">
        <v>40</v>
      </c>
      <c r="D141" t="s">
        <v>40</v>
      </c>
      <c r="E141" t="s">
        <v>57</v>
      </c>
      <c r="F141">
        <v>0</v>
      </c>
      <c r="G141">
        <v>0</v>
      </c>
      <c r="H141">
        <v>0</v>
      </c>
      <c r="I141">
        <v>0</v>
      </c>
      <c r="P141">
        <v>-222322.48</v>
      </c>
      <c r="S141">
        <v>0</v>
      </c>
      <c r="T141">
        <v>0</v>
      </c>
      <c r="U141">
        <v>1.47619047619048</v>
      </c>
      <c r="V141">
        <v>0</v>
      </c>
      <c r="X141">
        <v>0</v>
      </c>
      <c r="Z141">
        <v>0</v>
      </c>
    </row>
    <row r="142" spans="1:26" ht="14.45" x14ac:dyDescent="0.35">
      <c r="A142">
        <v>2020</v>
      </c>
      <c r="B142" t="s">
        <v>110</v>
      </c>
      <c r="C142" t="s">
        <v>40</v>
      </c>
      <c r="D142" t="s">
        <v>40</v>
      </c>
      <c r="E142" t="s">
        <v>58</v>
      </c>
      <c r="F142">
        <v>0</v>
      </c>
      <c r="G142">
        <v>0</v>
      </c>
      <c r="H142">
        <v>0</v>
      </c>
      <c r="I142">
        <v>0</v>
      </c>
      <c r="P142">
        <v>0</v>
      </c>
      <c r="S142">
        <v>0</v>
      </c>
      <c r="T142">
        <v>0</v>
      </c>
      <c r="U142">
        <v>1.47619047619048</v>
      </c>
      <c r="V142">
        <v>0</v>
      </c>
      <c r="X142">
        <v>0</v>
      </c>
      <c r="Z142">
        <v>0</v>
      </c>
    </row>
    <row r="143" spans="1:26" ht="14.45" x14ac:dyDescent="0.35">
      <c r="A143">
        <v>2020</v>
      </c>
      <c r="B143" t="s">
        <v>261</v>
      </c>
      <c r="C143" t="s">
        <v>40</v>
      </c>
      <c r="D143" t="s">
        <v>40</v>
      </c>
      <c r="E143" t="s">
        <v>58</v>
      </c>
      <c r="F143">
        <v>0</v>
      </c>
      <c r="G143">
        <v>0</v>
      </c>
      <c r="H143">
        <v>0</v>
      </c>
      <c r="I143">
        <v>0</v>
      </c>
      <c r="P143">
        <v>0</v>
      </c>
      <c r="S143">
        <v>0</v>
      </c>
      <c r="T143">
        <v>0</v>
      </c>
      <c r="U143">
        <v>1.47619047619048</v>
      </c>
      <c r="V143">
        <v>0</v>
      </c>
      <c r="X143">
        <v>0</v>
      </c>
      <c r="Z143">
        <v>0</v>
      </c>
    </row>
    <row r="144" spans="1:26" ht="14.45" x14ac:dyDescent="0.35">
      <c r="A144">
        <v>2020</v>
      </c>
      <c r="B144" t="s">
        <v>262</v>
      </c>
      <c r="C144" t="s">
        <v>40</v>
      </c>
      <c r="D144" t="s">
        <v>40</v>
      </c>
      <c r="E144" t="s">
        <v>58</v>
      </c>
      <c r="F144">
        <v>0</v>
      </c>
      <c r="G144">
        <v>0</v>
      </c>
      <c r="H144">
        <v>0</v>
      </c>
      <c r="I144">
        <v>0</v>
      </c>
      <c r="P144">
        <v>0</v>
      </c>
      <c r="S144">
        <v>0</v>
      </c>
      <c r="T144">
        <v>0</v>
      </c>
      <c r="U144">
        <v>1.47619047619048</v>
      </c>
      <c r="V144">
        <v>0</v>
      </c>
      <c r="X144">
        <v>0</v>
      </c>
      <c r="Z144">
        <v>0</v>
      </c>
    </row>
    <row r="145" spans="1:26" ht="14.45" x14ac:dyDescent="0.35">
      <c r="A145">
        <v>2020</v>
      </c>
      <c r="B145" t="s">
        <v>263</v>
      </c>
      <c r="C145" t="s">
        <v>40</v>
      </c>
      <c r="D145" t="s">
        <v>40</v>
      </c>
      <c r="E145" t="s">
        <v>58</v>
      </c>
      <c r="F145">
        <v>0</v>
      </c>
      <c r="G145">
        <v>0</v>
      </c>
      <c r="H145">
        <v>0</v>
      </c>
      <c r="I145">
        <v>0</v>
      </c>
      <c r="P145">
        <v>0</v>
      </c>
      <c r="S145">
        <v>0</v>
      </c>
      <c r="T145">
        <v>0</v>
      </c>
      <c r="U145">
        <v>1.47619047619048</v>
      </c>
      <c r="V145">
        <v>0</v>
      </c>
      <c r="X145">
        <v>0</v>
      </c>
      <c r="Z145">
        <v>0</v>
      </c>
    </row>
    <row r="146" spans="1:26" ht="14.45" x14ac:dyDescent="0.35">
      <c r="A146">
        <v>2020</v>
      </c>
      <c r="B146" t="s">
        <v>264</v>
      </c>
      <c r="C146" t="s">
        <v>40</v>
      </c>
      <c r="D146" t="s">
        <v>40</v>
      </c>
      <c r="E146" t="s">
        <v>58</v>
      </c>
      <c r="F146">
        <v>0</v>
      </c>
      <c r="G146">
        <v>0</v>
      </c>
      <c r="H146">
        <v>0</v>
      </c>
      <c r="I146">
        <v>0</v>
      </c>
      <c r="S146">
        <v>0</v>
      </c>
      <c r="T146">
        <v>0</v>
      </c>
      <c r="U146">
        <v>1.47619047619048</v>
      </c>
      <c r="V146">
        <v>0</v>
      </c>
      <c r="X146">
        <v>0</v>
      </c>
      <c r="Z146">
        <v>0</v>
      </c>
    </row>
    <row r="147" spans="1:26" ht="14.45" x14ac:dyDescent="0.35">
      <c r="A147">
        <v>2020</v>
      </c>
      <c r="B147" t="s">
        <v>111</v>
      </c>
      <c r="C147" t="s">
        <v>40</v>
      </c>
      <c r="D147" t="s">
        <v>40</v>
      </c>
      <c r="E147" t="s">
        <v>59</v>
      </c>
      <c r="F147">
        <v>0</v>
      </c>
      <c r="G147">
        <v>833.21</v>
      </c>
      <c r="H147">
        <v>833.21</v>
      </c>
      <c r="I147">
        <v>833.21</v>
      </c>
      <c r="P147">
        <v>0</v>
      </c>
      <c r="S147">
        <v>50055270.229999997</v>
      </c>
      <c r="T147">
        <v>3959964.55</v>
      </c>
      <c r="U147">
        <v>1.47619047619048</v>
      </c>
      <c r="V147">
        <v>0</v>
      </c>
      <c r="X147">
        <v>833.21</v>
      </c>
      <c r="Z147">
        <v>833.21</v>
      </c>
    </row>
    <row r="148" spans="1:26" ht="14.45" x14ac:dyDescent="0.35">
      <c r="A148">
        <v>2020</v>
      </c>
      <c r="B148" t="s">
        <v>265</v>
      </c>
      <c r="C148" t="s">
        <v>40</v>
      </c>
      <c r="D148" t="s">
        <v>40</v>
      </c>
      <c r="E148" t="s">
        <v>266</v>
      </c>
      <c r="F148">
        <v>721.99</v>
      </c>
      <c r="G148">
        <v>0</v>
      </c>
      <c r="H148">
        <v>0</v>
      </c>
      <c r="I148">
        <v>721.99</v>
      </c>
      <c r="P148">
        <v>0</v>
      </c>
      <c r="S148">
        <v>0</v>
      </c>
      <c r="T148">
        <v>6884957.6900000004</v>
      </c>
      <c r="U148">
        <v>1.47619047619048</v>
      </c>
      <c r="V148">
        <v>721.99</v>
      </c>
      <c r="X148">
        <v>0</v>
      </c>
      <c r="Z148">
        <v>0</v>
      </c>
    </row>
    <row r="149" spans="1:26" ht="14.45" x14ac:dyDescent="0.35">
      <c r="A149">
        <v>2020</v>
      </c>
      <c r="B149" t="s">
        <v>267</v>
      </c>
      <c r="C149" t="s">
        <v>40</v>
      </c>
      <c r="D149" t="s">
        <v>40</v>
      </c>
      <c r="E149" t="s">
        <v>59</v>
      </c>
      <c r="F149">
        <v>0</v>
      </c>
      <c r="G149">
        <v>0</v>
      </c>
      <c r="H149">
        <v>0</v>
      </c>
      <c r="I149">
        <v>0</v>
      </c>
      <c r="P149">
        <v>0</v>
      </c>
      <c r="S149">
        <v>0</v>
      </c>
      <c r="T149">
        <v>0</v>
      </c>
      <c r="U149">
        <v>1.47619047619048</v>
      </c>
      <c r="V149">
        <v>0</v>
      </c>
      <c r="X149">
        <v>0</v>
      </c>
      <c r="Z149">
        <v>0</v>
      </c>
    </row>
    <row r="150" spans="1:26" ht="14.45" x14ac:dyDescent="0.35">
      <c r="A150">
        <v>2020</v>
      </c>
      <c r="B150" t="s">
        <v>268</v>
      </c>
      <c r="C150" t="s">
        <v>40</v>
      </c>
      <c r="D150" t="s">
        <v>40</v>
      </c>
      <c r="E150" t="s">
        <v>59</v>
      </c>
      <c r="F150">
        <v>0</v>
      </c>
      <c r="G150">
        <v>0</v>
      </c>
      <c r="H150">
        <v>0</v>
      </c>
      <c r="I150">
        <v>0</v>
      </c>
      <c r="P150">
        <v>0</v>
      </c>
      <c r="S150">
        <v>0</v>
      </c>
      <c r="T150">
        <v>0</v>
      </c>
      <c r="U150">
        <v>1.47619047619048</v>
      </c>
      <c r="V150">
        <v>0</v>
      </c>
      <c r="X150">
        <v>0</v>
      </c>
      <c r="Z150">
        <v>0</v>
      </c>
    </row>
    <row r="151" spans="1:26" ht="14.45" x14ac:dyDescent="0.35">
      <c r="A151">
        <v>2020</v>
      </c>
      <c r="B151" t="s">
        <v>269</v>
      </c>
      <c r="C151" t="s">
        <v>40</v>
      </c>
      <c r="D151" t="s">
        <v>40</v>
      </c>
      <c r="E151" t="s">
        <v>59</v>
      </c>
      <c r="F151">
        <v>0</v>
      </c>
      <c r="G151">
        <v>0</v>
      </c>
      <c r="H151">
        <v>0</v>
      </c>
      <c r="I151">
        <v>0</v>
      </c>
      <c r="P151">
        <v>0</v>
      </c>
      <c r="S151">
        <v>0</v>
      </c>
      <c r="T151">
        <v>0</v>
      </c>
      <c r="U151">
        <v>1.47619047619048</v>
      </c>
      <c r="V151">
        <v>0</v>
      </c>
      <c r="X151">
        <v>0</v>
      </c>
      <c r="Z151">
        <v>0</v>
      </c>
    </row>
    <row r="152" spans="1:26" ht="14.45" x14ac:dyDescent="0.35">
      <c r="A152">
        <v>2020</v>
      </c>
      <c r="B152" t="s">
        <v>270</v>
      </c>
      <c r="C152" t="s">
        <v>40</v>
      </c>
      <c r="D152" t="s">
        <v>40</v>
      </c>
      <c r="E152" t="s">
        <v>59</v>
      </c>
      <c r="F152">
        <v>0</v>
      </c>
      <c r="G152">
        <v>0</v>
      </c>
      <c r="H152">
        <v>0</v>
      </c>
      <c r="I152">
        <v>0</v>
      </c>
      <c r="S152">
        <v>0</v>
      </c>
      <c r="T152">
        <v>0</v>
      </c>
      <c r="U152">
        <v>1.47619047619048</v>
      </c>
      <c r="V152">
        <v>0</v>
      </c>
      <c r="X152">
        <v>0</v>
      </c>
      <c r="Z152">
        <v>0</v>
      </c>
    </row>
    <row r="153" spans="1:26" ht="14.45" x14ac:dyDescent="0.35">
      <c r="A153">
        <v>2020</v>
      </c>
      <c r="B153" t="s">
        <v>271</v>
      </c>
      <c r="C153" t="s">
        <v>40</v>
      </c>
      <c r="D153" t="s">
        <v>40</v>
      </c>
      <c r="E153" t="s">
        <v>59</v>
      </c>
      <c r="F153">
        <v>0</v>
      </c>
      <c r="G153">
        <v>0</v>
      </c>
      <c r="H153">
        <v>0</v>
      </c>
      <c r="I153">
        <v>0</v>
      </c>
      <c r="S153">
        <v>0</v>
      </c>
      <c r="T153">
        <v>0</v>
      </c>
      <c r="U153">
        <v>1.47619047619048</v>
      </c>
      <c r="V153">
        <v>0</v>
      </c>
      <c r="X153">
        <v>0</v>
      </c>
      <c r="Z153">
        <v>0</v>
      </c>
    </row>
    <row r="154" spans="1:26" ht="14.45" x14ac:dyDescent="0.35">
      <c r="A154">
        <v>2020</v>
      </c>
      <c r="B154" t="s">
        <v>109</v>
      </c>
      <c r="C154" t="s">
        <v>40</v>
      </c>
      <c r="D154" t="s">
        <v>40</v>
      </c>
      <c r="E154" t="s">
        <v>9</v>
      </c>
      <c r="F154">
        <v>7070.1</v>
      </c>
      <c r="I154">
        <v>7070.1</v>
      </c>
      <c r="T154">
        <v>0</v>
      </c>
      <c r="U154">
        <v>1.47619047619048</v>
      </c>
      <c r="V154">
        <v>7070.1</v>
      </c>
    </row>
    <row r="155" spans="1:26" ht="14.45" x14ac:dyDescent="0.35">
      <c r="A155">
        <v>2020</v>
      </c>
      <c r="B155" t="s">
        <v>158</v>
      </c>
      <c r="C155" t="s">
        <v>73</v>
      </c>
      <c r="D155" t="s">
        <v>73</v>
      </c>
      <c r="E155" t="s">
        <v>9</v>
      </c>
      <c r="F155">
        <v>31478.05</v>
      </c>
      <c r="I155">
        <v>31478.05</v>
      </c>
      <c r="T155">
        <v>0</v>
      </c>
      <c r="U155">
        <v>1.47619047619048</v>
      </c>
      <c r="V155">
        <v>31478.05</v>
      </c>
    </row>
    <row r="156" spans="1:26" ht="14.45" x14ac:dyDescent="0.35">
      <c r="A156">
        <v>2020</v>
      </c>
      <c r="B156" t="s">
        <v>169</v>
      </c>
      <c r="C156" t="s">
        <v>78</v>
      </c>
      <c r="D156" t="s">
        <v>78</v>
      </c>
      <c r="E156" t="s">
        <v>9</v>
      </c>
      <c r="F156">
        <v>2680.31</v>
      </c>
      <c r="I156">
        <v>2680.31</v>
      </c>
      <c r="T156">
        <v>0</v>
      </c>
      <c r="U156">
        <v>1.47619047619048</v>
      </c>
      <c r="V156">
        <v>2680.31</v>
      </c>
    </row>
    <row r="157" spans="1:26" ht="14.45" x14ac:dyDescent="0.35">
      <c r="A157">
        <v>2020</v>
      </c>
      <c r="B157" t="s">
        <v>148</v>
      </c>
      <c r="C157" t="s">
        <v>44</v>
      </c>
      <c r="D157" t="s">
        <v>44</v>
      </c>
      <c r="E157" t="s">
        <v>9</v>
      </c>
      <c r="F157">
        <v>233.7</v>
      </c>
      <c r="I157">
        <v>233.7</v>
      </c>
      <c r="T157">
        <v>0</v>
      </c>
      <c r="U157">
        <v>1.47619047619048</v>
      </c>
      <c r="V157">
        <v>233.7</v>
      </c>
    </row>
    <row r="158" spans="1:26" ht="14.45" x14ac:dyDescent="0.35">
      <c r="A158">
        <v>2020</v>
      </c>
      <c r="B158" t="s">
        <v>99</v>
      </c>
      <c r="C158" t="s">
        <v>42</v>
      </c>
      <c r="D158" t="s">
        <v>42</v>
      </c>
      <c r="E158" t="s">
        <v>9</v>
      </c>
      <c r="F158">
        <v>2724.06</v>
      </c>
      <c r="I158">
        <v>2724.06</v>
      </c>
      <c r="T158">
        <v>0</v>
      </c>
      <c r="U158">
        <v>1.47619047619048</v>
      </c>
      <c r="V158">
        <v>2724.06</v>
      </c>
    </row>
    <row r="159" spans="1:26" ht="14.45" x14ac:dyDescent="0.35">
      <c r="A159">
        <v>2020</v>
      </c>
      <c r="B159" t="s">
        <v>140</v>
      </c>
      <c r="C159" t="s">
        <v>43</v>
      </c>
      <c r="D159" t="s">
        <v>43</v>
      </c>
      <c r="E159" t="s">
        <v>9</v>
      </c>
      <c r="F159">
        <v>83.5</v>
      </c>
      <c r="I159">
        <v>83.5</v>
      </c>
      <c r="T159">
        <v>0</v>
      </c>
      <c r="U159">
        <v>1.47619047619048</v>
      </c>
      <c r="V159">
        <v>83.5</v>
      </c>
    </row>
    <row r="160" spans="1:26" ht="14.45" x14ac:dyDescent="0.35">
      <c r="A160">
        <v>2020</v>
      </c>
      <c r="B160" t="s">
        <v>272</v>
      </c>
      <c r="C160" t="s">
        <v>273</v>
      </c>
      <c r="D160" t="s">
        <v>273</v>
      </c>
      <c r="E160" t="s">
        <v>274</v>
      </c>
      <c r="F160">
        <v>2851.77</v>
      </c>
      <c r="I160">
        <v>2851.77</v>
      </c>
      <c r="T160">
        <v>0</v>
      </c>
      <c r="U160">
        <v>1.47619047619048</v>
      </c>
      <c r="V160">
        <v>2851.77</v>
      </c>
    </row>
    <row r="161" spans="1:26" ht="14.45" x14ac:dyDescent="0.35">
      <c r="A161">
        <v>2020</v>
      </c>
      <c r="B161" t="s">
        <v>275</v>
      </c>
      <c r="C161" t="s">
        <v>40</v>
      </c>
      <c r="D161" t="s">
        <v>40</v>
      </c>
      <c r="E161" t="s">
        <v>276</v>
      </c>
      <c r="O161">
        <v>0</v>
      </c>
      <c r="T161">
        <v>0</v>
      </c>
      <c r="U161">
        <v>1.47619047619048</v>
      </c>
      <c r="V161">
        <v>0</v>
      </c>
    </row>
    <row r="162" spans="1:26" ht="14.45" x14ac:dyDescent="0.35">
      <c r="A162">
        <v>2020</v>
      </c>
      <c r="B162" t="s">
        <v>113</v>
      </c>
      <c r="C162" t="s">
        <v>40</v>
      </c>
      <c r="D162" t="s">
        <v>40</v>
      </c>
      <c r="E162" t="s">
        <v>65</v>
      </c>
      <c r="F162">
        <v>2195.4499999999998</v>
      </c>
      <c r="I162">
        <v>2195.4499999999998</v>
      </c>
      <c r="Q162">
        <v>1</v>
      </c>
      <c r="R162">
        <v>2195.4499999999998</v>
      </c>
      <c r="T162">
        <v>0</v>
      </c>
      <c r="U162">
        <v>1.47619047619048</v>
      </c>
      <c r="V162">
        <v>2195.4499999999998</v>
      </c>
    </row>
    <row r="163" spans="1:26" ht="14.45" x14ac:dyDescent="0.35">
      <c r="A163">
        <v>2020</v>
      </c>
      <c r="B163" t="s">
        <v>114</v>
      </c>
      <c r="C163" t="s">
        <v>40</v>
      </c>
      <c r="D163" t="s">
        <v>40</v>
      </c>
      <c r="E163" t="s">
        <v>65</v>
      </c>
      <c r="F163">
        <v>0</v>
      </c>
      <c r="G163">
        <v>0</v>
      </c>
      <c r="H163">
        <v>0</v>
      </c>
      <c r="I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1.47619047619048</v>
      </c>
      <c r="V163">
        <v>0</v>
      </c>
      <c r="X163">
        <v>0</v>
      </c>
      <c r="Z163">
        <v>0</v>
      </c>
    </row>
    <row r="164" spans="1:26" ht="14.45" x14ac:dyDescent="0.35">
      <c r="A164">
        <v>2020</v>
      </c>
      <c r="B164" t="s">
        <v>115</v>
      </c>
      <c r="C164" t="s">
        <v>40</v>
      </c>
      <c r="D164" t="s">
        <v>40</v>
      </c>
      <c r="E164" t="s">
        <v>65</v>
      </c>
      <c r="F164">
        <v>0</v>
      </c>
      <c r="G164">
        <v>0</v>
      </c>
      <c r="H164">
        <v>0</v>
      </c>
      <c r="I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1.47619047619048</v>
      </c>
      <c r="V164">
        <v>0</v>
      </c>
      <c r="X164">
        <v>0</v>
      </c>
      <c r="Z164">
        <v>0</v>
      </c>
    </row>
    <row r="165" spans="1:26" ht="14.45" x14ac:dyDescent="0.35">
      <c r="A165">
        <v>2020</v>
      </c>
      <c r="B165" t="s">
        <v>116</v>
      </c>
      <c r="C165" t="s">
        <v>40</v>
      </c>
      <c r="D165" t="s">
        <v>40</v>
      </c>
      <c r="E165" t="s">
        <v>65</v>
      </c>
      <c r="F165">
        <v>0</v>
      </c>
      <c r="G165">
        <v>0</v>
      </c>
      <c r="H165">
        <v>0</v>
      </c>
      <c r="I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1.47619047619048</v>
      </c>
      <c r="V165">
        <v>0</v>
      </c>
      <c r="X165">
        <v>0</v>
      </c>
      <c r="Z165">
        <v>0</v>
      </c>
    </row>
    <row r="166" spans="1:26" ht="14.45" x14ac:dyDescent="0.35">
      <c r="A166">
        <v>2020</v>
      </c>
      <c r="B166" t="s">
        <v>117</v>
      </c>
      <c r="C166" t="s">
        <v>40</v>
      </c>
      <c r="D166" t="s">
        <v>40</v>
      </c>
      <c r="E166" t="s">
        <v>65</v>
      </c>
      <c r="F166">
        <v>0</v>
      </c>
      <c r="G166">
        <v>0</v>
      </c>
      <c r="H166">
        <v>0</v>
      </c>
      <c r="I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1.47619047619048</v>
      </c>
      <c r="V166">
        <v>0</v>
      </c>
      <c r="X166">
        <v>0</v>
      </c>
      <c r="Z166">
        <v>0</v>
      </c>
    </row>
    <row r="167" spans="1:26" ht="14.45" x14ac:dyDescent="0.35">
      <c r="A167">
        <v>2020</v>
      </c>
      <c r="B167" t="s">
        <v>118</v>
      </c>
      <c r="C167" t="s">
        <v>40</v>
      </c>
      <c r="D167" t="s">
        <v>40</v>
      </c>
      <c r="E167" t="s">
        <v>65</v>
      </c>
      <c r="F167">
        <v>0</v>
      </c>
      <c r="G167">
        <v>0</v>
      </c>
      <c r="H167">
        <v>0</v>
      </c>
      <c r="I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1.47619047619048</v>
      </c>
      <c r="V167">
        <v>0</v>
      </c>
      <c r="X167">
        <v>0</v>
      </c>
      <c r="Z167">
        <v>0</v>
      </c>
    </row>
    <row r="168" spans="1:26" ht="14.45" x14ac:dyDescent="0.35">
      <c r="A168">
        <v>2020</v>
      </c>
      <c r="B168" t="s">
        <v>119</v>
      </c>
      <c r="C168" t="s">
        <v>40</v>
      </c>
      <c r="D168" t="s">
        <v>40</v>
      </c>
      <c r="E168" t="s">
        <v>65</v>
      </c>
      <c r="F168">
        <v>0</v>
      </c>
      <c r="G168">
        <v>0</v>
      </c>
      <c r="H168">
        <v>0</v>
      </c>
      <c r="I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1.47619047619048</v>
      </c>
      <c r="V168">
        <v>0</v>
      </c>
      <c r="X168">
        <v>0</v>
      </c>
      <c r="Z168">
        <v>0</v>
      </c>
    </row>
    <row r="169" spans="1:26" ht="14.45" x14ac:dyDescent="0.35">
      <c r="A169">
        <v>2020</v>
      </c>
      <c r="B169" t="s">
        <v>120</v>
      </c>
      <c r="C169" t="s">
        <v>40</v>
      </c>
      <c r="D169" t="s">
        <v>40</v>
      </c>
      <c r="E169" t="s">
        <v>65</v>
      </c>
      <c r="F169">
        <v>0</v>
      </c>
      <c r="G169">
        <v>0</v>
      </c>
      <c r="H169">
        <v>0</v>
      </c>
      <c r="I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1.47619047619048</v>
      </c>
      <c r="V169">
        <v>0</v>
      </c>
      <c r="X169">
        <v>0</v>
      </c>
      <c r="Z169">
        <v>0</v>
      </c>
    </row>
    <row r="170" spans="1:26" ht="14.45" x14ac:dyDescent="0.35">
      <c r="A170">
        <v>2020</v>
      </c>
      <c r="B170" t="s">
        <v>121</v>
      </c>
      <c r="C170" t="s">
        <v>40</v>
      </c>
      <c r="D170" t="s">
        <v>40</v>
      </c>
      <c r="E170" t="s">
        <v>65</v>
      </c>
      <c r="F170">
        <v>0</v>
      </c>
      <c r="G170">
        <v>0</v>
      </c>
      <c r="H170">
        <v>0</v>
      </c>
      <c r="I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1.47619047619048</v>
      </c>
      <c r="V170">
        <v>0</v>
      </c>
      <c r="X170">
        <v>0</v>
      </c>
      <c r="Z170">
        <v>0</v>
      </c>
    </row>
    <row r="171" spans="1:26" ht="14.45" x14ac:dyDescent="0.35">
      <c r="A171">
        <v>2022</v>
      </c>
      <c r="B171" t="s">
        <v>56</v>
      </c>
      <c r="C171" t="s">
        <v>40</v>
      </c>
      <c r="D171" t="s">
        <v>40</v>
      </c>
      <c r="E171" t="s">
        <v>56</v>
      </c>
      <c r="F171">
        <v>2296.02</v>
      </c>
      <c r="I171">
        <v>2296.02</v>
      </c>
      <c r="T171">
        <v>0</v>
      </c>
      <c r="U171">
        <v>2.6383309325601898</v>
      </c>
      <c r="V171">
        <v>2296.02</v>
      </c>
    </row>
    <row r="172" spans="1:26" ht="14.45" x14ac:dyDescent="0.35">
      <c r="A172">
        <v>2022</v>
      </c>
      <c r="B172" t="s">
        <v>60</v>
      </c>
      <c r="C172" t="s">
        <v>40</v>
      </c>
      <c r="D172" t="s">
        <v>40</v>
      </c>
      <c r="E172" t="s">
        <v>60</v>
      </c>
      <c r="F172">
        <v>2935</v>
      </c>
      <c r="I172">
        <v>2935</v>
      </c>
      <c r="T172">
        <v>0</v>
      </c>
      <c r="U172">
        <v>2.6383309325601898</v>
      </c>
      <c r="V172">
        <v>2935</v>
      </c>
    </row>
    <row r="173" spans="1:26" ht="14.45" x14ac:dyDescent="0.35">
      <c r="A173">
        <v>2022</v>
      </c>
      <c r="B173" t="s">
        <v>54</v>
      </c>
      <c r="C173" t="s">
        <v>40</v>
      </c>
      <c r="D173" t="s">
        <v>40</v>
      </c>
      <c r="E173" t="s">
        <v>54</v>
      </c>
      <c r="F173">
        <v>13333.47</v>
      </c>
      <c r="I173">
        <v>13333.47</v>
      </c>
      <c r="Q173">
        <v>532.4</v>
      </c>
      <c r="R173">
        <v>25.04</v>
      </c>
      <c r="T173">
        <v>148200393.30000001</v>
      </c>
      <c r="U173">
        <v>2.6383309325601898</v>
      </c>
      <c r="V173">
        <v>13333.47</v>
      </c>
      <c r="W173">
        <v>0</v>
      </c>
    </row>
    <row r="174" spans="1:26" ht="14.45" x14ac:dyDescent="0.35">
      <c r="A174">
        <v>2022</v>
      </c>
      <c r="B174" t="s">
        <v>55</v>
      </c>
      <c r="C174" t="s">
        <v>40</v>
      </c>
      <c r="D174" t="s">
        <v>40</v>
      </c>
      <c r="E174" t="s">
        <v>55</v>
      </c>
      <c r="F174">
        <v>2927.93</v>
      </c>
      <c r="I174">
        <v>2927.93</v>
      </c>
      <c r="Q174">
        <v>187.53</v>
      </c>
      <c r="R174">
        <v>15.61</v>
      </c>
      <c r="T174">
        <v>32543694.739999998</v>
      </c>
      <c r="U174">
        <v>2.6383309325601898</v>
      </c>
      <c r="V174">
        <v>2927.93</v>
      </c>
      <c r="W174">
        <v>0</v>
      </c>
    </row>
    <row r="175" spans="1:26" ht="14.45" x14ac:dyDescent="0.35">
      <c r="A175">
        <v>2022</v>
      </c>
      <c r="B175" t="s">
        <v>198</v>
      </c>
      <c r="C175" t="s">
        <v>40</v>
      </c>
      <c r="D175" t="s">
        <v>40</v>
      </c>
      <c r="E175" t="s">
        <v>198</v>
      </c>
      <c r="F175">
        <v>480</v>
      </c>
      <c r="I175">
        <v>480</v>
      </c>
      <c r="Q175">
        <v>849.97</v>
      </c>
      <c r="R175">
        <v>0.56000000000000005</v>
      </c>
      <c r="T175">
        <v>0</v>
      </c>
      <c r="U175">
        <v>2.6383309325601898</v>
      </c>
      <c r="V175">
        <v>480</v>
      </c>
    </row>
    <row r="176" spans="1:26" ht="14.45" x14ac:dyDescent="0.35">
      <c r="A176">
        <v>2022</v>
      </c>
      <c r="B176" t="s">
        <v>61</v>
      </c>
      <c r="C176" t="s">
        <v>40</v>
      </c>
      <c r="D176" t="s">
        <v>40</v>
      </c>
      <c r="E176" t="s">
        <v>61</v>
      </c>
      <c r="F176">
        <v>4913.93</v>
      </c>
      <c r="I176">
        <v>4913.93</v>
      </c>
      <c r="Q176">
        <v>67.59</v>
      </c>
      <c r="R176">
        <v>72.7</v>
      </c>
      <c r="T176">
        <v>67294545.829999998</v>
      </c>
      <c r="U176">
        <v>2.6383309325601898</v>
      </c>
      <c r="V176">
        <v>4913.93</v>
      </c>
      <c r="W176">
        <v>0</v>
      </c>
    </row>
    <row r="177" spans="1:26" ht="14.45" x14ac:dyDescent="0.35">
      <c r="A177">
        <v>2022</v>
      </c>
      <c r="B177" t="s">
        <v>62</v>
      </c>
      <c r="C177" t="s">
        <v>40</v>
      </c>
      <c r="D177" t="s">
        <v>40</v>
      </c>
      <c r="E177" t="s">
        <v>62</v>
      </c>
      <c r="F177">
        <v>3682.71</v>
      </c>
      <c r="I177">
        <v>3682.71</v>
      </c>
      <c r="Q177">
        <v>53</v>
      </c>
      <c r="R177">
        <v>69.48</v>
      </c>
      <c r="T177">
        <v>50433420.270000003</v>
      </c>
      <c r="U177">
        <v>2.6383309325601898</v>
      </c>
      <c r="V177">
        <v>3682.71</v>
      </c>
      <c r="W177">
        <v>0</v>
      </c>
    </row>
    <row r="178" spans="1:26" ht="14.45" x14ac:dyDescent="0.35">
      <c r="A178">
        <v>2022</v>
      </c>
      <c r="B178" t="s">
        <v>52</v>
      </c>
      <c r="C178" t="s">
        <v>40</v>
      </c>
      <c r="D178" t="s">
        <v>40</v>
      </c>
      <c r="E178" t="s">
        <v>52</v>
      </c>
      <c r="F178">
        <v>0</v>
      </c>
      <c r="G178">
        <v>0</v>
      </c>
      <c r="H178">
        <v>0</v>
      </c>
      <c r="I178">
        <v>0</v>
      </c>
      <c r="Q178">
        <v>600</v>
      </c>
      <c r="R178">
        <v>0</v>
      </c>
      <c r="S178">
        <v>0</v>
      </c>
      <c r="T178">
        <v>0</v>
      </c>
      <c r="U178">
        <v>2.6383309325601898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ht="14.45" x14ac:dyDescent="0.35">
      <c r="A179">
        <v>2022</v>
      </c>
      <c r="B179" t="s">
        <v>53</v>
      </c>
      <c r="C179" t="s">
        <v>40</v>
      </c>
      <c r="D179" t="s">
        <v>40</v>
      </c>
      <c r="E179" t="s">
        <v>53</v>
      </c>
      <c r="F179">
        <v>0</v>
      </c>
      <c r="G179">
        <v>0</v>
      </c>
      <c r="H179">
        <v>0</v>
      </c>
      <c r="I179">
        <v>0</v>
      </c>
      <c r="Q179">
        <v>100</v>
      </c>
      <c r="R179">
        <v>0</v>
      </c>
      <c r="S179">
        <v>0</v>
      </c>
      <c r="T179">
        <v>0</v>
      </c>
      <c r="U179">
        <v>2.6383309325601898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4.45" x14ac:dyDescent="0.35">
      <c r="A180">
        <v>2022</v>
      </c>
      <c r="B180" t="s">
        <v>63</v>
      </c>
      <c r="C180" t="s">
        <v>40</v>
      </c>
      <c r="D180" t="s">
        <v>40</v>
      </c>
      <c r="E180" t="s">
        <v>63</v>
      </c>
      <c r="F180">
        <v>255.3</v>
      </c>
      <c r="G180">
        <v>0</v>
      </c>
      <c r="H180">
        <v>0</v>
      </c>
      <c r="I180">
        <v>255.3</v>
      </c>
      <c r="Q180">
        <v>10.36</v>
      </c>
      <c r="R180">
        <v>24.65</v>
      </c>
      <c r="S180">
        <v>0</v>
      </c>
      <c r="T180">
        <v>3496243.85</v>
      </c>
      <c r="U180">
        <v>2.6383309325601898</v>
      </c>
      <c r="V180">
        <v>255.3</v>
      </c>
      <c r="W180">
        <v>0</v>
      </c>
      <c r="X180">
        <v>0</v>
      </c>
      <c r="Y180">
        <v>0</v>
      </c>
      <c r="Z180">
        <v>0</v>
      </c>
    </row>
    <row r="181" spans="1:26" ht="14.45" x14ac:dyDescent="0.35">
      <c r="A181">
        <v>2022</v>
      </c>
      <c r="B181" t="s">
        <v>64</v>
      </c>
      <c r="C181" t="s">
        <v>40</v>
      </c>
      <c r="D181" t="s">
        <v>40</v>
      </c>
      <c r="E181" t="s">
        <v>64</v>
      </c>
      <c r="F181">
        <v>0</v>
      </c>
      <c r="I181">
        <v>0</v>
      </c>
      <c r="Q181">
        <v>341.83</v>
      </c>
      <c r="R181">
        <v>0</v>
      </c>
      <c r="T181">
        <v>0</v>
      </c>
      <c r="U181">
        <v>2.6383309325601898</v>
      </c>
      <c r="V181">
        <v>0</v>
      </c>
    </row>
    <row r="182" spans="1:26" ht="14.45" x14ac:dyDescent="0.35">
      <c r="A182">
        <v>2022</v>
      </c>
      <c r="B182" t="s">
        <v>76</v>
      </c>
      <c r="C182" t="s">
        <v>73</v>
      </c>
      <c r="D182" t="s">
        <v>73</v>
      </c>
      <c r="E182" t="s">
        <v>76</v>
      </c>
      <c r="F182">
        <v>1756.56</v>
      </c>
      <c r="I182">
        <v>1756.56</v>
      </c>
      <c r="T182">
        <v>0</v>
      </c>
      <c r="U182">
        <v>2.6383309325601898</v>
      </c>
      <c r="V182">
        <v>1756.56</v>
      </c>
    </row>
    <row r="183" spans="1:26" ht="14.45" x14ac:dyDescent="0.35">
      <c r="A183">
        <v>2022</v>
      </c>
      <c r="B183" t="s">
        <v>75</v>
      </c>
      <c r="C183" t="s">
        <v>73</v>
      </c>
      <c r="D183" t="s">
        <v>73</v>
      </c>
      <c r="E183" t="s">
        <v>75</v>
      </c>
      <c r="F183">
        <v>8795.7999999999993</v>
      </c>
      <c r="I183">
        <v>8795.7999999999993</v>
      </c>
      <c r="Q183">
        <v>367.75</v>
      </c>
      <c r="R183">
        <v>23.92</v>
      </c>
      <c r="T183">
        <v>0</v>
      </c>
      <c r="U183">
        <v>2.6383309325601898</v>
      </c>
      <c r="V183">
        <v>8795.7999999999993</v>
      </c>
    </row>
    <row r="184" spans="1:26" ht="14.45" x14ac:dyDescent="0.35">
      <c r="A184">
        <v>2022</v>
      </c>
      <c r="B184" t="s">
        <v>74</v>
      </c>
      <c r="C184" t="s">
        <v>73</v>
      </c>
      <c r="D184" t="s">
        <v>73</v>
      </c>
      <c r="E184" t="s">
        <v>74</v>
      </c>
      <c r="F184">
        <v>9573.43</v>
      </c>
      <c r="I184">
        <v>9573.43</v>
      </c>
      <c r="Q184">
        <v>341.91</v>
      </c>
      <c r="R184">
        <v>28</v>
      </c>
      <c r="T184">
        <v>0</v>
      </c>
      <c r="U184">
        <v>2.6383309325601898</v>
      </c>
      <c r="V184">
        <v>9573.43</v>
      </c>
    </row>
    <row r="185" spans="1:26" ht="14.45" x14ac:dyDescent="0.35">
      <c r="A185">
        <v>2022</v>
      </c>
      <c r="B185" t="s">
        <v>77</v>
      </c>
      <c r="C185" t="s">
        <v>73</v>
      </c>
      <c r="D185" t="s">
        <v>73</v>
      </c>
      <c r="E185" t="s">
        <v>77</v>
      </c>
      <c r="F185">
        <v>2993.17</v>
      </c>
      <c r="I185">
        <v>2993.17</v>
      </c>
      <c r="Q185">
        <v>29.06</v>
      </c>
      <c r="R185">
        <v>103</v>
      </c>
      <c r="T185">
        <v>0</v>
      </c>
      <c r="U185">
        <v>2.6383309325601898</v>
      </c>
      <c r="V185">
        <v>2993.17</v>
      </c>
    </row>
    <row r="186" spans="1:26" ht="14.45" x14ac:dyDescent="0.35">
      <c r="A186">
        <v>2022</v>
      </c>
      <c r="B186" t="s">
        <v>81</v>
      </c>
      <c r="C186" t="s">
        <v>78</v>
      </c>
      <c r="D186" t="s">
        <v>78</v>
      </c>
      <c r="E186" t="s">
        <v>81</v>
      </c>
      <c r="F186">
        <v>2998</v>
      </c>
      <c r="I186">
        <v>2998</v>
      </c>
      <c r="T186">
        <v>0</v>
      </c>
      <c r="U186">
        <v>2.6383309325601898</v>
      </c>
      <c r="V186">
        <v>2998</v>
      </c>
    </row>
    <row r="187" spans="1:26" ht="14.45" x14ac:dyDescent="0.35">
      <c r="A187">
        <v>2022</v>
      </c>
      <c r="B187" t="s">
        <v>80</v>
      </c>
      <c r="C187" t="s">
        <v>78</v>
      </c>
      <c r="D187" t="s">
        <v>78</v>
      </c>
      <c r="E187" t="s">
        <v>80</v>
      </c>
      <c r="F187">
        <v>7167.6</v>
      </c>
      <c r="I187">
        <v>7167.6</v>
      </c>
      <c r="Q187">
        <v>409.46</v>
      </c>
      <c r="R187">
        <v>17.5</v>
      </c>
      <c r="T187">
        <v>0</v>
      </c>
      <c r="U187">
        <v>2.6383309325601898</v>
      </c>
      <c r="V187">
        <v>7167.6</v>
      </c>
    </row>
    <row r="188" spans="1:26" ht="14.45" x14ac:dyDescent="0.35">
      <c r="A188">
        <v>2022</v>
      </c>
      <c r="B188" t="s">
        <v>79</v>
      </c>
      <c r="C188" t="s">
        <v>78</v>
      </c>
      <c r="D188" t="s">
        <v>78</v>
      </c>
      <c r="E188" t="s">
        <v>79</v>
      </c>
      <c r="F188">
        <v>17015.099999999999</v>
      </c>
      <c r="I188">
        <v>17015.099999999999</v>
      </c>
      <c r="Q188">
        <v>344.28</v>
      </c>
      <c r="R188">
        <v>49.42</v>
      </c>
      <c r="T188">
        <v>0</v>
      </c>
      <c r="U188">
        <v>2.6383309325601898</v>
      </c>
      <c r="V188">
        <v>17015.099999999999</v>
      </c>
    </row>
    <row r="189" spans="1:26" ht="14.45" x14ac:dyDescent="0.35">
      <c r="A189">
        <v>2022</v>
      </c>
      <c r="B189" t="s">
        <v>82</v>
      </c>
      <c r="C189" t="s">
        <v>78</v>
      </c>
      <c r="D189" t="s">
        <v>78</v>
      </c>
      <c r="E189" t="s">
        <v>82</v>
      </c>
      <c r="F189">
        <v>6262.12</v>
      </c>
      <c r="I189">
        <v>6262.12</v>
      </c>
      <c r="Q189">
        <v>47.78</v>
      </c>
      <c r="R189">
        <v>131.06</v>
      </c>
      <c r="T189">
        <v>0</v>
      </c>
      <c r="U189">
        <v>2.6383309325601898</v>
      </c>
      <c r="V189">
        <v>6262.12</v>
      </c>
    </row>
    <row r="190" spans="1:26" ht="14.45" x14ac:dyDescent="0.35">
      <c r="A190">
        <v>2022</v>
      </c>
      <c r="B190" t="s">
        <v>199</v>
      </c>
      <c r="C190" t="s">
        <v>78</v>
      </c>
      <c r="D190" t="s">
        <v>78</v>
      </c>
      <c r="E190" t="s">
        <v>199</v>
      </c>
      <c r="F190">
        <v>1611.5</v>
      </c>
      <c r="I190">
        <v>1611.5</v>
      </c>
      <c r="Q190">
        <v>92.71</v>
      </c>
      <c r="R190">
        <v>17.38</v>
      </c>
      <c r="T190">
        <v>0</v>
      </c>
      <c r="U190">
        <v>2.6383309325601898</v>
      </c>
      <c r="V190">
        <v>1611.5</v>
      </c>
    </row>
    <row r="191" spans="1:26" ht="14.45" x14ac:dyDescent="0.35">
      <c r="A191">
        <v>2022</v>
      </c>
      <c r="B191" t="s">
        <v>71</v>
      </c>
      <c r="C191" t="s">
        <v>44</v>
      </c>
      <c r="D191" t="s">
        <v>44</v>
      </c>
      <c r="E191" t="s">
        <v>71</v>
      </c>
      <c r="F191">
        <v>407</v>
      </c>
      <c r="I191">
        <v>407</v>
      </c>
      <c r="T191">
        <v>0</v>
      </c>
      <c r="U191">
        <v>2.6383309325601898</v>
      </c>
      <c r="V191">
        <v>407</v>
      </c>
    </row>
    <row r="192" spans="1:26" ht="14.45" x14ac:dyDescent="0.35">
      <c r="A192">
        <v>2022</v>
      </c>
      <c r="B192" t="s">
        <v>70</v>
      </c>
      <c r="C192" t="s">
        <v>44</v>
      </c>
      <c r="D192" t="s">
        <v>44</v>
      </c>
      <c r="E192" t="s">
        <v>70</v>
      </c>
      <c r="F192">
        <v>1699.94</v>
      </c>
      <c r="I192">
        <v>1699.94</v>
      </c>
      <c r="Q192">
        <v>849.97</v>
      </c>
      <c r="R192">
        <v>2</v>
      </c>
      <c r="T192">
        <v>0</v>
      </c>
      <c r="U192">
        <v>2.6383309325601898</v>
      </c>
      <c r="V192">
        <v>1699.94</v>
      </c>
    </row>
    <row r="193" spans="1:22" ht="14.45" x14ac:dyDescent="0.35">
      <c r="A193">
        <v>2022</v>
      </c>
      <c r="B193" t="s">
        <v>69</v>
      </c>
      <c r="C193" t="s">
        <v>44</v>
      </c>
      <c r="D193" t="s">
        <v>44</v>
      </c>
      <c r="E193" t="s">
        <v>69</v>
      </c>
      <c r="F193">
        <v>2291.6999999999998</v>
      </c>
      <c r="I193">
        <v>2291.6999999999998</v>
      </c>
      <c r="Q193">
        <v>385.96</v>
      </c>
      <c r="R193">
        <v>5.94</v>
      </c>
      <c r="T193">
        <v>0</v>
      </c>
      <c r="U193">
        <v>2.6383309325601898</v>
      </c>
      <c r="V193">
        <v>2291.6999999999998</v>
      </c>
    </row>
    <row r="194" spans="1:22" ht="14.45" x14ac:dyDescent="0.35">
      <c r="A194">
        <v>2022</v>
      </c>
      <c r="B194" t="s">
        <v>72</v>
      </c>
      <c r="C194" t="s">
        <v>44</v>
      </c>
      <c r="D194" t="s">
        <v>44</v>
      </c>
      <c r="E194" t="s">
        <v>72</v>
      </c>
      <c r="F194">
        <v>1545</v>
      </c>
      <c r="I194">
        <v>1545</v>
      </c>
      <c r="Q194">
        <v>82.35</v>
      </c>
      <c r="R194">
        <v>18.760000000000002</v>
      </c>
      <c r="T194">
        <v>0</v>
      </c>
      <c r="U194">
        <v>2.6383309325601898</v>
      </c>
      <c r="V194">
        <v>1545</v>
      </c>
    </row>
    <row r="195" spans="1:22" ht="14.45" x14ac:dyDescent="0.35">
      <c r="A195">
        <v>2022</v>
      </c>
      <c r="B195" t="s">
        <v>200</v>
      </c>
      <c r="C195" t="s">
        <v>44</v>
      </c>
      <c r="D195" t="s">
        <v>44</v>
      </c>
      <c r="E195" t="s">
        <v>200</v>
      </c>
      <c r="F195">
        <v>992</v>
      </c>
      <c r="I195">
        <v>992</v>
      </c>
      <c r="Q195">
        <v>110.22</v>
      </c>
      <c r="R195">
        <v>9</v>
      </c>
      <c r="T195">
        <v>0</v>
      </c>
      <c r="U195">
        <v>2.6383309325601898</v>
      </c>
      <c r="V195">
        <v>992</v>
      </c>
    </row>
    <row r="196" spans="1:22" ht="14.45" x14ac:dyDescent="0.35">
      <c r="A196">
        <v>2022</v>
      </c>
      <c r="B196" t="s">
        <v>67</v>
      </c>
      <c r="C196" t="s">
        <v>43</v>
      </c>
      <c r="D196" t="s">
        <v>43</v>
      </c>
      <c r="E196" t="s">
        <v>67</v>
      </c>
      <c r="F196">
        <v>255.3</v>
      </c>
      <c r="I196">
        <v>255.3</v>
      </c>
      <c r="Q196">
        <v>127.65</v>
      </c>
      <c r="R196">
        <v>2</v>
      </c>
      <c r="T196">
        <v>0</v>
      </c>
      <c r="U196">
        <v>2.6383309325601898</v>
      </c>
      <c r="V196">
        <v>255.3</v>
      </c>
    </row>
    <row r="197" spans="1:22" ht="14.45" x14ac:dyDescent="0.35">
      <c r="A197">
        <v>2022</v>
      </c>
      <c r="B197" t="s">
        <v>68</v>
      </c>
      <c r="C197" t="s">
        <v>43</v>
      </c>
      <c r="D197" t="s">
        <v>43</v>
      </c>
      <c r="E197" t="s">
        <v>68</v>
      </c>
      <c r="F197">
        <v>397</v>
      </c>
      <c r="I197">
        <v>397</v>
      </c>
      <c r="Q197">
        <v>36.090000000000003</v>
      </c>
      <c r="R197">
        <v>11</v>
      </c>
      <c r="T197">
        <v>0</v>
      </c>
      <c r="U197">
        <v>2.6383309325601898</v>
      </c>
      <c r="V197">
        <v>397</v>
      </c>
    </row>
    <row r="198" spans="1:22" ht="14.45" x14ac:dyDescent="0.35">
      <c r="A198">
        <v>2022</v>
      </c>
      <c r="B198" t="s">
        <v>49</v>
      </c>
      <c r="C198" t="s">
        <v>42</v>
      </c>
      <c r="D198" t="s">
        <v>42</v>
      </c>
      <c r="E198" t="s">
        <v>49</v>
      </c>
      <c r="F198">
        <v>1863.1</v>
      </c>
      <c r="I198">
        <v>1863.1</v>
      </c>
      <c r="Q198">
        <v>207.01</v>
      </c>
      <c r="R198">
        <v>9</v>
      </c>
      <c r="T198">
        <v>0</v>
      </c>
      <c r="U198">
        <v>2.6383309325601898</v>
      </c>
      <c r="V198">
        <v>1863.1</v>
      </c>
    </row>
    <row r="199" spans="1:22" ht="14.45" x14ac:dyDescent="0.35">
      <c r="A199">
        <v>2022</v>
      </c>
      <c r="B199" t="s">
        <v>50</v>
      </c>
      <c r="C199" t="s">
        <v>42</v>
      </c>
      <c r="D199" t="s">
        <v>42</v>
      </c>
      <c r="E199" t="s">
        <v>50</v>
      </c>
      <c r="F199">
        <v>866.99</v>
      </c>
      <c r="I199">
        <v>866.99</v>
      </c>
      <c r="Q199">
        <v>34.68</v>
      </c>
      <c r="R199">
        <v>25</v>
      </c>
      <c r="T199">
        <v>0</v>
      </c>
      <c r="U199">
        <v>2.6383309325601898</v>
      </c>
      <c r="V199">
        <v>866.99</v>
      </c>
    </row>
    <row r="200" spans="1:22" ht="14.45" x14ac:dyDescent="0.35">
      <c r="A200">
        <v>2022</v>
      </c>
      <c r="B200" t="s">
        <v>97</v>
      </c>
      <c r="C200" t="s">
        <v>42</v>
      </c>
      <c r="D200" t="s">
        <v>42</v>
      </c>
      <c r="E200" t="s">
        <v>7</v>
      </c>
      <c r="F200">
        <v>0</v>
      </c>
      <c r="I200">
        <v>0</v>
      </c>
      <c r="T200">
        <v>0</v>
      </c>
      <c r="U200">
        <v>2.6383309325601898</v>
      </c>
      <c r="V200">
        <v>0</v>
      </c>
    </row>
    <row r="201" spans="1:22" ht="14.45" x14ac:dyDescent="0.35">
      <c r="A201">
        <v>2022</v>
      </c>
      <c r="B201" t="s">
        <v>98</v>
      </c>
      <c r="C201" t="s">
        <v>42</v>
      </c>
      <c r="D201" t="s">
        <v>42</v>
      </c>
      <c r="E201" t="s">
        <v>8</v>
      </c>
      <c r="F201">
        <v>0</v>
      </c>
      <c r="I201">
        <v>0</v>
      </c>
      <c r="T201">
        <v>0</v>
      </c>
      <c r="U201">
        <v>2.6383309325601898</v>
      </c>
      <c r="V201">
        <v>0</v>
      </c>
    </row>
    <row r="202" spans="1:22" ht="14.45" x14ac:dyDescent="0.35">
      <c r="A202">
        <v>2022</v>
      </c>
      <c r="B202" t="s">
        <v>105</v>
      </c>
      <c r="C202" t="s">
        <v>40</v>
      </c>
      <c r="D202" t="s">
        <v>40</v>
      </c>
      <c r="E202" t="s">
        <v>7</v>
      </c>
      <c r="F202">
        <v>11.7</v>
      </c>
      <c r="I202">
        <v>11.7</v>
      </c>
      <c r="T202">
        <v>0</v>
      </c>
      <c r="U202">
        <v>2.6383309325601898</v>
      </c>
      <c r="V202">
        <v>11.7</v>
      </c>
    </row>
    <row r="203" spans="1:22" ht="14.45" x14ac:dyDescent="0.35">
      <c r="A203">
        <v>2022</v>
      </c>
      <c r="B203" t="s">
        <v>108</v>
      </c>
      <c r="C203" t="s">
        <v>40</v>
      </c>
      <c r="D203" t="s">
        <v>40</v>
      </c>
      <c r="E203" t="s">
        <v>8</v>
      </c>
      <c r="F203">
        <v>38.67</v>
      </c>
      <c r="I203">
        <v>38.67</v>
      </c>
      <c r="T203">
        <v>0</v>
      </c>
      <c r="U203">
        <v>2.6383309325601898</v>
      </c>
      <c r="V203">
        <v>38.67</v>
      </c>
    </row>
    <row r="204" spans="1:22" ht="14.45" x14ac:dyDescent="0.35">
      <c r="A204">
        <v>2022</v>
      </c>
      <c r="B204" t="s">
        <v>137</v>
      </c>
      <c r="C204" t="s">
        <v>43</v>
      </c>
      <c r="D204" t="s">
        <v>43</v>
      </c>
      <c r="E204" t="s">
        <v>7</v>
      </c>
      <c r="F204">
        <v>0</v>
      </c>
      <c r="I204">
        <v>0</v>
      </c>
      <c r="T204">
        <v>0</v>
      </c>
      <c r="U204">
        <v>2.6383309325601898</v>
      </c>
      <c r="V204">
        <v>0</v>
      </c>
    </row>
    <row r="205" spans="1:22" ht="14.45" x14ac:dyDescent="0.35">
      <c r="A205">
        <v>2022</v>
      </c>
      <c r="B205" t="s">
        <v>139</v>
      </c>
      <c r="C205" t="s">
        <v>43</v>
      </c>
      <c r="D205" t="s">
        <v>43</v>
      </c>
      <c r="E205" t="s">
        <v>8</v>
      </c>
      <c r="F205">
        <v>4</v>
      </c>
      <c r="I205">
        <v>4</v>
      </c>
      <c r="T205">
        <v>0</v>
      </c>
      <c r="U205">
        <v>2.6383309325601898</v>
      </c>
      <c r="V205">
        <v>4</v>
      </c>
    </row>
    <row r="206" spans="1:22" ht="14.45" x14ac:dyDescent="0.35">
      <c r="A206">
        <v>2022</v>
      </c>
      <c r="B206" t="s">
        <v>146</v>
      </c>
      <c r="C206" t="s">
        <v>44</v>
      </c>
      <c r="D206" t="s">
        <v>44</v>
      </c>
      <c r="E206" t="s">
        <v>7</v>
      </c>
      <c r="F206">
        <v>0</v>
      </c>
      <c r="I206">
        <v>0</v>
      </c>
      <c r="T206">
        <v>0</v>
      </c>
      <c r="U206">
        <v>2.6383309325601898</v>
      </c>
      <c r="V206">
        <v>0</v>
      </c>
    </row>
    <row r="207" spans="1:22" ht="14.45" x14ac:dyDescent="0.35">
      <c r="A207">
        <v>2022</v>
      </c>
      <c r="B207" t="s">
        <v>147</v>
      </c>
      <c r="C207" t="s">
        <v>44</v>
      </c>
      <c r="D207" t="s">
        <v>44</v>
      </c>
      <c r="E207" t="s">
        <v>8</v>
      </c>
      <c r="F207">
        <v>171.23</v>
      </c>
      <c r="I207">
        <v>171.23</v>
      </c>
      <c r="T207">
        <v>0</v>
      </c>
      <c r="U207">
        <v>2.6383309325601898</v>
      </c>
      <c r="V207">
        <v>171.23</v>
      </c>
    </row>
    <row r="208" spans="1:22" ht="14.45" x14ac:dyDescent="0.35">
      <c r="A208">
        <v>2022</v>
      </c>
      <c r="B208" t="s">
        <v>154</v>
      </c>
      <c r="C208" t="s">
        <v>73</v>
      </c>
      <c r="D208" t="s">
        <v>73</v>
      </c>
      <c r="E208" t="s">
        <v>7</v>
      </c>
      <c r="F208">
        <v>599.71</v>
      </c>
      <c r="I208">
        <v>599.71</v>
      </c>
      <c r="T208">
        <v>0</v>
      </c>
      <c r="U208">
        <v>2.6383309325601898</v>
      </c>
      <c r="V208">
        <v>599.71</v>
      </c>
    </row>
    <row r="209" spans="1:26" ht="14.45" x14ac:dyDescent="0.35">
      <c r="A209">
        <v>2022</v>
      </c>
      <c r="B209" t="s">
        <v>157</v>
      </c>
      <c r="C209" t="s">
        <v>73</v>
      </c>
      <c r="D209" t="s">
        <v>73</v>
      </c>
      <c r="E209" t="s">
        <v>8</v>
      </c>
      <c r="F209">
        <v>103.85</v>
      </c>
      <c r="I209">
        <v>103.85</v>
      </c>
      <c r="T209">
        <v>0</v>
      </c>
      <c r="U209">
        <v>2.6383309325601898</v>
      </c>
      <c r="V209">
        <v>103.85</v>
      </c>
    </row>
    <row r="210" spans="1:26" ht="14.45" x14ac:dyDescent="0.35">
      <c r="A210">
        <v>2022</v>
      </c>
      <c r="B210" t="s">
        <v>166</v>
      </c>
      <c r="C210" t="s">
        <v>78</v>
      </c>
      <c r="D210" t="s">
        <v>78</v>
      </c>
      <c r="E210" t="s">
        <v>7</v>
      </c>
      <c r="F210">
        <v>37.4</v>
      </c>
      <c r="I210">
        <v>37.4</v>
      </c>
      <c r="T210">
        <v>0</v>
      </c>
      <c r="U210">
        <v>2.6383309325601898</v>
      </c>
      <c r="V210">
        <v>37.4</v>
      </c>
    </row>
    <row r="211" spans="1:26" ht="14.45" x14ac:dyDescent="0.35">
      <c r="A211">
        <v>2022</v>
      </c>
      <c r="B211" t="s">
        <v>168</v>
      </c>
      <c r="C211" t="s">
        <v>78</v>
      </c>
      <c r="D211" t="s">
        <v>78</v>
      </c>
      <c r="E211" t="s">
        <v>8</v>
      </c>
      <c r="F211">
        <v>406.91</v>
      </c>
      <c r="I211">
        <v>406.91</v>
      </c>
      <c r="T211">
        <v>0</v>
      </c>
      <c r="U211">
        <v>2.6383309325601898</v>
      </c>
      <c r="V211">
        <v>406.91</v>
      </c>
    </row>
    <row r="212" spans="1:26" ht="14.45" x14ac:dyDescent="0.35">
      <c r="A212">
        <v>2022</v>
      </c>
      <c r="B212" t="s">
        <v>104</v>
      </c>
      <c r="C212" t="s">
        <v>40</v>
      </c>
      <c r="D212" t="s">
        <v>40</v>
      </c>
      <c r="E212" t="s">
        <v>7</v>
      </c>
      <c r="F212">
        <v>890.95</v>
      </c>
      <c r="I212">
        <v>890.95</v>
      </c>
      <c r="T212">
        <v>0</v>
      </c>
      <c r="U212">
        <v>2.6383309325601898</v>
      </c>
      <c r="V212">
        <v>890.95</v>
      </c>
    </row>
    <row r="213" spans="1:26" ht="14.45" x14ac:dyDescent="0.35">
      <c r="A213">
        <v>2022</v>
      </c>
      <c r="B213" t="s">
        <v>107</v>
      </c>
      <c r="C213" t="s">
        <v>40</v>
      </c>
      <c r="D213" t="s">
        <v>40</v>
      </c>
      <c r="E213" t="s">
        <v>8</v>
      </c>
      <c r="F213">
        <v>1812.64</v>
      </c>
      <c r="I213">
        <v>1812.64</v>
      </c>
      <c r="T213">
        <v>0</v>
      </c>
      <c r="U213">
        <v>2.6383309325601898</v>
      </c>
      <c r="V213">
        <v>1812.64</v>
      </c>
    </row>
    <row r="214" spans="1:26" ht="14.45" x14ac:dyDescent="0.35">
      <c r="A214">
        <v>2022</v>
      </c>
      <c r="B214" t="s">
        <v>138</v>
      </c>
      <c r="C214" t="s">
        <v>43</v>
      </c>
      <c r="D214" t="s">
        <v>40</v>
      </c>
      <c r="E214" t="s">
        <v>8</v>
      </c>
      <c r="F214">
        <v>83</v>
      </c>
      <c r="I214">
        <v>83</v>
      </c>
      <c r="T214">
        <v>0</v>
      </c>
      <c r="U214">
        <v>2.6383309325601898</v>
      </c>
      <c r="V214">
        <v>83</v>
      </c>
    </row>
    <row r="215" spans="1:26" ht="14.45" x14ac:dyDescent="0.35">
      <c r="A215">
        <v>2022</v>
      </c>
      <c r="B215" t="s">
        <v>153</v>
      </c>
      <c r="C215" t="s">
        <v>73</v>
      </c>
      <c r="D215" t="s">
        <v>40</v>
      </c>
      <c r="E215" t="s">
        <v>7</v>
      </c>
      <c r="F215">
        <v>46</v>
      </c>
      <c r="I215">
        <v>46</v>
      </c>
      <c r="T215">
        <v>0</v>
      </c>
      <c r="U215">
        <v>2.6383309325601898</v>
      </c>
      <c r="V215">
        <v>46</v>
      </c>
    </row>
    <row r="216" spans="1:26" ht="14.45" x14ac:dyDescent="0.35">
      <c r="A216">
        <v>2022</v>
      </c>
      <c r="B216" t="s">
        <v>156</v>
      </c>
      <c r="C216" t="s">
        <v>73</v>
      </c>
      <c r="D216" t="s">
        <v>40</v>
      </c>
      <c r="E216" t="s">
        <v>8</v>
      </c>
      <c r="F216">
        <v>0</v>
      </c>
      <c r="I216">
        <v>0</v>
      </c>
      <c r="T216">
        <v>0</v>
      </c>
      <c r="U216">
        <v>2.6383309325601898</v>
      </c>
      <c r="V216">
        <v>0</v>
      </c>
    </row>
    <row r="217" spans="1:26" ht="14.45" x14ac:dyDescent="0.35">
      <c r="A217">
        <v>2022</v>
      </c>
      <c r="B217" t="s">
        <v>145</v>
      </c>
      <c r="C217" t="s">
        <v>40</v>
      </c>
      <c r="D217" t="s">
        <v>40</v>
      </c>
      <c r="E217" t="s">
        <v>7</v>
      </c>
      <c r="F217">
        <v>0</v>
      </c>
      <c r="G217">
        <v>0</v>
      </c>
      <c r="H217">
        <v>0</v>
      </c>
      <c r="I217">
        <v>0</v>
      </c>
      <c r="J217" t="s">
        <v>132</v>
      </c>
      <c r="K217">
        <v>0</v>
      </c>
      <c r="L217">
        <v>0</v>
      </c>
      <c r="P217">
        <v>0</v>
      </c>
      <c r="S217">
        <v>0</v>
      </c>
      <c r="T217">
        <v>0</v>
      </c>
      <c r="U217">
        <v>2.6383309325601898</v>
      </c>
      <c r="V217">
        <v>0</v>
      </c>
      <c r="X217">
        <v>0</v>
      </c>
      <c r="Z217">
        <v>0</v>
      </c>
    </row>
    <row r="218" spans="1:26" ht="14.45" x14ac:dyDescent="0.35">
      <c r="A218">
        <v>2022</v>
      </c>
      <c r="B218" t="s">
        <v>122</v>
      </c>
      <c r="C218" t="s">
        <v>40</v>
      </c>
      <c r="D218" t="s">
        <v>40</v>
      </c>
      <c r="E218" t="s">
        <v>51</v>
      </c>
      <c r="F218">
        <v>960.23</v>
      </c>
      <c r="I218">
        <v>960.23</v>
      </c>
      <c r="T218">
        <v>0</v>
      </c>
      <c r="U218">
        <v>2.6383309325601898</v>
      </c>
      <c r="V218">
        <v>960.23</v>
      </c>
    </row>
    <row r="219" spans="1:26" ht="14.45" x14ac:dyDescent="0.35">
      <c r="A219">
        <v>2022</v>
      </c>
      <c r="B219" t="s">
        <v>100</v>
      </c>
      <c r="C219" t="s">
        <v>42</v>
      </c>
      <c r="D219" t="s">
        <v>40</v>
      </c>
      <c r="E219" t="s">
        <v>51</v>
      </c>
      <c r="F219">
        <v>0</v>
      </c>
      <c r="I219">
        <v>0</v>
      </c>
      <c r="T219">
        <v>0</v>
      </c>
      <c r="U219">
        <v>2.6383309325601898</v>
      </c>
      <c r="V219">
        <v>0</v>
      </c>
    </row>
    <row r="220" spans="1:26" ht="14.45" x14ac:dyDescent="0.35">
      <c r="A220">
        <v>2022</v>
      </c>
      <c r="B220" t="s">
        <v>159</v>
      </c>
      <c r="C220" t="s">
        <v>73</v>
      </c>
      <c r="D220" t="s">
        <v>40</v>
      </c>
      <c r="E220" t="s">
        <v>51</v>
      </c>
      <c r="F220">
        <v>6.9</v>
      </c>
      <c r="I220">
        <v>6.9</v>
      </c>
      <c r="T220">
        <v>0</v>
      </c>
      <c r="U220">
        <v>2.6383309325601898</v>
      </c>
      <c r="V220">
        <v>6.9</v>
      </c>
    </row>
    <row r="221" spans="1:26" ht="14.45" x14ac:dyDescent="0.35">
      <c r="A221">
        <v>2022</v>
      </c>
      <c r="B221" t="s">
        <v>123</v>
      </c>
      <c r="C221" t="s">
        <v>40</v>
      </c>
      <c r="D221" t="s">
        <v>40</v>
      </c>
      <c r="E221" t="s">
        <v>51</v>
      </c>
      <c r="F221">
        <v>13.8</v>
      </c>
      <c r="I221">
        <v>13.8</v>
      </c>
      <c r="T221">
        <v>0</v>
      </c>
      <c r="U221">
        <v>2.6383309325601898</v>
      </c>
      <c r="V221">
        <v>13.8</v>
      </c>
    </row>
    <row r="222" spans="1:26" ht="14.45" x14ac:dyDescent="0.35">
      <c r="A222">
        <v>2022</v>
      </c>
      <c r="B222" t="s">
        <v>101</v>
      </c>
      <c r="C222" t="s">
        <v>42</v>
      </c>
      <c r="D222" t="s">
        <v>42</v>
      </c>
      <c r="E222" t="s">
        <v>51</v>
      </c>
      <c r="F222">
        <v>0</v>
      </c>
      <c r="I222">
        <v>0</v>
      </c>
      <c r="T222">
        <v>0</v>
      </c>
      <c r="U222">
        <v>2.6383309325601898</v>
      </c>
      <c r="V222">
        <v>0</v>
      </c>
    </row>
    <row r="223" spans="1:26" ht="14.45" x14ac:dyDescent="0.35">
      <c r="A223">
        <v>2022</v>
      </c>
      <c r="B223" t="s">
        <v>141</v>
      </c>
      <c r="C223" t="s">
        <v>43</v>
      </c>
      <c r="D223" t="s">
        <v>43</v>
      </c>
      <c r="E223" t="s">
        <v>51</v>
      </c>
      <c r="F223">
        <v>0</v>
      </c>
      <c r="I223">
        <v>0</v>
      </c>
      <c r="T223">
        <v>0</v>
      </c>
      <c r="U223">
        <v>2.6383309325601898</v>
      </c>
      <c r="V223">
        <v>0</v>
      </c>
    </row>
    <row r="224" spans="1:26" ht="14.45" x14ac:dyDescent="0.35">
      <c r="A224">
        <v>2022</v>
      </c>
      <c r="B224" t="s">
        <v>149</v>
      </c>
      <c r="C224" t="s">
        <v>44</v>
      </c>
      <c r="D224" t="s">
        <v>44</v>
      </c>
      <c r="E224" t="s">
        <v>51</v>
      </c>
      <c r="F224">
        <v>0</v>
      </c>
      <c r="I224">
        <v>0</v>
      </c>
      <c r="T224">
        <v>0</v>
      </c>
      <c r="U224">
        <v>2.6383309325601898</v>
      </c>
      <c r="V224">
        <v>0</v>
      </c>
    </row>
    <row r="225" spans="1:26" ht="14.45" x14ac:dyDescent="0.35">
      <c r="A225">
        <v>2022</v>
      </c>
      <c r="B225" t="s">
        <v>160</v>
      </c>
      <c r="C225" t="s">
        <v>73</v>
      </c>
      <c r="D225" t="s">
        <v>73</v>
      </c>
      <c r="E225" t="s">
        <v>51</v>
      </c>
      <c r="F225">
        <v>0</v>
      </c>
      <c r="I225">
        <v>0</v>
      </c>
      <c r="T225">
        <v>0</v>
      </c>
      <c r="U225">
        <v>2.6383309325601898</v>
      </c>
      <c r="V225">
        <v>0</v>
      </c>
    </row>
    <row r="226" spans="1:26" ht="14.45" x14ac:dyDescent="0.35">
      <c r="A226">
        <v>2022</v>
      </c>
      <c r="B226" t="s">
        <v>170</v>
      </c>
      <c r="C226" t="s">
        <v>78</v>
      </c>
      <c r="D226" t="s">
        <v>78</v>
      </c>
      <c r="E226" t="s">
        <v>51</v>
      </c>
      <c r="F226">
        <v>0</v>
      </c>
      <c r="I226">
        <v>0</v>
      </c>
      <c r="T226">
        <v>0</v>
      </c>
      <c r="U226">
        <v>2.6383309325601898</v>
      </c>
      <c r="V226">
        <v>0</v>
      </c>
    </row>
    <row r="227" spans="1:26" ht="14.45" x14ac:dyDescent="0.35">
      <c r="A227">
        <v>2022</v>
      </c>
      <c r="B227" t="s">
        <v>134</v>
      </c>
      <c r="C227" t="s">
        <v>40</v>
      </c>
      <c r="D227" t="s">
        <v>40</v>
      </c>
      <c r="E227" t="s">
        <v>8</v>
      </c>
      <c r="F227">
        <v>0</v>
      </c>
      <c r="G227">
        <v>0</v>
      </c>
      <c r="H227">
        <v>0</v>
      </c>
      <c r="I227">
        <v>0</v>
      </c>
      <c r="J227" t="s">
        <v>135</v>
      </c>
      <c r="K227">
        <v>0</v>
      </c>
      <c r="L227">
        <v>0</v>
      </c>
      <c r="P227">
        <v>0</v>
      </c>
      <c r="S227">
        <v>0</v>
      </c>
      <c r="T227">
        <v>0</v>
      </c>
      <c r="U227">
        <v>2.6383309325601898</v>
      </c>
      <c r="V227">
        <v>0</v>
      </c>
      <c r="X227">
        <v>0</v>
      </c>
      <c r="Z227">
        <v>0</v>
      </c>
    </row>
    <row r="228" spans="1:26" ht="14.45" x14ac:dyDescent="0.35">
      <c r="A228">
        <v>2022</v>
      </c>
      <c r="B228" t="s">
        <v>201</v>
      </c>
      <c r="C228" t="s">
        <v>40</v>
      </c>
      <c r="D228" t="s">
        <v>40</v>
      </c>
      <c r="E228" t="s">
        <v>8</v>
      </c>
      <c r="F228">
        <v>0</v>
      </c>
      <c r="G228">
        <v>0</v>
      </c>
      <c r="H228">
        <v>0</v>
      </c>
      <c r="I228">
        <v>0</v>
      </c>
      <c r="J228" t="s">
        <v>202</v>
      </c>
      <c r="K228">
        <v>0</v>
      </c>
      <c r="L228">
        <v>0</v>
      </c>
      <c r="P228">
        <v>0</v>
      </c>
      <c r="S228">
        <v>0</v>
      </c>
      <c r="T228">
        <v>0</v>
      </c>
      <c r="U228">
        <v>2.6383309325601898</v>
      </c>
      <c r="V228">
        <v>0</v>
      </c>
      <c r="X228">
        <v>0</v>
      </c>
      <c r="Z228">
        <v>0</v>
      </c>
    </row>
    <row r="229" spans="1:26" ht="14.45" x14ac:dyDescent="0.35">
      <c r="A229">
        <v>2022</v>
      </c>
      <c r="B229" t="s">
        <v>203</v>
      </c>
      <c r="C229" t="s">
        <v>40</v>
      </c>
      <c r="D229" t="s">
        <v>40</v>
      </c>
      <c r="E229" t="s">
        <v>8</v>
      </c>
      <c r="F229">
        <v>0</v>
      </c>
      <c r="G229">
        <v>0</v>
      </c>
      <c r="H229">
        <v>0</v>
      </c>
      <c r="I229">
        <v>0</v>
      </c>
      <c r="J229" t="s">
        <v>204</v>
      </c>
      <c r="K229">
        <v>0</v>
      </c>
      <c r="L229">
        <v>0</v>
      </c>
      <c r="P229">
        <v>0</v>
      </c>
      <c r="S229">
        <v>0</v>
      </c>
      <c r="T229">
        <v>0</v>
      </c>
      <c r="U229">
        <v>2.6383309325601898</v>
      </c>
      <c r="V229">
        <v>0</v>
      </c>
      <c r="X229">
        <v>0</v>
      </c>
      <c r="Z229">
        <v>0</v>
      </c>
    </row>
    <row r="230" spans="1:26" ht="14.45" x14ac:dyDescent="0.35">
      <c r="A230">
        <v>2022</v>
      </c>
      <c r="B230" t="s">
        <v>205</v>
      </c>
      <c r="C230" t="s">
        <v>40</v>
      </c>
      <c r="D230" t="s">
        <v>40</v>
      </c>
      <c r="E230" t="s">
        <v>8</v>
      </c>
      <c r="F230">
        <v>0</v>
      </c>
      <c r="I230">
        <v>0</v>
      </c>
      <c r="T230">
        <v>0</v>
      </c>
      <c r="U230">
        <v>2.6383309325601898</v>
      </c>
      <c r="V230">
        <v>0</v>
      </c>
    </row>
    <row r="231" spans="1:26" ht="14.45" x14ac:dyDescent="0.35">
      <c r="A231">
        <v>2022</v>
      </c>
      <c r="B231" t="s">
        <v>206</v>
      </c>
      <c r="C231" t="s">
        <v>40</v>
      </c>
      <c r="D231" t="s">
        <v>40</v>
      </c>
      <c r="E231" t="s">
        <v>8</v>
      </c>
      <c r="F231">
        <v>0</v>
      </c>
      <c r="G231">
        <v>0</v>
      </c>
      <c r="H231">
        <v>0</v>
      </c>
      <c r="I231">
        <v>0</v>
      </c>
      <c r="J231" t="s">
        <v>207</v>
      </c>
      <c r="K231">
        <v>0</v>
      </c>
      <c r="L231">
        <v>0</v>
      </c>
      <c r="P231">
        <v>0</v>
      </c>
      <c r="S231">
        <v>0</v>
      </c>
      <c r="T231">
        <v>0</v>
      </c>
      <c r="U231">
        <v>2.6383309325601898</v>
      </c>
      <c r="V231">
        <v>0</v>
      </c>
      <c r="X231">
        <v>0</v>
      </c>
      <c r="Z231">
        <v>0</v>
      </c>
    </row>
    <row r="232" spans="1:26" ht="14.45" x14ac:dyDescent="0.35">
      <c r="A232">
        <v>2022</v>
      </c>
      <c r="B232" t="s">
        <v>208</v>
      </c>
      <c r="C232" t="s">
        <v>40</v>
      </c>
      <c r="D232" t="s">
        <v>40</v>
      </c>
      <c r="E232" t="s">
        <v>8</v>
      </c>
      <c r="F232">
        <v>0</v>
      </c>
      <c r="G232">
        <v>127.16</v>
      </c>
      <c r="H232">
        <v>127.16</v>
      </c>
      <c r="I232">
        <v>127.16</v>
      </c>
      <c r="J232" t="s">
        <v>41</v>
      </c>
      <c r="K232">
        <v>57</v>
      </c>
      <c r="L232">
        <v>70.16</v>
      </c>
      <c r="P232">
        <v>0</v>
      </c>
      <c r="S232">
        <v>62519091.740000002</v>
      </c>
      <c r="T232">
        <v>18914238.399999999</v>
      </c>
      <c r="U232">
        <v>2.6383309325601898</v>
      </c>
      <c r="V232">
        <v>0</v>
      </c>
      <c r="X232">
        <v>127.16</v>
      </c>
      <c r="Z232">
        <v>0</v>
      </c>
    </row>
    <row r="233" spans="1:26" ht="14.45" x14ac:dyDescent="0.35">
      <c r="A233">
        <v>2022</v>
      </c>
      <c r="B233" t="s">
        <v>177</v>
      </c>
      <c r="C233" t="s">
        <v>40</v>
      </c>
      <c r="D233" t="s">
        <v>40</v>
      </c>
      <c r="E233" t="s">
        <v>8</v>
      </c>
      <c r="F233">
        <v>0</v>
      </c>
      <c r="G233">
        <v>0</v>
      </c>
      <c r="H233">
        <v>0</v>
      </c>
      <c r="I233">
        <v>0</v>
      </c>
      <c r="J233" t="s">
        <v>178</v>
      </c>
      <c r="K233">
        <v>0</v>
      </c>
      <c r="L233">
        <v>0</v>
      </c>
      <c r="P233">
        <v>0</v>
      </c>
      <c r="S233">
        <v>0</v>
      </c>
      <c r="T233">
        <v>0</v>
      </c>
      <c r="U233">
        <v>2.6383309325601898</v>
      </c>
      <c r="V233">
        <v>0</v>
      </c>
      <c r="X233">
        <v>0</v>
      </c>
      <c r="Z233">
        <v>0</v>
      </c>
    </row>
    <row r="234" spans="1:26" ht="14.45" x14ac:dyDescent="0.35">
      <c r="A234">
        <v>2022</v>
      </c>
      <c r="B234" t="s">
        <v>66</v>
      </c>
      <c r="C234" t="s">
        <v>40</v>
      </c>
      <c r="D234" t="s">
        <v>40</v>
      </c>
      <c r="E234" t="s">
        <v>66</v>
      </c>
      <c r="F234">
        <v>12284.27</v>
      </c>
      <c r="I234">
        <v>12284.27</v>
      </c>
      <c r="T234">
        <v>0</v>
      </c>
      <c r="U234">
        <v>2.6383309325601898</v>
      </c>
      <c r="V234">
        <v>12284.27</v>
      </c>
    </row>
    <row r="235" spans="1:26" ht="14.45" x14ac:dyDescent="0.35">
      <c r="A235">
        <v>2022</v>
      </c>
      <c r="B235" t="s">
        <v>102</v>
      </c>
      <c r="C235" t="s">
        <v>42</v>
      </c>
      <c r="D235" t="s">
        <v>42</v>
      </c>
      <c r="E235" t="s">
        <v>39</v>
      </c>
      <c r="F235">
        <v>2297.0100000000002</v>
      </c>
      <c r="I235">
        <v>2297.0100000000002</v>
      </c>
      <c r="T235">
        <v>0</v>
      </c>
      <c r="U235">
        <v>2.6383309325601898</v>
      </c>
      <c r="V235">
        <v>2297.0100000000002</v>
      </c>
    </row>
    <row r="236" spans="1:26" ht="14.45" x14ac:dyDescent="0.35">
      <c r="A236">
        <v>2022</v>
      </c>
      <c r="B236" t="s">
        <v>125</v>
      </c>
      <c r="C236" t="s">
        <v>40</v>
      </c>
      <c r="D236" t="s">
        <v>40</v>
      </c>
      <c r="E236" t="s">
        <v>39</v>
      </c>
      <c r="F236">
        <v>12</v>
      </c>
      <c r="I236">
        <v>12</v>
      </c>
      <c r="T236">
        <v>0</v>
      </c>
      <c r="U236">
        <v>2.6383309325601898</v>
      </c>
      <c r="V236">
        <v>12</v>
      </c>
    </row>
    <row r="237" spans="1:26" ht="14.45" x14ac:dyDescent="0.35">
      <c r="A237">
        <v>2022</v>
      </c>
      <c r="B237" t="s">
        <v>143</v>
      </c>
      <c r="C237" t="s">
        <v>43</v>
      </c>
      <c r="D237" t="s">
        <v>43</v>
      </c>
      <c r="E237" t="s">
        <v>39</v>
      </c>
      <c r="F237">
        <v>0</v>
      </c>
      <c r="I237">
        <v>0</v>
      </c>
      <c r="T237">
        <v>0</v>
      </c>
      <c r="U237">
        <v>2.6383309325601898</v>
      </c>
      <c r="V237">
        <v>0</v>
      </c>
    </row>
    <row r="238" spans="1:26" ht="14.45" x14ac:dyDescent="0.35">
      <c r="A238">
        <v>2022</v>
      </c>
      <c r="B238" t="s">
        <v>150</v>
      </c>
      <c r="C238" t="s">
        <v>44</v>
      </c>
      <c r="D238" t="s">
        <v>44</v>
      </c>
      <c r="E238" t="s">
        <v>39</v>
      </c>
      <c r="F238">
        <v>1216.1400000000001</v>
      </c>
      <c r="I238">
        <v>1216.1400000000001</v>
      </c>
      <c r="T238">
        <v>0</v>
      </c>
      <c r="U238">
        <v>2.6383309325601898</v>
      </c>
      <c r="V238">
        <v>1216.1400000000001</v>
      </c>
    </row>
    <row r="239" spans="1:26" ht="14.45" x14ac:dyDescent="0.35">
      <c r="A239">
        <v>2022</v>
      </c>
      <c r="B239" t="s">
        <v>161</v>
      </c>
      <c r="C239" t="s">
        <v>73</v>
      </c>
      <c r="D239" t="s">
        <v>73</v>
      </c>
      <c r="E239" t="s">
        <v>39</v>
      </c>
      <c r="F239">
        <v>563.21</v>
      </c>
      <c r="I239">
        <v>563.21</v>
      </c>
      <c r="T239">
        <v>0</v>
      </c>
      <c r="U239">
        <v>2.6383309325601898</v>
      </c>
      <c r="V239">
        <v>563.21</v>
      </c>
    </row>
    <row r="240" spans="1:26" ht="14.45" x14ac:dyDescent="0.35">
      <c r="A240">
        <v>2022</v>
      </c>
      <c r="B240" t="s">
        <v>172</v>
      </c>
      <c r="C240" t="s">
        <v>78</v>
      </c>
      <c r="D240" t="s">
        <v>78</v>
      </c>
      <c r="E240" t="s">
        <v>39</v>
      </c>
      <c r="F240">
        <v>1965.3</v>
      </c>
      <c r="I240">
        <v>1965.3</v>
      </c>
      <c r="T240">
        <v>0</v>
      </c>
      <c r="U240">
        <v>2.6383309325601898</v>
      </c>
      <c r="V240">
        <v>1965.3</v>
      </c>
    </row>
    <row r="241" spans="1:26" ht="14.45" x14ac:dyDescent="0.35">
      <c r="A241">
        <v>2022</v>
      </c>
      <c r="B241" t="s">
        <v>124</v>
      </c>
      <c r="C241" t="s">
        <v>40</v>
      </c>
      <c r="D241" t="s">
        <v>40</v>
      </c>
      <c r="E241" t="s">
        <v>39</v>
      </c>
      <c r="F241">
        <v>14751</v>
      </c>
      <c r="I241">
        <v>14751</v>
      </c>
      <c r="T241">
        <v>0</v>
      </c>
      <c r="U241">
        <v>2.6383309325601898</v>
      </c>
      <c r="V241">
        <v>14751</v>
      </c>
    </row>
    <row r="242" spans="1:26" ht="14.45" x14ac:dyDescent="0.35">
      <c r="A242">
        <v>2022</v>
      </c>
      <c r="B242" t="s">
        <v>142</v>
      </c>
      <c r="C242" t="s">
        <v>43</v>
      </c>
      <c r="D242" t="s">
        <v>40</v>
      </c>
      <c r="E242" t="s">
        <v>39</v>
      </c>
      <c r="F242">
        <v>49.9</v>
      </c>
      <c r="I242">
        <v>49.9</v>
      </c>
      <c r="T242">
        <v>0</v>
      </c>
      <c r="U242">
        <v>2.6383309325601898</v>
      </c>
      <c r="V242">
        <v>49.9</v>
      </c>
    </row>
    <row r="243" spans="1:26" ht="14.45" x14ac:dyDescent="0.35">
      <c r="A243">
        <v>2022</v>
      </c>
      <c r="B243" t="s">
        <v>171</v>
      </c>
      <c r="C243" t="s">
        <v>78</v>
      </c>
      <c r="D243" t="s">
        <v>40</v>
      </c>
      <c r="E243" t="s">
        <v>39</v>
      </c>
      <c r="F243">
        <v>65</v>
      </c>
      <c r="I243">
        <v>65</v>
      </c>
      <c r="T243">
        <v>0</v>
      </c>
      <c r="U243">
        <v>2.6383309325601898</v>
      </c>
      <c r="V243">
        <v>65</v>
      </c>
    </row>
    <row r="244" spans="1:26" ht="14.45" x14ac:dyDescent="0.35">
      <c r="A244">
        <v>2022</v>
      </c>
      <c r="B244" t="s">
        <v>103</v>
      </c>
      <c r="C244" t="s">
        <v>42</v>
      </c>
      <c r="D244" t="s">
        <v>42</v>
      </c>
      <c r="E244" t="s">
        <v>10</v>
      </c>
      <c r="F244">
        <v>0</v>
      </c>
      <c r="I244">
        <v>0</v>
      </c>
      <c r="T244">
        <v>0</v>
      </c>
      <c r="U244">
        <v>2.6383309325601898</v>
      </c>
      <c r="V244">
        <v>0</v>
      </c>
    </row>
    <row r="245" spans="1:26" ht="14.45" x14ac:dyDescent="0.35">
      <c r="A245">
        <v>2022</v>
      </c>
      <c r="B245" t="s">
        <v>127</v>
      </c>
      <c r="C245" t="s">
        <v>40</v>
      </c>
      <c r="D245" t="s">
        <v>40</v>
      </c>
      <c r="E245" t="s">
        <v>10</v>
      </c>
      <c r="F245">
        <v>279.98</v>
      </c>
      <c r="I245">
        <v>279.98</v>
      </c>
      <c r="T245">
        <v>0</v>
      </c>
      <c r="U245">
        <v>2.6383309325601898</v>
      </c>
      <c r="V245">
        <v>279.98</v>
      </c>
    </row>
    <row r="246" spans="1:26" ht="14.45" x14ac:dyDescent="0.35">
      <c r="A246">
        <v>2022</v>
      </c>
      <c r="B246" t="s">
        <v>144</v>
      </c>
      <c r="C246" t="s">
        <v>43</v>
      </c>
      <c r="D246" t="s">
        <v>43</v>
      </c>
      <c r="E246" t="s">
        <v>10</v>
      </c>
      <c r="F246">
        <v>0</v>
      </c>
      <c r="I246">
        <v>0</v>
      </c>
      <c r="T246">
        <v>0</v>
      </c>
      <c r="U246">
        <v>2.6383309325601898</v>
      </c>
      <c r="V246">
        <v>0</v>
      </c>
    </row>
    <row r="247" spans="1:26" ht="14.45" x14ac:dyDescent="0.35">
      <c r="A247">
        <v>2022</v>
      </c>
      <c r="B247" t="s">
        <v>152</v>
      </c>
      <c r="C247" t="s">
        <v>44</v>
      </c>
      <c r="D247" t="s">
        <v>44</v>
      </c>
      <c r="E247" t="s">
        <v>10</v>
      </c>
      <c r="F247">
        <v>25.3</v>
      </c>
      <c r="I247">
        <v>25.3</v>
      </c>
      <c r="T247">
        <v>0</v>
      </c>
      <c r="U247">
        <v>2.6383309325601898</v>
      </c>
      <c r="V247">
        <v>25.3</v>
      </c>
    </row>
    <row r="248" spans="1:26" ht="14.45" x14ac:dyDescent="0.35">
      <c r="A248">
        <v>2022</v>
      </c>
      <c r="B248" t="s">
        <v>163</v>
      </c>
      <c r="C248" t="s">
        <v>73</v>
      </c>
      <c r="D248" t="s">
        <v>73</v>
      </c>
      <c r="E248" t="s">
        <v>10</v>
      </c>
      <c r="F248">
        <v>8594.91</v>
      </c>
      <c r="I248">
        <v>8594.91</v>
      </c>
      <c r="T248">
        <v>0</v>
      </c>
      <c r="U248">
        <v>2.6383309325601898</v>
      </c>
      <c r="V248">
        <v>8594.91</v>
      </c>
    </row>
    <row r="249" spans="1:26" ht="14.45" x14ac:dyDescent="0.35">
      <c r="A249">
        <v>2022</v>
      </c>
      <c r="B249" t="s">
        <v>174</v>
      </c>
      <c r="C249" t="s">
        <v>78</v>
      </c>
      <c r="D249" t="s">
        <v>78</v>
      </c>
      <c r="E249" t="s">
        <v>10</v>
      </c>
      <c r="F249">
        <v>2124.23</v>
      </c>
      <c r="I249">
        <v>2124.23</v>
      </c>
      <c r="T249">
        <v>0</v>
      </c>
      <c r="U249">
        <v>2.6383309325601898</v>
      </c>
      <c r="V249">
        <v>2124.23</v>
      </c>
    </row>
    <row r="250" spans="1:26" ht="14.45" x14ac:dyDescent="0.35">
      <c r="A250">
        <v>2022</v>
      </c>
      <c r="B250" t="s">
        <v>126</v>
      </c>
      <c r="C250" t="s">
        <v>40</v>
      </c>
      <c r="D250" t="s">
        <v>40</v>
      </c>
      <c r="E250" t="s">
        <v>10</v>
      </c>
      <c r="F250">
        <v>7176.33</v>
      </c>
      <c r="I250">
        <v>7176.33</v>
      </c>
      <c r="T250">
        <v>0</v>
      </c>
      <c r="U250">
        <v>2.6383309325601898</v>
      </c>
      <c r="V250">
        <v>7176.33</v>
      </c>
    </row>
    <row r="251" spans="1:26" ht="14.45" x14ac:dyDescent="0.35">
      <c r="A251">
        <v>2022</v>
      </c>
      <c r="B251" t="s">
        <v>151</v>
      </c>
      <c r="C251" t="s">
        <v>44</v>
      </c>
      <c r="D251" t="s">
        <v>40</v>
      </c>
      <c r="E251" t="s">
        <v>10</v>
      </c>
      <c r="F251">
        <v>5.09</v>
      </c>
      <c r="I251">
        <v>5.09</v>
      </c>
      <c r="T251">
        <v>0</v>
      </c>
      <c r="U251">
        <v>2.6383309325601898</v>
      </c>
      <c r="V251">
        <v>5.09</v>
      </c>
    </row>
    <row r="252" spans="1:26" ht="14.45" x14ac:dyDescent="0.35">
      <c r="A252">
        <v>2022</v>
      </c>
      <c r="B252" t="s">
        <v>162</v>
      </c>
      <c r="C252" t="s">
        <v>73</v>
      </c>
      <c r="D252" t="s">
        <v>40</v>
      </c>
      <c r="E252" t="s">
        <v>10</v>
      </c>
      <c r="F252">
        <v>1417.29</v>
      </c>
      <c r="I252">
        <v>1417.29</v>
      </c>
      <c r="T252">
        <v>0</v>
      </c>
      <c r="U252">
        <v>2.6383309325601898</v>
      </c>
      <c r="V252">
        <v>1417.29</v>
      </c>
    </row>
    <row r="253" spans="1:26" ht="14.45" x14ac:dyDescent="0.35">
      <c r="A253">
        <v>2022</v>
      </c>
      <c r="B253" t="s">
        <v>173</v>
      </c>
      <c r="C253" t="s">
        <v>78</v>
      </c>
      <c r="D253" t="s">
        <v>40</v>
      </c>
      <c r="E253" t="s">
        <v>10</v>
      </c>
      <c r="F253">
        <v>50.4</v>
      </c>
      <c r="I253">
        <v>50.4</v>
      </c>
      <c r="T253">
        <v>0</v>
      </c>
      <c r="U253">
        <v>2.6383309325601898</v>
      </c>
      <c r="V253">
        <v>50.4</v>
      </c>
    </row>
    <row r="254" spans="1:26" ht="14.45" x14ac:dyDescent="0.35">
      <c r="A254">
        <v>2022</v>
      </c>
      <c r="B254" t="s">
        <v>209</v>
      </c>
      <c r="C254" t="s">
        <v>40</v>
      </c>
      <c r="D254" t="s">
        <v>40</v>
      </c>
      <c r="E254" t="s">
        <v>39</v>
      </c>
      <c r="F254">
        <v>0</v>
      </c>
      <c r="G254">
        <v>0</v>
      </c>
      <c r="H254">
        <v>0</v>
      </c>
      <c r="I254">
        <v>0</v>
      </c>
      <c r="J254" t="s">
        <v>210</v>
      </c>
      <c r="K254">
        <v>0</v>
      </c>
      <c r="L254">
        <v>0</v>
      </c>
      <c r="P254">
        <v>0</v>
      </c>
      <c r="S254">
        <v>0</v>
      </c>
      <c r="T254">
        <v>0</v>
      </c>
      <c r="U254">
        <v>2.6383309325601898</v>
      </c>
      <c r="V254">
        <v>0</v>
      </c>
      <c r="X254">
        <v>0</v>
      </c>
      <c r="Z254">
        <v>0</v>
      </c>
    </row>
    <row r="255" spans="1:26" ht="14.45" x14ac:dyDescent="0.35">
      <c r="A255">
        <v>2022</v>
      </c>
      <c r="B255" t="s">
        <v>211</v>
      </c>
      <c r="C255" t="s">
        <v>40</v>
      </c>
      <c r="D255" t="s">
        <v>40</v>
      </c>
      <c r="E255" t="s">
        <v>10</v>
      </c>
      <c r="F255">
        <v>0</v>
      </c>
      <c r="G255">
        <v>0</v>
      </c>
      <c r="H255">
        <v>0</v>
      </c>
      <c r="I255">
        <v>0</v>
      </c>
      <c r="J255" t="s">
        <v>210</v>
      </c>
      <c r="K255">
        <v>0</v>
      </c>
      <c r="L255">
        <v>0</v>
      </c>
      <c r="P255">
        <v>-99522.68</v>
      </c>
      <c r="S255">
        <v>0</v>
      </c>
      <c r="T255">
        <v>0</v>
      </c>
      <c r="U255">
        <v>2.6383309325601898</v>
      </c>
      <c r="V255">
        <v>0</v>
      </c>
      <c r="X255">
        <v>0</v>
      </c>
      <c r="Z255">
        <v>0</v>
      </c>
    </row>
    <row r="256" spans="1:26" ht="14.45" x14ac:dyDescent="0.35">
      <c r="A256">
        <v>2022</v>
      </c>
      <c r="B256" t="s">
        <v>128</v>
      </c>
      <c r="C256" t="s">
        <v>40</v>
      </c>
      <c r="D256" t="s">
        <v>40</v>
      </c>
      <c r="E256" t="s">
        <v>39</v>
      </c>
      <c r="F256">
        <v>0</v>
      </c>
      <c r="G256">
        <v>0</v>
      </c>
      <c r="H256">
        <v>0</v>
      </c>
      <c r="I256">
        <v>0</v>
      </c>
      <c r="J256" t="s">
        <v>129</v>
      </c>
      <c r="K256">
        <v>0</v>
      </c>
      <c r="L256">
        <v>0</v>
      </c>
      <c r="P256">
        <v>0</v>
      </c>
      <c r="S256">
        <v>0</v>
      </c>
      <c r="T256">
        <v>0</v>
      </c>
      <c r="U256">
        <v>2.6383309325601898</v>
      </c>
      <c r="V256">
        <v>0</v>
      </c>
      <c r="X256">
        <v>0</v>
      </c>
      <c r="Z256">
        <v>0</v>
      </c>
    </row>
    <row r="257" spans="1:26" ht="14.45" x14ac:dyDescent="0.35">
      <c r="A257">
        <v>2022</v>
      </c>
      <c r="B257" t="s">
        <v>130</v>
      </c>
      <c r="C257" t="s">
        <v>40</v>
      </c>
      <c r="D257" t="s">
        <v>40</v>
      </c>
      <c r="E257" t="s">
        <v>10</v>
      </c>
      <c r="F257">
        <v>0</v>
      </c>
      <c r="G257">
        <v>0</v>
      </c>
      <c r="H257">
        <v>0</v>
      </c>
      <c r="I257">
        <v>0</v>
      </c>
      <c r="J257" t="s">
        <v>129</v>
      </c>
      <c r="K257">
        <v>0</v>
      </c>
      <c r="L257">
        <v>0</v>
      </c>
      <c r="P257">
        <v>0</v>
      </c>
      <c r="S257">
        <v>0</v>
      </c>
      <c r="T257">
        <v>0</v>
      </c>
      <c r="U257">
        <v>2.6383309325601898</v>
      </c>
      <c r="V257">
        <v>0</v>
      </c>
      <c r="X257">
        <v>0</v>
      </c>
      <c r="Z257">
        <v>0</v>
      </c>
    </row>
    <row r="258" spans="1:26" ht="14.45" x14ac:dyDescent="0.35">
      <c r="A258">
        <v>2022</v>
      </c>
      <c r="B258" t="s">
        <v>131</v>
      </c>
      <c r="C258" t="s">
        <v>40</v>
      </c>
      <c r="D258" t="s">
        <v>40</v>
      </c>
      <c r="E258" t="s">
        <v>39</v>
      </c>
      <c r="F258">
        <v>0</v>
      </c>
      <c r="G258">
        <v>0</v>
      </c>
      <c r="H258">
        <v>0</v>
      </c>
      <c r="I258">
        <v>0</v>
      </c>
      <c r="J258" t="s">
        <v>132</v>
      </c>
      <c r="K258">
        <v>0</v>
      </c>
      <c r="L258">
        <v>0</v>
      </c>
      <c r="P258">
        <v>0</v>
      </c>
      <c r="S258">
        <v>0</v>
      </c>
      <c r="T258">
        <v>0</v>
      </c>
      <c r="U258">
        <v>2.6383309325601898</v>
      </c>
      <c r="V258">
        <v>0</v>
      </c>
      <c r="X258">
        <v>0</v>
      </c>
      <c r="Z258">
        <v>0</v>
      </c>
    </row>
    <row r="259" spans="1:26" ht="14.45" x14ac:dyDescent="0.35">
      <c r="A259">
        <v>2022</v>
      </c>
      <c r="B259" t="s">
        <v>133</v>
      </c>
      <c r="C259" t="s">
        <v>40</v>
      </c>
      <c r="D259" t="s">
        <v>40</v>
      </c>
      <c r="E259" t="s">
        <v>10</v>
      </c>
      <c r="F259">
        <v>0</v>
      </c>
      <c r="G259">
        <v>253.16</v>
      </c>
      <c r="H259">
        <v>253.16</v>
      </c>
      <c r="I259">
        <v>253.16</v>
      </c>
      <c r="J259" t="s">
        <v>132</v>
      </c>
      <c r="K259">
        <v>253.16</v>
      </c>
      <c r="L259">
        <v>0</v>
      </c>
      <c r="P259">
        <v>-54028.97</v>
      </c>
      <c r="S259">
        <v>26204881.190000001</v>
      </c>
      <c r="T259">
        <v>10595518.93</v>
      </c>
      <c r="U259">
        <v>2.6383309325601898</v>
      </c>
      <c r="V259">
        <v>0</v>
      </c>
      <c r="X259">
        <v>253.16</v>
      </c>
      <c r="Z259">
        <v>0</v>
      </c>
    </row>
    <row r="260" spans="1:26" ht="14.45" x14ac:dyDescent="0.35">
      <c r="A260">
        <v>2022</v>
      </c>
      <c r="B260" t="s">
        <v>136</v>
      </c>
      <c r="C260" t="s">
        <v>40</v>
      </c>
      <c r="D260" t="s">
        <v>40</v>
      </c>
      <c r="E260" t="s">
        <v>39</v>
      </c>
      <c r="F260">
        <v>0</v>
      </c>
      <c r="G260">
        <v>1011.81</v>
      </c>
      <c r="H260">
        <v>1011.81</v>
      </c>
      <c r="I260">
        <v>1011.81</v>
      </c>
      <c r="J260" t="s">
        <v>135</v>
      </c>
      <c r="K260">
        <v>919.08</v>
      </c>
      <c r="L260">
        <v>92.73</v>
      </c>
      <c r="P260">
        <v>0</v>
      </c>
      <c r="S260">
        <v>62356486.170000002</v>
      </c>
      <c r="T260">
        <v>10430765.73</v>
      </c>
      <c r="U260">
        <v>2.6383309325601898</v>
      </c>
      <c r="V260">
        <v>0</v>
      </c>
      <c r="X260">
        <v>1011.81</v>
      </c>
      <c r="Z260">
        <v>0</v>
      </c>
    </row>
    <row r="261" spans="1:26" ht="14.45" x14ac:dyDescent="0.35">
      <c r="A261">
        <v>2022</v>
      </c>
      <c r="B261" t="s">
        <v>212</v>
      </c>
      <c r="C261" t="s">
        <v>40</v>
      </c>
      <c r="D261" t="s">
        <v>40</v>
      </c>
      <c r="E261" t="s">
        <v>10</v>
      </c>
      <c r="F261">
        <v>0</v>
      </c>
      <c r="G261">
        <v>0</v>
      </c>
      <c r="H261">
        <v>0</v>
      </c>
      <c r="I261">
        <v>0</v>
      </c>
      <c r="J261" t="s">
        <v>135</v>
      </c>
      <c r="K261">
        <v>0</v>
      </c>
      <c r="L261">
        <v>0</v>
      </c>
      <c r="P261">
        <v>0</v>
      </c>
      <c r="S261">
        <v>0</v>
      </c>
      <c r="T261">
        <v>0</v>
      </c>
      <c r="U261">
        <v>2.6383309325601898</v>
      </c>
      <c r="V261">
        <v>0</v>
      </c>
      <c r="X261">
        <v>0</v>
      </c>
      <c r="Z261">
        <v>0</v>
      </c>
    </row>
    <row r="262" spans="1:26" ht="14.45" x14ac:dyDescent="0.35">
      <c r="A262">
        <v>2022</v>
      </c>
      <c r="B262" t="s">
        <v>213</v>
      </c>
      <c r="C262" t="s">
        <v>40</v>
      </c>
      <c r="D262" t="s">
        <v>40</v>
      </c>
      <c r="E262" t="s">
        <v>10</v>
      </c>
      <c r="F262">
        <v>0</v>
      </c>
      <c r="G262">
        <v>0</v>
      </c>
      <c r="H262">
        <v>0</v>
      </c>
      <c r="I262">
        <v>0</v>
      </c>
      <c r="J262" t="s">
        <v>214</v>
      </c>
      <c r="K262">
        <v>0</v>
      </c>
      <c r="L262">
        <v>0</v>
      </c>
      <c r="P262">
        <v>0</v>
      </c>
      <c r="S262">
        <v>0</v>
      </c>
      <c r="T262">
        <v>0</v>
      </c>
      <c r="U262">
        <v>2.6383309325601898</v>
      </c>
      <c r="V262">
        <v>0</v>
      </c>
      <c r="X262">
        <v>0</v>
      </c>
      <c r="Z262">
        <v>0</v>
      </c>
    </row>
    <row r="263" spans="1:26" ht="14.45" x14ac:dyDescent="0.35">
      <c r="A263">
        <v>2022</v>
      </c>
      <c r="B263" t="s">
        <v>215</v>
      </c>
      <c r="C263" t="s">
        <v>40</v>
      </c>
      <c r="D263" t="s">
        <v>40</v>
      </c>
      <c r="E263" t="s">
        <v>10</v>
      </c>
      <c r="F263">
        <v>0</v>
      </c>
      <c r="G263">
        <v>0</v>
      </c>
      <c r="H263">
        <v>0</v>
      </c>
      <c r="I263">
        <v>0</v>
      </c>
      <c r="J263" t="s">
        <v>216</v>
      </c>
      <c r="K263">
        <v>0</v>
      </c>
      <c r="L263">
        <v>0</v>
      </c>
      <c r="P263">
        <v>0</v>
      </c>
      <c r="S263">
        <v>0</v>
      </c>
      <c r="T263">
        <v>0</v>
      </c>
      <c r="U263">
        <v>2.6383309325601898</v>
      </c>
      <c r="V263">
        <v>0</v>
      </c>
      <c r="X263">
        <v>0</v>
      </c>
      <c r="Z263">
        <v>0</v>
      </c>
    </row>
    <row r="264" spans="1:26" ht="14.45" x14ac:dyDescent="0.35">
      <c r="A264">
        <v>2022</v>
      </c>
      <c r="B264" t="s">
        <v>217</v>
      </c>
      <c r="C264" t="s">
        <v>40</v>
      </c>
      <c r="D264" t="s">
        <v>40</v>
      </c>
      <c r="E264" t="s">
        <v>39</v>
      </c>
      <c r="F264">
        <v>0</v>
      </c>
      <c r="G264">
        <v>297</v>
      </c>
      <c r="H264">
        <v>297</v>
      </c>
      <c r="I264">
        <v>297</v>
      </c>
      <c r="J264" t="s">
        <v>202</v>
      </c>
      <c r="K264">
        <v>297</v>
      </c>
      <c r="L264">
        <v>0</v>
      </c>
      <c r="P264">
        <v>0</v>
      </c>
      <c r="S264">
        <v>18303626.600000001</v>
      </c>
      <c r="T264">
        <v>3061763.94</v>
      </c>
      <c r="U264">
        <v>2.6383309325601898</v>
      </c>
      <c r="V264">
        <v>0</v>
      </c>
      <c r="X264">
        <v>297</v>
      </c>
      <c r="Z264">
        <v>0</v>
      </c>
    </row>
    <row r="265" spans="1:26" ht="14.45" x14ac:dyDescent="0.35">
      <c r="A265">
        <v>2022</v>
      </c>
      <c r="B265" t="s">
        <v>218</v>
      </c>
      <c r="C265" t="s">
        <v>40</v>
      </c>
      <c r="D265" t="s">
        <v>40</v>
      </c>
      <c r="E265" t="s">
        <v>39</v>
      </c>
      <c r="F265">
        <v>0</v>
      </c>
      <c r="G265">
        <v>537</v>
      </c>
      <c r="H265">
        <v>537</v>
      </c>
      <c r="I265">
        <v>537</v>
      </c>
      <c r="J265" t="s">
        <v>219</v>
      </c>
      <c r="K265">
        <v>537</v>
      </c>
      <c r="L265">
        <v>0</v>
      </c>
      <c r="P265">
        <v>0</v>
      </c>
      <c r="S265">
        <v>33094435.969999999</v>
      </c>
      <c r="T265">
        <v>5535916.6299999999</v>
      </c>
      <c r="U265">
        <v>2.6383309325601898</v>
      </c>
      <c r="V265">
        <v>0</v>
      </c>
      <c r="X265">
        <v>537</v>
      </c>
      <c r="Z265">
        <v>0</v>
      </c>
    </row>
    <row r="266" spans="1:26" ht="14.45" x14ac:dyDescent="0.35">
      <c r="A266">
        <v>2022</v>
      </c>
      <c r="B266" t="s">
        <v>220</v>
      </c>
      <c r="C266" t="s">
        <v>40</v>
      </c>
      <c r="D266" t="s">
        <v>40</v>
      </c>
      <c r="E266" t="s">
        <v>10</v>
      </c>
      <c r="F266">
        <v>0</v>
      </c>
      <c r="G266">
        <v>60</v>
      </c>
      <c r="H266">
        <v>60</v>
      </c>
      <c r="I266">
        <v>60</v>
      </c>
      <c r="J266" t="s">
        <v>219</v>
      </c>
      <c r="K266">
        <v>60</v>
      </c>
      <c r="L266">
        <v>0</v>
      </c>
      <c r="P266">
        <v>-84641.83</v>
      </c>
      <c r="S266">
        <v>6212716.8399999999</v>
      </c>
      <c r="T266">
        <v>2511183.19</v>
      </c>
      <c r="U266">
        <v>2.6383309325601898</v>
      </c>
      <c r="V266">
        <v>0</v>
      </c>
      <c r="X266">
        <v>60</v>
      </c>
      <c r="Z266">
        <v>0</v>
      </c>
    </row>
    <row r="267" spans="1:26" ht="14.45" x14ac:dyDescent="0.35">
      <c r="A267">
        <v>2022</v>
      </c>
      <c r="B267" t="s">
        <v>221</v>
      </c>
      <c r="C267" t="s">
        <v>40</v>
      </c>
      <c r="D267" t="s">
        <v>40</v>
      </c>
      <c r="E267" t="s">
        <v>39</v>
      </c>
      <c r="F267">
        <v>0</v>
      </c>
      <c r="G267">
        <v>860.4</v>
      </c>
      <c r="H267">
        <v>860.4</v>
      </c>
      <c r="I267">
        <v>860.4</v>
      </c>
      <c r="J267" t="s">
        <v>222</v>
      </c>
      <c r="K267">
        <v>860.4</v>
      </c>
      <c r="L267">
        <v>0</v>
      </c>
      <c r="P267">
        <v>0</v>
      </c>
      <c r="S267">
        <v>53025051.600000001</v>
      </c>
      <c r="T267">
        <v>8869837.3599999994</v>
      </c>
      <c r="U267">
        <v>2.6383309325601898</v>
      </c>
      <c r="V267">
        <v>0</v>
      </c>
      <c r="X267">
        <v>860.4</v>
      </c>
      <c r="Z267">
        <v>0</v>
      </c>
    </row>
    <row r="268" spans="1:26" ht="14.45" x14ac:dyDescent="0.35">
      <c r="A268">
        <v>2022</v>
      </c>
      <c r="B268" t="s">
        <v>223</v>
      </c>
      <c r="C268" t="s">
        <v>40</v>
      </c>
      <c r="D268" t="s">
        <v>40</v>
      </c>
      <c r="E268" t="s">
        <v>10</v>
      </c>
      <c r="F268">
        <v>0</v>
      </c>
      <c r="G268">
        <v>0</v>
      </c>
      <c r="H268">
        <v>0</v>
      </c>
      <c r="I268">
        <v>0</v>
      </c>
      <c r="J268" t="s">
        <v>222</v>
      </c>
      <c r="K268">
        <v>0</v>
      </c>
      <c r="L268">
        <v>0</v>
      </c>
      <c r="P268">
        <v>0</v>
      </c>
      <c r="S268">
        <v>0</v>
      </c>
      <c r="T268">
        <v>0</v>
      </c>
      <c r="U268">
        <v>2.6383309325601898</v>
      </c>
      <c r="V268">
        <v>0</v>
      </c>
      <c r="X268">
        <v>0</v>
      </c>
      <c r="Z268">
        <v>0</v>
      </c>
    </row>
    <row r="269" spans="1:26" ht="14.45" x14ac:dyDescent="0.35">
      <c r="A269">
        <v>2022</v>
      </c>
      <c r="B269" t="s">
        <v>224</v>
      </c>
      <c r="C269" t="s">
        <v>40</v>
      </c>
      <c r="D269" t="s">
        <v>40</v>
      </c>
      <c r="E269" t="s">
        <v>39</v>
      </c>
      <c r="F269">
        <v>0</v>
      </c>
      <c r="G269">
        <v>300</v>
      </c>
      <c r="H269">
        <v>300</v>
      </c>
      <c r="I269">
        <v>300</v>
      </c>
      <c r="J269" t="s">
        <v>225</v>
      </c>
      <c r="K269">
        <v>300</v>
      </c>
      <c r="L269">
        <v>0</v>
      </c>
      <c r="P269">
        <v>0</v>
      </c>
      <c r="S269">
        <v>18488511.719999999</v>
      </c>
      <c r="T269">
        <v>3092690.85</v>
      </c>
      <c r="U269">
        <v>2.6383309325601898</v>
      </c>
      <c r="V269">
        <v>0</v>
      </c>
      <c r="X269">
        <v>300</v>
      </c>
      <c r="Z269">
        <v>0</v>
      </c>
    </row>
    <row r="270" spans="1:26" ht="14.45" x14ac:dyDescent="0.35">
      <c r="A270">
        <v>2022</v>
      </c>
      <c r="B270" t="s">
        <v>226</v>
      </c>
      <c r="C270" t="s">
        <v>40</v>
      </c>
      <c r="D270" t="s">
        <v>40</v>
      </c>
      <c r="E270" t="s">
        <v>39</v>
      </c>
      <c r="F270">
        <v>0</v>
      </c>
      <c r="G270">
        <v>0</v>
      </c>
      <c r="H270">
        <v>0</v>
      </c>
      <c r="I270">
        <v>0</v>
      </c>
      <c r="J270" t="s">
        <v>204</v>
      </c>
      <c r="K270">
        <v>0</v>
      </c>
      <c r="L270">
        <v>0</v>
      </c>
      <c r="P270">
        <v>0</v>
      </c>
      <c r="S270">
        <v>0</v>
      </c>
      <c r="T270">
        <v>0</v>
      </c>
      <c r="U270">
        <v>2.6383309325601898</v>
      </c>
      <c r="V270">
        <v>0</v>
      </c>
      <c r="X270">
        <v>0</v>
      </c>
      <c r="Z270">
        <v>0</v>
      </c>
    </row>
    <row r="271" spans="1:26" ht="14.45" x14ac:dyDescent="0.35">
      <c r="A271">
        <v>2022</v>
      </c>
      <c r="B271" t="s">
        <v>227</v>
      </c>
      <c r="C271" t="s">
        <v>40</v>
      </c>
      <c r="D271" t="s">
        <v>40</v>
      </c>
      <c r="E271" t="s">
        <v>10</v>
      </c>
      <c r="F271">
        <v>0</v>
      </c>
      <c r="G271">
        <v>865.9</v>
      </c>
      <c r="H271">
        <v>865.9</v>
      </c>
      <c r="I271">
        <v>865.9</v>
      </c>
      <c r="J271" t="s">
        <v>204</v>
      </c>
      <c r="K271">
        <v>865.9</v>
      </c>
      <c r="L271">
        <v>0</v>
      </c>
      <c r="P271">
        <v>-31024.3</v>
      </c>
      <c r="S271">
        <v>87896033.650000006</v>
      </c>
      <c r="T271">
        <v>36240558.710000001</v>
      </c>
      <c r="U271">
        <v>2.6383309325601898</v>
      </c>
      <c r="V271">
        <v>0</v>
      </c>
      <c r="X271">
        <v>865.9</v>
      </c>
      <c r="Z271">
        <v>0</v>
      </c>
    </row>
    <row r="272" spans="1:26" ht="14.45" x14ac:dyDescent="0.35">
      <c r="A272">
        <v>2022</v>
      </c>
      <c r="B272" t="s">
        <v>155</v>
      </c>
      <c r="C272" t="s">
        <v>40</v>
      </c>
      <c r="D272" t="s">
        <v>40</v>
      </c>
      <c r="E272" t="s">
        <v>10</v>
      </c>
      <c r="F272">
        <v>0</v>
      </c>
      <c r="G272">
        <v>540.24</v>
      </c>
      <c r="H272">
        <v>540.24</v>
      </c>
      <c r="I272">
        <v>540.24</v>
      </c>
      <c r="J272" t="s">
        <v>228</v>
      </c>
      <c r="K272">
        <v>540.24</v>
      </c>
      <c r="L272">
        <v>0</v>
      </c>
      <c r="P272">
        <v>0</v>
      </c>
      <c r="S272">
        <v>76509531.760000005</v>
      </c>
      <c r="T272">
        <v>22638141.77</v>
      </c>
      <c r="U272">
        <v>2.6383309325601898</v>
      </c>
      <c r="V272">
        <v>0</v>
      </c>
      <c r="X272">
        <v>540.24</v>
      </c>
      <c r="Z272">
        <v>0</v>
      </c>
    </row>
    <row r="273" spans="1:26" ht="14.45" x14ac:dyDescent="0.35">
      <c r="A273">
        <v>2022</v>
      </c>
      <c r="B273" t="s">
        <v>229</v>
      </c>
      <c r="C273" t="s">
        <v>40</v>
      </c>
      <c r="D273" t="s">
        <v>40</v>
      </c>
      <c r="E273" t="s">
        <v>39</v>
      </c>
      <c r="F273">
        <v>0</v>
      </c>
      <c r="G273">
        <v>1047.69</v>
      </c>
      <c r="H273">
        <v>1047.69</v>
      </c>
      <c r="I273">
        <v>1047.69</v>
      </c>
      <c r="J273" t="s">
        <v>207</v>
      </c>
      <c r="K273">
        <v>565</v>
      </c>
      <c r="L273">
        <v>482.69</v>
      </c>
      <c r="P273">
        <v>0</v>
      </c>
      <c r="S273">
        <v>64567572.359999999</v>
      </c>
      <c r="T273">
        <v>10800628.17</v>
      </c>
      <c r="U273">
        <v>2.6383309325601898</v>
      </c>
      <c r="V273">
        <v>0</v>
      </c>
      <c r="X273">
        <v>1047.69</v>
      </c>
      <c r="Z273">
        <v>0</v>
      </c>
    </row>
    <row r="274" spans="1:26" ht="14.45" x14ac:dyDescent="0.35">
      <c r="A274">
        <v>2022</v>
      </c>
      <c r="B274" t="s">
        <v>230</v>
      </c>
      <c r="C274" t="s">
        <v>40</v>
      </c>
      <c r="D274" t="s">
        <v>40</v>
      </c>
      <c r="E274" t="s">
        <v>39</v>
      </c>
      <c r="F274">
        <v>0</v>
      </c>
      <c r="G274">
        <v>0</v>
      </c>
      <c r="H274">
        <v>0</v>
      </c>
      <c r="I274">
        <v>0</v>
      </c>
      <c r="J274" t="s">
        <v>228</v>
      </c>
      <c r="K274">
        <v>0</v>
      </c>
      <c r="L274">
        <v>0</v>
      </c>
      <c r="P274">
        <v>0</v>
      </c>
      <c r="S274">
        <v>0</v>
      </c>
      <c r="T274">
        <v>0</v>
      </c>
      <c r="U274">
        <v>2.6383309325601898</v>
      </c>
      <c r="V274">
        <v>0</v>
      </c>
      <c r="X274">
        <v>0</v>
      </c>
      <c r="Z274">
        <v>0</v>
      </c>
    </row>
    <row r="275" spans="1:26" ht="14.45" x14ac:dyDescent="0.35">
      <c r="A275">
        <v>2022</v>
      </c>
      <c r="B275" t="s">
        <v>231</v>
      </c>
      <c r="C275" t="s">
        <v>40</v>
      </c>
      <c r="D275" t="s">
        <v>40</v>
      </c>
      <c r="E275" t="s">
        <v>10</v>
      </c>
      <c r="F275">
        <v>0</v>
      </c>
      <c r="I275">
        <v>0</v>
      </c>
      <c r="T275">
        <v>0</v>
      </c>
      <c r="U275">
        <v>2.6383309325601898</v>
      </c>
      <c r="V275">
        <v>0</v>
      </c>
    </row>
    <row r="276" spans="1:26" ht="14.45" x14ac:dyDescent="0.35">
      <c r="A276">
        <v>2022</v>
      </c>
      <c r="B276" t="s">
        <v>232</v>
      </c>
      <c r="C276" t="s">
        <v>40</v>
      </c>
      <c r="D276" t="s">
        <v>40</v>
      </c>
      <c r="E276" t="s">
        <v>39</v>
      </c>
      <c r="F276">
        <v>0</v>
      </c>
      <c r="G276">
        <v>0</v>
      </c>
      <c r="H276">
        <v>0</v>
      </c>
      <c r="I276">
        <v>0</v>
      </c>
      <c r="J276" t="s">
        <v>233</v>
      </c>
      <c r="K276">
        <v>0</v>
      </c>
      <c r="L276">
        <v>0</v>
      </c>
      <c r="P276">
        <v>0</v>
      </c>
      <c r="S276">
        <v>0</v>
      </c>
      <c r="T276">
        <v>0</v>
      </c>
      <c r="U276">
        <v>2.6383309325601898</v>
      </c>
      <c r="V276">
        <v>0</v>
      </c>
      <c r="X276">
        <v>0</v>
      </c>
      <c r="Z276">
        <v>0</v>
      </c>
    </row>
    <row r="277" spans="1:26" ht="14.45" x14ac:dyDescent="0.35">
      <c r="A277">
        <v>2022</v>
      </c>
      <c r="B277" t="s">
        <v>234</v>
      </c>
      <c r="C277" t="s">
        <v>40</v>
      </c>
      <c r="D277" t="s">
        <v>40</v>
      </c>
      <c r="E277" t="s">
        <v>10</v>
      </c>
      <c r="F277">
        <v>0</v>
      </c>
      <c r="G277">
        <v>0</v>
      </c>
      <c r="H277">
        <v>0</v>
      </c>
      <c r="I277">
        <v>0</v>
      </c>
      <c r="J277" t="s">
        <v>233</v>
      </c>
      <c r="K277">
        <v>0</v>
      </c>
      <c r="L277">
        <v>0</v>
      </c>
      <c r="P277">
        <v>0</v>
      </c>
      <c r="S277">
        <v>0</v>
      </c>
      <c r="T277">
        <v>0</v>
      </c>
      <c r="U277">
        <v>2.6383309325601898</v>
      </c>
      <c r="V277">
        <v>0</v>
      </c>
      <c r="X277">
        <v>0</v>
      </c>
      <c r="Z277">
        <v>0</v>
      </c>
    </row>
    <row r="278" spans="1:26" ht="14.45" x14ac:dyDescent="0.35">
      <c r="A278">
        <v>2022</v>
      </c>
      <c r="B278" t="s">
        <v>175</v>
      </c>
      <c r="C278" t="s">
        <v>40</v>
      </c>
      <c r="D278" t="s">
        <v>40</v>
      </c>
      <c r="E278" t="s">
        <v>39</v>
      </c>
      <c r="F278">
        <v>0</v>
      </c>
      <c r="G278">
        <v>0</v>
      </c>
      <c r="H278">
        <v>0</v>
      </c>
      <c r="I278">
        <v>0</v>
      </c>
      <c r="J278" t="s">
        <v>41</v>
      </c>
      <c r="K278">
        <v>0</v>
      </c>
      <c r="L278">
        <v>0</v>
      </c>
      <c r="P278">
        <v>0</v>
      </c>
      <c r="S278">
        <v>0</v>
      </c>
      <c r="T278">
        <v>0</v>
      </c>
      <c r="U278">
        <v>2.6383309325601898</v>
      </c>
      <c r="V278">
        <v>0</v>
      </c>
      <c r="X278">
        <v>0</v>
      </c>
      <c r="Z278">
        <v>0</v>
      </c>
    </row>
    <row r="279" spans="1:26" ht="14.45" x14ac:dyDescent="0.35">
      <c r="A279">
        <v>2022</v>
      </c>
      <c r="B279" t="s">
        <v>235</v>
      </c>
      <c r="C279" t="s">
        <v>40</v>
      </c>
      <c r="D279" t="s">
        <v>40</v>
      </c>
      <c r="E279" t="s">
        <v>39</v>
      </c>
      <c r="F279">
        <v>0</v>
      </c>
      <c r="G279">
        <v>0</v>
      </c>
      <c r="H279">
        <v>0</v>
      </c>
      <c r="I279">
        <v>0</v>
      </c>
      <c r="J279" t="s">
        <v>236</v>
      </c>
      <c r="K279">
        <v>0</v>
      </c>
      <c r="L279">
        <v>0</v>
      </c>
      <c r="P279">
        <v>0</v>
      </c>
      <c r="S279">
        <v>0</v>
      </c>
      <c r="T279">
        <v>0</v>
      </c>
      <c r="U279">
        <v>2.6383309325601898</v>
      </c>
      <c r="V279">
        <v>0</v>
      </c>
      <c r="X279">
        <v>0</v>
      </c>
      <c r="Z279">
        <v>0</v>
      </c>
    </row>
    <row r="280" spans="1:26" ht="14.45" x14ac:dyDescent="0.35">
      <c r="A280">
        <v>2022</v>
      </c>
      <c r="B280" t="s">
        <v>237</v>
      </c>
      <c r="C280" t="s">
        <v>40</v>
      </c>
      <c r="D280" t="s">
        <v>40</v>
      </c>
      <c r="E280" t="s">
        <v>10</v>
      </c>
      <c r="F280">
        <v>0</v>
      </c>
      <c r="G280">
        <v>0</v>
      </c>
      <c r="H280">
        <v>0</v>
      </c>
      <c r="I280">
        <v>0</v>
      </c>
      <c r="J280" t="s">
        <v>236</v>
      </c>
      <c r="K280">
        <v>0</v>
      </c>
      <c r="L280">
        <v>0</v>
      </c>
      <c r="P280">
        <v>0</v>
      </c>
      <c r="S280">
        <v>0</v>
      </c>
      <c r="T280">
        <v>0</v>
      </c>
      <c r="U280">
        <v>2.6383309325601898</v>
      </c>
      <c r="V280">
        <v>0</v>
      </c>
      <c r="X280">
        <v>0</v>
      </c>
      <c r="Z280">
        <v>0</v>
      </c>
    </row>
    <row r="281" spans="1:26" ht="14.45" x14ac:dyDescent="0.35">
      <c r="A281">
        <v>2022</v>
      </c>
      <c r="B281" t="s">
        <v>176</v>
      </c>
      <c r="C281" t="s">
        <v>40</v>
      </c>
      <c r="D281" t="s">
        <v>40</v>
      </c>
      <c r="E281" t="s">
        <v>10</v>
      </c>
      <c r="F281">
        <v>0</v>
      </c>
      <c r="G281">
        <v>542</v>
      </c>
      <c r="H281">
        <v>542</v>
      </c>
      <c r="I281">
        <v>542</v>
      </c>
      <c r="J281" t="s">
        <v>41</v>
      </c>
      <c r="K281">
        <v>542</v>
      </c>
      <c r="L281">
        <v>0</v>
      </c>
      <c r="P281">
        <v>-93997.58</v>
      </c>
      <c r="S281">
        <v>54954546.170000002</v>
      </c>
      <c r="T281">
        <v>22684354.800000001</v>
      </c>
      <c r="U281">
        <v>2.6383309325601898</v>
      </c>
      <c r="V281">
        <v>0</v>
      </c>
      <c r="X281">
        <v>542</v>
      </c>
      <c r="Z281">
        <v>0</v>
      </c>
    </row>
    <row r="282" spans="1:26" ht="14.45" x14ac:dyDescent="0.35">
      <c r="A282">
        <v>2022</v>
      </c>
      <c r="B282" t="s">
        <v>238</v>
      </c>
      <c r="C282" t="s">
        <v>40</v>
      </c>
      <c r="D282" t="s">
        <v>40</v>
      </c>
      <c r="E282" t="s">
        <v>39</v>
      </c>
      <c r="F282">
        <v>0</v>
      </c>
      <c r="G282">
        <v>862</v>
      </c>
      <c r="H282">
        <v>862</v>
      </c>
      <c r="I282">
        <v>862</v>
      </c>
      <c r="J282" t="s">
        <v>239</v>
      </c>
      <c r="K282">
        <v>862</v>
      </c>
      <c r="L282">
        <v>0</v>
      </c>
      <c r="P282">
        <v>0</v>
      </c>
      <c r="S282">
        <v>53123657</v>
      </c>
      <c r="T282">
        <v>8886331.7200000007</v>
      </c>
      <c r="U282">
        <v>2.6383309325601898</v>
      </c>
      <c r="V282">
        <v>0</v>
      </c>
      <c r="X282">
        <v>862</v>
      </c>
      <c r="Z282">
        <v>0</v>
      </c>
    </row>
    <row r="283" spans="1:26" ht="14.45" x14ac:dyDescent="0.35">
      <c r="A283">
        <v>2022</v>
      </c>
      <c r="B283" t="s">
        <v>240</v>
      </c>
      <c r="C283" t="s">
        <v>40</v>
      </c>
      <c r="D283" t="s">
        <v>40</v>
      </c>
      <c r="E283" t="s">
        <v>10</v>
      </c>
      <c r="F283">
        <v>0</v>
      </c>
      <c r="G283">
        <v>0</v>
      </c>
      <c r="H283">
        <v>0</v>
      </c>
      <c r="I283">
        <v>0</v>
      </c>
      <c r="J283" t="s">
        <v>239</v>
      </c>
      <c r="K283">
        <v>0</v>
      </c>
      <c r="L283">
        <v>0</v>
      </c>
      <c r="P283">
        <v>0</v>
      </c>
      <c r="S283">
        <v>0</v>
      </c>
      <c r="T283">
        <v>0</v>
      </c>
      <c r="U283">
        <v>2.6383309325601898</v>
      </c>
      <c r="V283">
        <v>0</v>
      </c>
      <c r="X283">
        <v>0</v>
      </c>
      <c r="Z283">
        <v>0</v>
      </c>
    </row>
    <row r="284" spans="1:26" ht="14.45" x14ac:dyDescent="0.35">
      <c r="A284">
        <v>2022</v>
      </c>
      <c r="B284" t="s">
        <v>179</v>
      </c>
      <c r="C284" t="s">
        <v>40</v>
      </c>
      <c r="D284" t="s">
        <v>40</v>
      </c>
      <c r="E284" t="s">
        <v>39</v>
      </c>
      <c r="F284">
        <v>0</v>
      </c>
      <c r="G284">
        <v>153.97</v>
      </c>
      <c r="H284">
        <v>153.97</v>
      </c>
      <c r="I284">
        <v>153.97</v>
      </c>
      <c r="J284" t="s">
        <v>241</v>
      </c>
      <c r="K284">
        <v>153.97</v>
      </c>
      <c r="L284">
        <v>0</v>
      </c>
      <c r="P284">
        <v>0</v>
      </c>
      <c r="S284">
        <v>9219225.4600000009</v>
      </c>
      <c r="T284">
        <v>1542158.43</v>
      </c>
      <c r="U284">
        <v>2.6383309325601898</v>
      </c>
      <c r="V284">
        <v>0</v>
      </c>
      <c r="X284">
        <v>153.97</v>
      </c>
      <c r="Z284">
        <v>0</v>
      </c>
    </row>
    <row r="285" spans="1:26" ht="14.45" x14ac:dyDescent="0.35">
      <c r="A285">
        <v>2022</v>
      </c>
      <c r="B285" t="s">
        <v>242</v>
      </c>
      <c r="C285" t="s">
        <v>40</v>
      </c>
      <c r="D285" t="s">
        <v>40</v>
      </c>
      <c r="E285" t="s">
        <v>10</v>
      </c>
      <c r="F285">
        <v>0</v>
      </c>
      <c r="G285">
        <v>442.03</v>
      </c>
      <c r="H285">
        <v>442.03</v>
      </c>
      <c r="I285">
        <v>442.03</v>
      </c>
      <c r="J285" t="s">
        <v>241</v>
      </c>
      <c r="K285">
        <v>442.03</v>
      </c>
      <c r="L285">
        <v>0</v>
      </c>
      <c r="P285">
        <v>-44128.7</v>
      </c>
      <c r="S285">
        <v>45026961.740000002</v>
      </c>
      <c r="T285">
        <v>18139039.100000001</v>
      </c>
      <c r="U285">
        <v>2.6383309325601898</v>
      </c>
      <c r="V285">
        <v>0</v>
      </c>
      <c r="X285">
        <v>442.03</v>
      </c>
      <c r="Z285">
        <v>0</v>
      </c>
    </row>
    <row r="286" spans="1:26" ht="14.45" x14ac:dyDescent="0.35">
      <c r="A286">
        <v>2022</v>
      </c>
      <c r="B286" t="s">
        <v>167</v>
      </c>
      <c r="C286" t="s">
        <v>40</v>
      </c>
      <c r="D286" t="s">
        <v>40</v>
      </c>
      <c r="E286" t="s">
        <v>10</v>
      </c>
      <c r="F286">
        <v>0</v>
      </c>
      <c r="G286">
        <v>0</v>
      </c>
      <c r="H286">
        <v>0</v>
      </c>
      <c r="I286">
        <v>0</v>
      </c>
      <c r="J286" t="s">
        <v>207</v>
      </c>
      <c r="K286">
        <v>0</v>
      </c>
      <c r="L286">
        <v>0</v>
      </c>
      <c r="P286">
        <v>0</v>
      </c>
      <c r="S286">
        <v>0</v>
      </c>
      <c r="T286">
        <v>0</v>
      </c>
      <c r="U286">
        <v>2.6383309325601898</v>
      </c>
      <c r="V286">
        <v>0</v>
      </c>
      <c r="X286">
        <v>0</v>
      </c>
      <c r="Z286">
        <v>0</v>
      </c>
    </row>
    <row r="287" spans="1:26" ht="14.45" x14ac:dyDescent="0.35">
      <c r="A287">
        <v>2022</v>
      </c>
      <c r="B287" t="s">
        <v>243</v>
      </c>
      <c r="C287" t="s">
        <v>40</v>
      </c>
      <c r="D287" t="s">
        <v>40</v>
      </c>
      <c r="E287" t="s">
        <v>39</v>
      </c>
      <c r="F287">
        <v>0</v>
      </c>
      <c r="G287">
        <v>1488</v>
      </c>
      <c r="H287">
        <v>1488</v>
      </c>
      <c r="I287">
        <v>1488</v>
      </c>
      <c r="J287" t="s">
        <v>244</v>
      </c>
      <c r="K287">
        <v>1488</v>
      </c>
      <c r="L287">
        <v>0</v>
      </c>
      <c r="P287">
        <v>0</v>
      </c>
      <c r="S287">
        <v>91703018.109999999</v>
      </c>
      <c r="T287">
        <v>15339746.630000001</v>
      </c>
      <c r="U287">
        <v>2.6383309325601898</v>
      </c>
      <c r="V287">
        <v>0</v>
      </c>
      <c r="X287">
        <v>1488</v>
      </c>
      <c r="Z287">
        <v>0</v>
      </c>
    </row>
    <row r="288" spans="1:26" ht="14.45" x14ac:dyDescent="0.35">
      <c r="A288">
        <v>2022</v>
      </c>
      <c r="B288" t="s">
        <v>180</v>
      </c>
      <c r="C288" t="s">
        <v>40</v>
      </c>
      <c r="D288" t="s">
        <v>40</v>
      </c>
      <c r="E288" t="s">
        <v>39</v>
      </c>
      <c r="F288">
        <v>0</v>
      </c>
      <c r="G288">
        <v>3735.56</v>
      </c>
      <c r="H288">
        <v>3735.56</v>
      </c>
      <c r="I288">
        <v>3735.56</v>
      </c>
      <c r="J288" t="s">
        <v>181</v>
      </c>
      <c r="K288">
        <v>3652.62</v>
      </c>
      <c r="L288">
        <v>82.93</v>
      </c>
      <c r="P288">
        <v>0</v>
      </c>
      <c r="S288">
        <v>230216294.19999999</v>
      </c>
      <c r="T288">
        <v>38509742.590000004</v>
      </c>
      <c r="U288">
        <v>2.6383309325601898</v>
      </c>
      <c r="V288">
        <v>0</v>
      </c>
      <c r="X288">
        <v>3735.56</v>
      </c>
      <c r="Z288">
        <v>0</v>
      </c>
    </row>
    <row r="289" spans="1:26" ht="14.45" x14ac:dyDescent="0.35">
      <c r="A289">
        <v>2022</v>
      </c>
      <c r="B289" t="s">
        <v>182</v>
      </c>
      <c r="C289" t="s">
        <v>40</v>
      </c>
      <c r="D289" t="s">
        <v>40</v>
      </c>
      <c r="E289" t="s">
        <v>10</v>
      </c>
      <c r="F289">
        <v>0</v>
      </c>
      <c r="G289">
        <v>24.38</v>
      </c>
      <c r="H289">
        <v>24.38</v>
      </c>
      <c r="I289">
        <v>24.38</v>
      </c>
      <c r="J289" t="s">
        <v>181</v>
      </c>
      <c r="K289">
        <v>24.38</v>
      </c>
      <c r="L289">
        <v>0</v>
      </c>
      <c r="P289">
        <v>0</v>
      </c>
      <c r="S289">
        <v>2323003.62</v>
      </c>
      <c r="T289">
        <v>1034469.32</v>
      </c>
      <c r="U289">
        <v>2.6383309325601898</v>
      </c>
      <c r="V289">
        <v>0</v>
      </c>
      <c r="X289">
        <v>24.38</v>
      </c>
      <c r="Z289">
        <v>0</v>
      </c>
    </row>
    <row r="290" spans="1:26" ht="14.45" x14ac:dyDescent="0.35">
      <c r="A290">
        <v>2022</v>
      </c>
      <c r="B290" t="s">
        <v>245</v>
      </c>
      <c r="C290" t="s">
        <v>40</v>
      </c>
      <c r="D290" t="s">
        <v>40</v>
      </c>
      <c r="E290" t="s">
        <v>39</v>
      </c>
      <c r="F290">
        <v>0</v>
      </c>
      <c r="G290">
        <v>1778.57</v>
      </c>
      <c r="H290">
        <v>1778.57</v>
      </c>
      <c r="I290">
        <v>1778.57</v>
      </c>
      <c r="J290" t="s">
        <v>246</v>
      </c>
      <c r="K290">
        <v>1778.57</v>
      </c>
      <c r="L290">
        <v>0</v>
      </c>
      <c r="P290">
        <v>0</v>
      </c>
      <c r="S290">
        <v>109610559.16</v>
      </c>
      <c r="T290">
        <v>18335254.82</v>
      </c>
      <c r="U290">
        <v>2.6383309325601898</v>
      </c>
      <c r="V290">
        <v>0</v>
      </c>
      <c r="X290">
        <v>1778.57</v>
      </c>
      <c r="Z290">
        <v>0</v>
      </c>
    </row>
    <row r="291" spans="1:26" ht="14.45" x14ac:dyDescent="0.35">
      <c r="A291">
        <v>2022</v>
      </c>
      <c r="B291" t="s">
        <v>247</v>
      </c>
      <c r="C291" t="s">
        <v>40</v>
      </c>
      <c r="D291" t="s">
        <v>40</v>
      </c>
      <c r="E291" t="s">
        <v>10</v>
      </c>
      <c r="F291">
        <v>0</v>
      </c>
      <c r="I291">
        <v>0</v>
      </c>
      <c r="T291">
        <v>0</v>
      </c>
      <c r="U291">
        <v>2.6383309325601898</v>
      </c>
      <c r="V291">
        <v>0</v>
      </c>
    </row>
    <row r="292" spans="1:26" ht="14.45" x14ac:dyDescent="0.35">
      <c r="A292">
        <v>2022</v>
      </c>
      <c r="B292" t="s">
        <v>183</v>
      </c>
      <c r="C292" t="s">
        <v>40</v>
      </c>
      <c r="D292" t="s">
        <v>40</v>
      </c>
      <c r="E292" t="s">
        <v>39</v>
      </c>
      <c r="F292">
        <v>0</v>
      </c>
      <c r="G292">
        <v>0</v>
      </c>
      <c r="H292">
        <v>0</v>
      </c>
      <c r="I292">
        <v>0</v>
      </c>
      <c r="J292" t="s">
        <v>184</v>
      </c>
      <c r="K292">
        <v>0</v>
      </c>
      <c r="L292">
        <v>0</v>
      </c>
      <c r="P292">
        <v>0</v>
      </c>
      <c r="S292">
        <v>0</v>
      </c>
      <c r="T292">
        <v>0</v>
      </c>
      <c r="U292">
        <v>2.6383309325601898</v>
      </c>
      <c r="V292">
        <v>0</v>
      </c>
      <c r="X292">
        <v>0</v>
      </c>
      <c r="Z292">
        <v>0</v>
      </c>
    </row>
    <row r="293" spans="1:26" ht="14.45" x14ac:dyDescent="0.35">
      <c r="A293">
        <v>2022</v>
      </c>
      <c r="B293" t="s">
        <v>248</v>
      </c>
      <c r="C293" t="s">
        <v>40</v>
      </c>
      <c r="D293" t="s">
        <v>40</v>
      </c>
      <c r="E293" t="s">
        <v>39</v>
      </c>
      <c r="F293">
        <v>0</v>
      </c>
      <c r="I293">
        <v>0</v>
      </c>
      <c r="T293">
        <v>0</v>
      </c>
      <c r="U293">
        <v>2.6383309325601898</v>
      </c>
      <c r="V293">
        <v>0</v>
      </c>
    </row>
    <row r="294" spans="1:26" ht="14.45" x14ac:dyDescent="0.35">
      <c r="A294">
        <v>2022</v>
      </c>
      <c r="B294" t="s">
        <v>96</v>
      </c>
      <c r="C294" t="s">
        <v>40</v>
      </c>
      <c r="D294" t="s">
        <v>40</v>
      </c>
      <c r="E294" t="s">
        <v>10</v>
      </c>
      <c r="F294">
        <v>0</v>
      </c>
      <c r="I294">
        <v>0</v>
      </c>
      <c r="T294">
        <v>0</v>
      </c>
      <c r="U294">
        <v>2.6383309325601898</v>
      </c>
      <c r="V294">
        <v>0</v>
      </c>
    </row>
    <row r="295" spans="1:26" ht="14.45" x14ac:dyDescent="0.35">
      <c r="A295">
        <v>2022</v>
      </c>
      <c r="B295" t="s">
        <v>249</v>
      </c>
      <c r="C295" t="s">
        <v>40</v>
      </c>
      <c r="D295" t="s">
        <v>40</v>
      </c>
      <c r="E295" t="s">
        <v>39</v>
      </c>
      <c r="F295">
        <v>0</v>
      </c>
      <c r="I295">
        <v>0</v>
      </c>
      <c r="T295">
        <v>0</v>
      </c>
      <c r="U295">
        <v>2.6383309325601898</v>
      </c>
      <c r="V295">
        <v>0</v>
      </c>
    </row>
    <row r="296" spans="1:26" ht="14.45" x14ac:dyDescent="0.35">
      <c r="A296">
        <v>2022</v>
      </c>
      <c r="B296" t="s">
        <v>250</v>
      </c>
      <c r="C296" t="s">
        <v>40</v>
      </c>
      <c r="D296" t="s">
        <v>40</v>
      </c>
      <c r="E296" t="s">
        <v>10</v>
      </c>
      <c r="F296">
        <v>0</v>
      </c>
      <c r="I296">
        <v>0</v>
      </c>
      <c r="T296">
        <v>0</v>
      </c>
      <c r="U296">
        <v>2.6383309325601898</v>
      </c>
      <c r="V296">
        <v>0</v>
      </c>
    </row>
    <row r="297" spans="1:26" ht="14.45" x14ac:dyDescent="0.35">
      <c r="A297">
        <v>2022</v>
      </c>
      <c r="B297" t="s">
        <v>251</v>
      </c>
      <c r="C297" t="s">
        <v>40</v>
      </c>
      <c r="D297" t="s">
        <v>40</v>
      </c>
      <c r="E297" t="s">
        <v>10</v>
      </c>
      <c r="F297">
        <v>0</v>
      </c>
      <c r="I297">
        <v>0</v>
      </c>
      <c r="T297">
        <v>0</v>
      </c>
      <c r="U297">
        <v>2.6383309325601898</v>
      </c>
      <c r="V297">
        <v>0</v>
      </c>
    </row>
    <row r="298" spans="1:26" ht="14.45" x14ac:dyDescent="0.35">
      <c r="A298">
        <v>2022</v>
      </c>
      <c r="B298" t="s">
        <v>252</v>
      </c>
      <c r="C298" t="s">
        <v>40</v>
      </c>
      <c r="D298" t="s">
        <v>40</v>
      </c>
      <c r="E298" t="s">
        <v>39</v>
      </c>
      <c r="F298">
        <v>0</v>
      </c>
      <c r="I298">
        <v>0</v>
      </c>
      <c r="T298">
        <v>0</v>
      </c>
      <c r="U298">
        <v>2.6383309325601898</v>
      </c>
      <c r="V298">
        <v>0</v>
      </c>
    </row>
    <row r="299" spans="1:26" ht="14.45" x14ac:dyDescent="0.35">
      <c r="A299">
        <v>2022</v>
      </c>
      <c r="B299" t="s">
        <v>164</v>
      </c>
      <c r="C299" t="s">
        <v>40</v>
      </c>
      <c r="D299" t="s">
        <v>40</v>
      </c>
      <c r="E299" t="s">
        <v>10</v>
      </c>
      <c r="F299">
        <v>0</v>
      </c>
      <c r="I299">
        <v>0</v>
      </c>
      <c r="T299">
        <v>0</v>
      </c>
      <c r="U299">
        <v>2.6383309325601898</v>
      </c>
      <c r="V299">
        <v>0</v>
      </c>
    </row>
    <row r="300" spans="1:26" ht="14.45" x14ac:dyDescent="0.35">
      <c r="A300">
        <v>2022</v>
      </c>
      <c r="B300" t="s">
        <v>253</v>
      </c>
      <c r="C300" t="s">
        <v>40</v>
      </c>
      <c r="D300" t="s">
        <v>40</v>
      </c>
      <c r="E300" t="s">
        <v>39</v>
      </c>
      <c r="F300">
        <v>0</v>
      </c>
      <c r="I300">
        <v>0</v>
      </c>
      <c r="T300">
        <v>0</v>
      </c>
      <c r="U300">
        <v>2.6383309325601898</v>
      </c>
      <c r="V300">
        <v>0</v>
      </c>
    </row>
    <row r="301" spans="1:26" ht="14.45" x14ac:dyDescent="0.35">
      <c r="A301">
        <v>2022</v>
      </c>
      <c r="B301" t="s">
        <v>254</v>
      </c>
      <c r="C301" t="s">
        <v>40</v>
      </c>
      <c r="D301" t="s">
        <v>40</v>
      </c>
      <c r="E301" t="s">
        <v>10</v>
      </c>
      <c r="F301">
        <v>0</v>
      </c>
      <c r="I301">
        <v>0</v>
      </c>
      <c r="T301">
        <v>0</v>
      </c>
      <c r="U301">
        <v>2.6383309325601898</v>
      </c>
      <c r="V301">
        <v>0</v>
      </c>
    </row>
    <row r="302" spans="1:26" ht="14.45" x14ac:dyDescent="0.35">
      <c r="A302">
        <v>2022</v>
      </c>
      <c r="B302" t="s">
        <v>185</v>
      </c>
      <c r="C302" t="s">
        <v>40</v>
      </c>
      <c r="D302" t="s">
        <v>40</v>
      </c>
      <c r="E302" t="s">
        <v>10</v>
      </c>
      <c r="F302">
        <v>0</v>
      </c>
      <c r="I302">
        <v>0</v>
      </c>
      <c r="T302">
        <v>0</v>
      </c>
      <c r="U302">
        <v>2.6383309325601898</v>
      </c>
      <c r="V302">
        <v>0</v>
      </c>
    </row>
    <row r="303" spans="1:26" ht="14.45" x14ac:dyDescent="0.35">
      <c r="A303">
        <v>2022</v>
      </c>
      <c r="B303" t="s">
        <v>165</v>
      </c>
      <c r="C303" t="s">
        <v>40</v>
      </c>
      <c r="D303" t="s">
        <v>40</v>
      </c>
      <c r="E303" t="s">
        <v>10</v>
      </c>
      <c r="F303">
        <v>0</v>
      </c>
      <c r="I303">
        <v>0</v>
      </c>
      <c r="T303">
        <v>0</v>
      </c>
      <c r="U303">
        <v>2.6383309325601898</v>
      </c>
      <c r="V303">
        <v>0</v>
      </c>
    </row>
    <row r="304" spans="1:26" ht="14.45" x14ac:dyDescent="0.35">
      <c r="A304">
        <v>2022</v>
      </c>
      <c r="B304" t="s">
        <v>255</v>
      </c>
      <c r="C304" t="s">
        <v>40</v>
      </c>
      <c r="D304" t="s">
        <v>40</v>
      </c>
      <c r="E304" t="s">
        <v>256</v>
      </c>
      <c r="F304">
        <v>0</v>
      </c>
      <c r="I304">
        <v>0</v>
      </c>
      <c r="T304">
        <v>0</v>
      </c>
      <c r="U304">
        <v>2.6383309325601898</v>
      </c>
      <c r="V304">
        <v>0</v>
      </c>
    </row>
    <row r="305" spans="1:26" ht="14.45" x14ac:dyDescent="0.35">
      <c r="A305">
        <v>2022</v>
      </c>
      <c r="B305" t="s">
        <v>257</v>
      </c>
      <c r="C305" t="s">
        <v>40</v>
      </c>
      <c r="D305" t="s">
        <v>40</v>
      </c>
      <c r="E305" t="s">
        <v>256</v>
      </c>
      <c r="F305">
        <v>0</v>
      </c>
      <c r="I305">
        <v>0</v>
      </c>
      <c r="T305">
        <v>0</v>
      </c>
      <c r="U305">
        <v>2.6383309325601898</v>
      </c>
      <c r="V305">
        <v>0</v>
      </c>
    </row>
    <row r="306" spans="1:26" ht="14.45" x14ac:dyDescent="0.35">
      <c r="A306">
        <v>2022</v>
      </c>
      <c r="B306" t="s">
        <v>258</v>
      </c>
      <c r="C306" t="s">
        <v>40</v>
      </c>
      <c r="D306" t="s">
        <v>40</v>
      </c>
      <c r="E306" t="s">
        <v>256</v>
      </c>
      <c r="F306">
        <v>0</v>
      </c>
      <c r="I306">
        <v>0</v>
      </c>
      <c r="T306">
        <v>0</v>
      </c>
      <c r="U306">
        <v>2.6383309325601898</v>
      </c>
      <c r="V306">
        <v>0</v>
      </c>
    </row>
    <row r="307" spans="1:26" ht="14.45" x14ac:dyDescent="0.35">
      <c r="A307">
        <v>2022</v>
      </c>
      <c r="B307" t="s">
        <v>259</v>
      </c>
      <c r="C307" t="s">
        <v>40</v>
      </c>
      <c r="D307" t="s">
        <v>40</v>
      </c>
      <c r="E307" t="s">
        <v>256</v>
      </c>
      <c r="F307">
        <v>0</v>
      </c>
      <c r="I307">
        <v>0</v>
      </c>
      <c r="T307">
        <v>0</v>
      </c>
      <c r="U307">
        <v>2.6383309325601898</v>
      </c>
      <c r="V307">
        <v>0</v>
      </c>
    </row>
    <row r="308" spans="1:26" ht="14.45" x14ac:dyDescent="0.35">
      <c r="A308">
        <v>2022</v>
      </c>
      <c r="B308" t="s">
        <v>260</v>
      </c>
      <c r="C308" t="s">
        <v>40</v>
      </c>
      <c r="D308" t="s">
        <v>40</v>
      </c>
      <c r="E308" t="s">
        <v>256</v>
      </c>
      <c r="F308">
        <v>0</v>
      </c>
      <c r="I308">
        <v>0</v>
      </c>
      <c r="T308">
        <v>0</v>
      </c>
      <c r="U308">
        <v>2.6383309325601898</v>
      </c>
      <c r="V308">
        <v>0</v>
      </c>
    </row>
    <row r="309" spans="1:26" ht="14.45" x14ac:dyDescent="0.35">
      <c r="A309">
        <v>2022</v>
      </c>
      <c r="B309" t="s">
        <v>106</v>
      </c>
      <c r="C309" t="s">
        <v>40</v>
      </c>
      <c r="D309" t="s">
        <v>40</v>
      </c>
      <c r="E309" t="s">
        <v>57</v>
      </c>
      <c r="F309">
        <v>1599.2</v>
      </c>
      <c r="I309">
        <v>1599.2</v>
      </c>
      <c r="T309">
        <v>0</v>
      </c>
      <c r="U309">
        <v>2.6383309325601898</v>
      </c>
      <c r="V309">
        <v>1599.2</v>
      </c>
    </row>
    <row r="310" spans="1:26" ht="14.45" x14ac:dyDescent="0.35">
      <c r="A310">
        <v>2022</v>
      </c>
      <c r="B310" t="s">
        <v>112</v>
      </c>
      <c r="C310" t="s">
        <v>40</v>
      </c>
      <c r="D310" t="s">
        <v>40</v>
      </c>
      <c r="E310" t="s">
        <v>57</v>
      </c>
      <c r="F310">
        <v>0</v>
      </c>
      <c r="G310">
        <v>0</v>
      </c>
      <c r="H310">
        <v>0</v>
      </c>
      <c r="I310">
        <v>0</v>
      </c>
      <c r="P310">
        <v>-650706.1</v>
      </c>
      <c r="S310">
        <v>0</v>
      </c>
      <c r="T310">
        <v>0</v>
      </c>
      <c r="U310">
        <v>2.6383309325601898</v>
      </c>
      <c r="V310">
        <v>0</v>
      </c>
      <c r="X310">
        <v>0</v>
      </c>
      <c r="Z310">
        <v>0</v>
      </c>
    </row>
    <row r="311" spans="1:26" ht="14.45" x14ac:dyDescent="0.35">
      <c r="A311">
        <v>2022</v>
      </c>
      <c r="B311" t="s">
        <v>110</v>
      </c>
      <c r="C311" t="s">
        <v>40</v>
      </c>
      <c r="D311" t="s">
        <v>40</v>
      </c>
      <c r="E311" t="s">
        <v>58</v>
      </c>
      <c r="F311">
        <v>0</v>
      </c>
      <c r="G311">
        <v>0</v>
      </c>
      <c r="H311">
        <v>0</v>
      </c>
      <c r="I311">
        <v>0</v>
      </c>
      <c r="P311">
        <v>0</v>
      </c>
      <c r="S311">
        <v>0</v>
      </c>
      <c r="T311">
        <v>0</v>
      </c>
      <c r="U311">
        <v>2.6383309325601898</v>
      </c>
      <c r="V311">
        <v>0</v>
      </c>
      <c r="X311">
        <v>0</v>
      </c>
      <c r="Z311">
        <v>0</v>
      </c>
    </row>
    <row r="312" spans="1:26" ht="14.45" x14ac:dyDescent="0.35">
      <c r="A312">
        <v>2022</v>
      </c>
      <c r="B312" t="s">
        <v>261</v>
      </c>
      <c r="C312" t="s">
        <v>40</v>
      </c>
      <c r="D312" t="s">
        <v>40</v>
      </c>
      <c r="E312" t="s">
        <v>58</v>
      </c>
      <c r="F312">
        <v>0</v>
      </c>
      <c r="G312">
        <v>0</v>
      </c>
      <c r="H312">
        <v>0</v>
      </c>
      <c r="I312">
        <v>0</v>
      </c>
      <c r="P312">
        <v>0</v>
      </c>
      <c r="S312">
        <v>0</v>
      </c>
      <c r="T312">
        <v>0</v>
      </c>
      <c r="U312">
        <v>2.6383309325601898</v>
      </c>
      <c r="V312">
        <v>0</v>
      </c>
      <c r="X312">
        <v>0</v>
      </c>
      <c r="Z312">
        <v>0</v>
      </c>
    </row>
    <row r="313" spans="1:26" ht="14.45" x14ac:dyDescent="0.35">
      <c r="A313">
        <v>2022</v>
      </c>
      <c r="B313" t="s">
        <v>262</v>
      </c>
      <c r="C313" t="s">
        <v>40</v>
      </c>
      <c r="D313" t="s">
        <v>40</v>
      </c>
      <c r="E313" t="s">
        <v>58</v>
      </c>
      <c r="F313">
        <v>0</v>
      </c>
      <c r="G313">
        <v>0</v>
      </c>
      <c r="H313">
        <v>0</v>
      </c>
      <c r="I313">
        <v>0</v>
      </c>
      <c r="P313">
        <v>0</v>
      </c>
      <c r="S313">
        <v>0</v>
      </c>
      <c r="T313">
        <v>0</v>
      </c>
      <c r="U313">
        <v>2.6383309325601898</v>
      </c>
      <c r="V313">
        <v>0</v>
      </c>
      <c r="X313">
        <v>0</v>
      </c>
      <c r="Z313">
        <v>0</v>
      </c>
    </row>
    <row r="314" spans="1:26" ht="14.45" x14ac:dyDescent="0.35">
      <c r="A314">
        <v>2022</v>
      </c>
      <c r="B314" t="s">
        <v>263</v>
      </c>
      <c r="C314" t="s">
        <v>40</v>
      </c>
      <c r="D314" t="s">
        <v>40</v>
      </c>
      <c r="E314" t="s">
        <v>58</v>
      </c>
      <c r="F314">
        <v>0</v>
      </c>
      <c r="G314">
        <v>0</v>
      </c>
      <c r="H314">
        <v>0</v>
      </c>
      <c r="I314">
        <v>0</v>
      </c>
      <c r="P314">
        <v>0</v>
      </c>
      <c r="S314">
        <v>0</v>
      </c>
      <c r="T314">
        <v>0</v>
      </c>
      <c r="U314">
        <v>2.6383309325601898</v>
      </c>
      <c r="V314">
        <v>0</v>
      </c>
      <c r="X314">
        <v>0</v>
      </c>
      <c r="Z314">
        <v>0</v>
      </c>
    </row>
    <row r="315" spans="1:26" ht="14.45" x14ac:dyDescent="0.35">
      <c r="A315">
        <v>2022</v>
      </c>
      <c r="B315" t="s">
        <v>264</v>
      </c>
      <c r="C315" t="s">
        <v>40</v>
      </c>
      <c r="D315" t="s">
        <v>40</v>
      </c>
      <c r="E315" t="s">
        <v>58</v>
      </c>
      <c r="F315">
        <v>0</v>
      </c>
      <c r="G315">
        <v>0</v>
      </c>
      <c r="H315">
        <v>0</v>
      </c>
      <c r="I315">
        <v>0</v>
      </c>
      <c r="S315">
        <v>0</v>
      </c>
      <c r="T315">
        <v>0</v>
      </c>
      <c r="U315">
        <v>2.6383309325601898</v>
      </c>
      <c r="V315">
        <v>0</v>
      </c>
      <c r="X315">
        <v>0</v>
      </c>
      <c r="Z315">
        <v>0</v>
      </c>
    </row>
    <row r="316" spans="1:26" ht="14.45" x14ac:dyDescent="0.35">
      <c r="A316">
        <v>2022</v>
      </c>
      <c r="B316" t="s">
        <v>111</v>
      </c>
      <c r="C316" t="s">
        <v>40</v>
      </c>
      <c r="D316" t="s">
        <v>40</v>
      </c>
      <c r="E316" t="s">
        <v>59</v>
      </c>
      <c r="F316">
        <v>0</v>
      </c>
      <c r="G316">
        <v>2447.2600000000002</v>
      </c>
      <c r="H316">
        <v>3280.47</v>
      </c>
      <c r="I316">
        <v>3280.47</v>
      </c>
      <c r="P316">
        <v>0</v>
      </c>
      <c r="S316">
        <v>303333959.25999999</v>
      </c>
      <c r="T316">
        <v>29632238.23</v>
      </c>
      <c r="U316">
        <v>2.6383309325601898</v>
      </c>
      <c r="V316">
        <v>0</v>
      </c>
      <c r="X316">
        <v>3280.47</v>
      </c>
      <c r="Z316">
        <v>1282.04</v>
      </c>
    </row>
    <row r="317" spans="1:26" ht="14.45" x14ac:dyDescent="0.35">
      <c r="A317">
        <v>2022</v>
      </c>
      <c r="B317" t="s">
        <v>265</v>
      </c>
      <c r="C317" t="s">
        <v>40</v>
      </c>
      <c r="D317" t="s">
        <v>40</v>
      </c>
      <c r="E317" t="s">
        <v>266</v>
      </c>
      <c r="F317">
        <v>942.36</v>
      </c>
      <c r="G317">
        <v>0</v>
      </c>
      <c r="H317">
        <v>0</v>
      </c>
      <c r="I317">
        <v>942.36</v>
      </c>
      <c r="P317">
        <v>0</v>
      </c>
      <c r="S317">
        <v>0</v>
      </c>
      <c r="T317">
        <v>8986423.1899999995</v>
      </c>
      <c r="U317">
        <v>2.6383309325601898</v>
      </c>
      <c r="V317">
        <v>942.36</v>
      </c>
      <c r="X317">
        <v>0</v>
      </c>
      <c r="Z317">
        <v>0</v>
      </c>
    </row>
    <row r="318" spans="1:26" ht="14.45" x14ac:dyDescent="0.35">
      <c r="A318">
        <v>2022</v>
      </c>
      <c r="B318" t="s">
        <v>267</v>
      </c>
      <c r="C318" t="s">
        <v>40</v>
      </c>
      <c r="D318" t="s">
        <v>40</v>
      </c>
      <c r="E318" t="s">
        <v>59</v>
      </c>
      <c r="F318">
        <v>0</v>
      </c>
      <c r="G318">
        <v>0</v>
      </c>
      <c r="H318">
        <v>0</v>
      </c>
      <c r="I318">
        <v>0</v>
      </c>
      <c r="P318">
        <v>0</v>
      </c>
      <c r="S318">
        <v>0</v>
      </c>
      <c r="T318">
        <v>0</v>
      </c>
      <c r="U318">
        <v>2.6383309325601898</v>
      </c>
      <c r="V318">
        <v>0</v>
      </c>
      <c r="X318">
        <v>0</v>
      </c>
      <c r="Z318">
        <v>0</v>
      </c>
    </row>
    <row r="319" spans="1:26" ht="14.45" x14ac:dyDescent="0.35">
      <c r="A319">
        <v>2022</v>
      </c>
      <c r="B319" t="s">
        <v>268</v>
      </c>
      <c r="C319" t="s">
        <v>40</v>
      </c>
      <c r="D319" t="s">
        <v>40</v>
      </c>
      <c r="E319" t="s">
        <v>59</v>
      </c>
      <c r="F319">
        <v>0</v>
      </c>
      <c r="G319">
        <v>0</v>
      </c>
      <c r="H319">
        <v>0</v>
      </c>
      <c r="I319">
        <v>0</v>
      </c>
      <c r="P319">
        <v>0</v>
      </c>
      <c r="S319">
        <v>0</v>
      </c>
      <c r="T319">
        <v>0</v>
      </c>
      <c r="U319">
        <v>2.6383309325601898</v>
      </c>
      <c r="V319">
        <v>0</v>
      </c>
      <c r="X319">
        <v>0</v>
      </c>
      <c r="Z319">
        <v>0</v>
      </c>
    </row>
    <row r="320" spans="1:26" ht="14.45" x14ac:dyDescent="0.35">
      <c r="A320">
        <v>2022</v>
      </c>
      <c r="B320" t="s">
        <v>269</v>
      </c>
      <c r="C320" t="s">
        <v>40</v>
      </c>
      <c r="D320" t="s">
        <v>40</v>
      </c>
      <c r="E320" t="s">
        <v>59</v>
      </c>
      <c r="F320">
        <v>0</v>
      </c>
      <c r="G320">
        <v>0</v>
      </c>
      <c r="H320">
        <v>0</v>
      </c>
      <c r="I320">
        <v>0</v>
      </c>
      <c r="P320">
        <v>0</v>
      </c>
      <c r="S320">
        <v>0</v>
      </c>
      <c r="T320">
        <v>0</v>
      </c>
      <c r="U320">
        <v>2.6383309325601898</v>
      </c>
      <c r="V320">
        <v>0</v>
      </c>
      <c r="X320">
        <v>0</v>
      </c>
      <c r="Z320">
        <v>0</v>
      </c>
    </row>
    <row r="321" spans="1:26" ht="14.45" x14ac:dyDescent="0.35">
      <c r="A321">
        <v>2022</v>
      </c>
      <c r="B321" t="s">
        <v>270</v>
      </c>
      <c r="C321" t="s">
        <v>40</v>
      </c>
      <c r="D321" t="s">
        <v>40</v>
      </c>
      <c r="E321" t="s">
        <v>59</v>
      </c>
      <c r="F321">
        <v>0</v>
      </c>
      <c r="G321">
        <v>0</v>
      </c>
      <c r="H321">
        <v>0</v>
      </c>
      <c r="I321">
        <v>0</v>
      </c>
      <c r="S321">
        <v>0</v>
      </c>
      <c r="T321">
        <v>0</v>
      </c>
      <c r="U321">
        <v>2.6383309325601898</v>
      </c>
      <c r="V321">
        <v>0</v>
      </c>
      <c r="X321">
        <v>0</v>
      </c>
      <c r="Z321">
        <v>0</v>
      </c>
    </row>
    <row r="322" spans="1:26" ht="14.45" x14ac:dyDescent="0.35">
      <c r="A322">
        <v>2022</v>
      </c>
      <c r="B322" t="s">
        <v>271</v>
      </c>
      <c r="C322" t="s">
        <v>40</v>
      </c>
      <c r="D322" t="s">
        <v>40</v>
      </c>
      <c r="E322" t="s">
        <v>59</v>
      </c>
      <c r="F322">
        <v>0</v>
      </c>
      <c r="G322">
        <v>0</v>
      </c>
      <c r="H322">
        <v>0</v>
      </c>
      <c r="I322">
        <v>0</v>
      </c>
      <c r="S322">
        <v>0</v>
      </c>
      <c r="T322">
        <v>0</v>
      </c>
      <c r="U322">
        <v>2.6383309325601898</v>
      </c>
      <c r="V322">
        <v>0</v>
      </c>
      <c r="X322">
        <v>0</v>
      </c>
      <c r="Z322">
        <v>0</v>
      </c>
    </row>
    <row r="323" spans="1:26" ht="14.45" x14ac:dyDescent="0.35">
      <c r="A323">
        <v>2022</v>
      </c>
      <c r="B323" t="s">
        <v>109</v>
      </c>
      <c r="C323" t="s">
        <v>40</v>
      </c>
      <c r="D323" t="s">
        <v>40</v>
      </c>
      <c r="E323" t="s">
        <v>9</v>
      </c>
      <c r="F323">
        <v>7070.1</v>
      </c>
      <c r="I323">
        <v>7070.1</v>
      </c>
      <c r="T323">
        <v>0</v>
      </c>
      <c r="U323">
        <v>2.6383309325601898</v>
      </c>
      <c r="V323">
        <v>7070.1</v>
      </c>
    </row>
    <row r="324" spans="1:26" ht="14.45" x14ac:dyDescent="0.35">
      <c r="A324">
        <v>2022</v>
      </c>
      <c r="B324" t="s">
        <v>158</v>
      </c>
      <c r="C324" t="s">
        <v>73</v>
      </c>
      <c r="D324" t="s">
        <v>73</v>
      </c>
      <c r="E324" t="s">
        <v>9</v>
      </c>
      <c r="F324">
        <v>31478.05</v>
      </c>
      <c r="I324">
        <v>31478.05</v>
      </c>
      <c r="T324">
        <v>0</v>
      </c>
      <c r="U324">
        <v>2.6383309325601898</v>
      </c>
      <c r="V324">
        <v>31478.05</v>
      </c>
    </row>
    <row r="325" spans="1:26" ht="14.45" x14ac:dyDescent="0.35">
      <c r="A325">
        <v>2022</v>
      </c>
      <c r="B325" t="s">
        <v>169</v>
      </c>
      <c r="C325" t="s">
        <v>78</v>
      </c>
      <c r="D325" t="s">
        <v>78</v>
      </c>
      <c r="E325" t="s">
        <v>9</v>
      </c>
      <c r="F325">
        <v>2680.31</v>
      </c>
      <c r="I325">
        <v>2680.31</v>
      </c>
      <c r="T325">
        <v>0</v>
      </c>
      <c r="U325">
        <v>2.6383309325601898</v>
      </c>
      <c r="V325">
        <v>2680.31</v>
      </c>
    </row>
    <row r="326" spans="1:26" ht="14.45" x14ac:dyDescent="0.35">
      <c r="A326">
        <v>2022</v>
      </c>
      <c r="B326" t="s">
        <v>148</v>
      </c>
      <c r="C326" t="s">
        <v>44</v>
      </c>
      <c r="D326" t="s">
        <v>44</v>
      </c>
      <c r="E326" t="s">
        <v>9</v>
      </c>
      <c r="F326">
        <v>233.7</v>
      </c>
      <c r="I326">
        <v>233.7</v>
      </c>
      <c r="T326">
        <v>0</v>
      </c>
      <c r="U326">
        <v>2.6383309325601898</v>
      </c>
      <c r="V326">
        <v>233.7</v>
      </c>
    </row>
    <row r="327" spans="1:26" ht="14.45" x14ac:dyDescent="0.35">
      <c r="A327">
        <v>2022</v>
      </c>
      <c r="B327" t="s">
        <v>99</v>
      </c>
      <c r="C327" t="s">
        <v>42</v>
      </c>
      <c r="D327" t="s">
        <v>42</v>
      </c>
      <c r="E327" t="s">
        <v>9</v>
      </c>
      <c r="F327">
        <v>2724.06</v>
      </c>
      <c r="I327">
        <v>2724.06</v>
      </c>
      <c r="T327">
        <v>0</v>
      </c>
      <c r="U327">
        <v>2.6383309325601898</v>
      </c>
      <c r="V327">
        <v>2724.06</v>
      </c>
    </row>
    <row r="328" spans="1:26" ht="14.45" x14ac:dyDescent="0.35">
      <c r="A328">
        <v>2022</v>
      </c>
      <c r="B328" t="s">
        <v>140</v>
      </c>
      <c r="C328" t="s">
        <v>43</v>
      </c>
      <c r="D328" t="s">
        <v>43</v>
      </c>
      <c r="E328" t="s">
        <v>9</v>
      </c>
      <c r="F328">
        <v>83.5</v>
      </c>
      <c r="I328">
        <v>83.5</v>
      </c>
      <c r="T328">
        <v>0</v>
      </c>
      <c r="U328">
        <v>2.6383309325601898</v>
      </c>
      <c r="V328">
        <v>83.5</v>
      </c>
    </row>
    <row r="329" spans="1:26" ht="14.45" x14ac:dyDescent="0.35">
      <c r="A329">
        <v>2022</v>
      </c>
      <c r="B329" t="s">
        <v>272</v>
      </c>
      <c r="C329" t="s">
        <v>273</v>
      </c>
      <c r="D329" t="s">
        <v>273</v>
      </c>
      <c r="E329" t="s">
        <v>274</v>
      </c>
      <c r="F329">
        <v>2851.77</v>
      </c>
      <c r="I329">
        <v>2851.77</v>
      </c>
      <c r="T329">
        <v>0</v>
      </c>
      <c r="U329">
        <v>2.6383309325601898</v>
      </c>
      <c r="V329">
        <v>2851.77</v>
      </c>
    </row>
    <row r="330" spans="1:26" ht="14.45" x14ac:dyDescent="0.35">
      <c r="A330">
        <v>2022</v>
      </c>
      <c r="B330" t="s">
        <v>275</v>
      </c>
      <c r="C330" t="s">
        <v>40</v>
      </c>
      <c r="D330" t="s">
        <v>40</v>
      </c>
      <c r="E330" t="s">
        <v>276</v>
      </c>
      <c r="O330">
        <v>0</v>
      </c>
      <c r="T330">
        <v>0</v>
      </c>
      <c r="U330">
        <v>2.6383309325601898</v>
      </c>
      <c r="V330">
        <v>0</v>
      </c>
    </row>
    <row r="331" spans="1:26" ht="14.45" x14ac:dyDescent="0.35">
      <c r="A331">
        <v>2022</v>
      </c>
      <c r="B331" t="s">
        <v>113</v>
      </c>
      <c r="C331" t="s">
        <v>40</v>
      </c>
      <c r="D331" t="s">
        <v>40</v>
      </c>
      <c r="E331" t="s">
        <v>65</v>
      </c>
      <c r="F331">
        <v>2195.4499999999998</v>
      </c>
      <c r="I331">
        <v>2195.4499999999998</v>
      </c>
      <c r="Q331">
        <v>1</v>
      </c>
      <c r="R331">
        <v>2195.4499999999998</v>
      </c>
      <c r="T331">
        <v>0</v>
      </c>
      <c r="U331">
        <v>2.6383309325601898</v>
      </c>
      <c r="V331">
        <v>2195.4499999999998</v>
      </c>
    </row>
    <row r="332" spans="1:26" ht="14.45" x14ac:dyDescent="0.35">
      <c r="A332">
        <v>2022</v>
      </c>
      <c r="B332" t="s">
        <v>114</v>
      </c>
      <c r="C332" t="s">
        <v>40</v>
      </c>
      <c r="D332" t="s">
        <v>40</v>
      </c>
      <c r="E332" t="s">
        <v>65</v>
      </c>
      <c r="F332">
        <v>0</v>
      </c>
      <c r="G332">
        <v>0</v>
      </c>
      <c r="H332">
        <v>0</v>
      </c>
      <c r="I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2.6383309325601898</v>
      </c>
      <c r="V332">
        <v>0</v>
      </c>
      <c r="X332">
        <v>0</v>
      </c>
      <c r="Z332">
        <v>0</v>
      </c>
    </row>
    <row r="333" spans="1:26" ht="14.45" x14ac:dyDescent="0.35">
      <c r="A333">
        <v>2022</v>
      </c>
      <c r="B333" t="s">
        <v>115</v>
      </c>
      <c r="C333" t="s">
        <v>40</v>
      </c>
      <c r="D333" t="s">
        <v>40</v>
      </c>
      <c r="E333" t="s">
        <v>65</v>
      </c>
      <c r="F333">
        <v>0</v>
      </c>
      <c r="G333">
        <v>0</v>
      </c>
      <c r="H333">
        <v>0</v>
      </c>
      <c r="I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2.6383309325601898</v>
      </c>
      <c r="V333">
        <v>0</v>
      </c>
      <c r="X333">
        <v>0</v>
      </c>
      <c r="Z333">
        <v>0</v>
      </c>
    </row>
    <row r="334" spans="1:26" ht="14.45" x14ac:dyDescent="0.35">
      <c r="A334">
        <v>2022</v>
      </c>
      <c r="B334" t="s">
        <v>116</v>
      </c>
      <c r="C334" t="s">
        <v>40</v>
      </c>
      <c r="D334" t="s">
        <v>40</v>
      </c>
      <c r="E334" t="s">
        <v>65</v>
      </c>
      <c r="F334">
        <v>0</v>
      </c>
      <c r="G334">
        <v>0</v>
      </c>
      <c r="H334">
        <v>0</v>
      </c>
      <c r="I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2.6383309325601898</v>
      </c>
      <c r="V334">
        <v>0</v>
      </c>
      <c r="X334">
        <v>0</v>
      </c>
      <c r="Z334">
        <v>0</v>
      </c>
    </row>
    <row r="335" spans="1:26" ht="14.45" x14ac:dyDescent="0.35">
      <c r="A335">
        <v>2022</v>
      </c>
      <c r="B335" t="s">
        <v>117</v>
      </c>
      <c r="C335" t="s">
        <v>40</v>
      </c>
      <c r="D335" t="s">
        <v>40</v>
      </c>
      <c r="E335" t="s">
        <v>65</v>
      </c>
      <c r="F335">
        <v>0</v>
      </c>
      <c r="G335">
        <v>0</v>
      </c>
      <c r="H335">
        <v>0</v>
      </c>
      <c r="I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2.6383309325601898</v>
      </c>
      <c r="V335">
        <v>0</v>
      </c>
      <c r="X335">
        <v>0</v>
      </c>
      <c r="Z335">
        <v>0</v>
      </c>
    </row>
    <row r="336" spans="1:26" ht="14.45" x14ac:dyDescent="0.35">
      <c r="A336">
        <v>2022</v>
      </c>
      <c r="B336" t="s">
        <v>118</v>
      </c>
      <c r="C336" t="s">
        <v>40</v>
      </c>
      <c r="D336" t="s">
        <v>40</v>
      </c>
      <c r="E336" t="s">
        <v>65</v>
      </c>
      <c r="F336">
        <v>0</v>
      </c>
      <c r="G336">
        <v>0</v>
      </c>
      <c r="H336">
        <v>0</v>
      </c>
      <c r="I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2.6383309325601898</v>
      </c>
      <c r="V336">
        <v>0</v>
      </c>
      <c r="X336">
        <v>0</v>
      </c>
      <c r="Z336">
        <v>0</v>
      </c>
    </row>
    <row r="337" spans="1:26" ht="14.45" x14ac:dyDescent="0.35">
      <c r="A337">
        <v>2022</v>
      </c>
      <c r="B337" t="s">
        <v>119</v>
      </c>
      <c r="C337" t="s">
        <v>40</v>
      </c>
      <c r="D337" t="s">
        <v>40</v>
      </c>
      <c r="E337" t="s">
        <v>65</v>
      </c>
      <c r="F337">
        <v>0</v>
      </c>
      <c r="G337">
        <v>0</v>
      </c>
      <c r="H337">
        <v>0</v>
      </c>
      <c r="I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2.6383309325601898</v>
      </c>
      <c r="V337">
        <v>0</v>
      </c>
      <c r="X337">
        <v>0</v>
      </c>
      <c r="Z337">
        <v>0</v>
      </c>
    </row>
    <row r="338" spans="1:26" ht="14.45" x14ac:dyDescent="0.35">
      <c r="A338">
        <v>2022</v>
      </c>
      <c r="B338" t="s">
        <v>120</v>
      </c>
      <c r="C338" t="s">
        <v>40</v>
      </c>
      <c r="D338" t="s">
        <v>40</v>
      </c>
      <c r="E338" t="s">
        <v>65</v>
      </c>
      <c r="F338">
        <v>0</v>
      </c>
      <c r="G338">
        <v>0</v>
      </c>
      <c r="H338">
        <v>0</v>
      </c>
      <c r="I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2.6383309325601898</v>
      </c>
      <c r="V338">
        <v>0</v>
      </c>
      <c r="X338">
        <v>0</v>
      </c>
      <c r="Z338">
        <v>0</v>
      </c>
    </row>
    <row r="339" spans="1:26" ht="14.45" x14ac:dyDescent="0.35">
      <c r="A339">
        <v>2022</v>
      </c>
      <c r="B339" t="s">
        <v>121</v>
      </c>
      <c r="C339" t="s">
        <v>40</v>
      </c>
      <c r="D339" t="s">
        <v>40</v>
      </c>
      <c r="E339" t="s">
        <v>65</v>
      </c>
      <c r="F339">
        <v>0</v>
      </c>
      <c r="G339">
        <v>0</v>
      </c>
      <c r="H339">
        <v>0</v>
      </c>
      <c r="I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2.6383309325601898</v>
      </c>
      <c r="V339">
        <v>0</v>
      </c>
      <c r="X339">
        <v>0</v>
      </c>
      <c r="Z339">
        <v>0</v>
      </c>
    </row>
    <row r="340" spans="1:26" ht="14.45" x14ac:dyDescent="0.35">
      <c r="A340">
        <v>2026</v>
      </c>
      <c r="B340" t="s">
        <v>56</v>
      </c>
      <c r="C340" t="s">
        <v>40</v>
      </c>
      <c r="D340" t="s">
        <v>40</v>
      </c>
      <c r="E340" t="s">
        <v>56</v>
      </c>
      <c r="F340">
        <v>2296.02</v>
      </c>
      <c r="I340">
        <v>2296.02</v>
      </c>
      <c r="T340">
        <v>0</v>
      </c>
      <c r="U340">
        <v>2.99375356618317</v>
      </c>
      <c r="V340">
        <v>2296.02</v>
      </c>
    </row>
    <row r="341" spans="1:26" ht="14.45" x14ac:dyDescent="0.35">
      <c r="A341">
        <v>2026</v>
      </c>
      <c r="B341" t="s">
        <v>60</v>
      </c>
      <c r="C341" t="s">
        <v>40</v>
      </c>
      <c r="D341" t="s">
        <v>40</v>
      </c>
      <c r="E341" t="s">
        <v>60</v>
      </c>
      <c r="F341">
        <v>635</v>
      </c>
      <c r="I341">
        <v>635</v>
      </c>
      <c r="T341">
        <v>0</v>
      </c>
      <c r="U341">
        <v>2.99375356618317</v>
      </c>
      <c r="V341">
        <v>635</v>
      </c>
    </row>
    <row r="342" spans="1:26" ht="14.45" x14ac:dyDescent="0.35">
      <c r="A342">
        <v>2026</v>
      </c>
      <c r="B342" t="s">
        <v>54</v>
      </c>
      <c r="C342" t="s">
        <v>40</v>
      </c>
      <c r="D342" t="s">
        <v>40</v>
      </c>
      <c r="E342" t="s">
        <v>54</v>
      </c>
      <c r="F342">
        <v>13333.47</v>
      </c>
      <c r="I342">
        <v>13333.47</v>
      </c>
      <c r="Q342">
        <v>532.4</v>
      </c>
      <c r="R342">
        <v>25.04</v>
      </c>
      <c r="T342">
        <v>148200393.30000001</v>
      </c>
      <c r="U342">
        <v>2.99375356618317</v>
      </c>
      <c r="V342">
        <v>13333.47</v>
      </c>
      <c r="W342">
        <v>0</v>
      </c>
    </row>
    <row r="343" spans="1:26" ht="14.45" x14ac:dyDescent="0.35">
      <c r="A343">
        <v>2026</v>
      </c>
      <c r="B343" t="s">
        <v>55</v>
      </c>
      <c r="C343" t="s">
        <v>40</v>
      </c>
      <c r="D343" t="s">
        <v>40</v>
      </c>
      <c r="E343" t="s">
        <v>55</v>
      </c>
      <c r="F343">
        <v>2927.93</v>
      </c>
      <c r="I343">
        <v>2927.93</v>
      </c>
      <c r="Q343">
        <v>187.53</v>
      </c>
      <c r="R343">
        <v>15.61</v>
      </c>
      <c r="T343">
        <v>32543694.739999998</v>
      </c>
      <c r="U343">
        <v>2.99375356618317</v>
      </c>
      <c r="V343">
        <v>2927.93</v>
      </c>
      <c r="W343">
        <v>0</v>
      </c>
    </row>
    <row r="344" spans="1:26" ht="14.45" x14ac:dyDescent="0.35">
      <c r="A344">
        <v>2026</v>
      </c>
      <c r="B344" t="s">
        <v>198</v>
      </c>
      <c r="C344" t="s">
        <v>40</v>
      </c>
      <c r="D344" t="s">
        <v>40</v>
      </c>
      <c r="E344" t="s">
        <v>198</v>
      </c>
      <c r="F344">
        <v>0</v>
      </c>
      <c r="I344">
        <v>0</v>
      </c>
      <c r="Q344">
        <v>849.97</v>
      </c>
      <c r="R344">
        <v>0</v>
      </c>
      <c r="T344">
        <v>0</v>
      </c>
      <c r="U344">
        <v>2.99375356618317</v>
      </c>
      <c r="V344">
        <v>0</v>
      </c>
    </row>
    <row r="345" spans="1:26" ht="14.45" x14ac:dyDescent="0.35">
      <c r="A345">
        <v>2026</v>
      </c>
      <c r="B345" t="s">
        <v>61</v>
      </c>
      <c r="C345" t="s">
        <v>40</v>
      </c>
      <c r="D345" t="s">
        <v>40</v>
      </c>
      <c r="E345" t="s">
        <v>61</v>
      </c>
      <c r="F345">
        <v>4913.93</v>
      </c>
      <c r="I345">
        <v>4913.93</v>
      </c>
      <c r="Q345">
        <v>67.59</v>
      </c>
      <c r="R345">
        <v>72.7</v>
      </c>
      <c r="T345">
        <v>67294545.829999998</v>
      </c>
      <c r="U345">
        <v>2.99375356618317</v>
      </c>
      <c r="V345">
        <v>4913.93</v>
      </c>
      <c r="W345">
        <v>0</v>
      </c>
    </row>
    <row r="346" spans="1:26" ht="14.45" x14ac:dyDescent="0.35">
      <c r="A346">
        <v>2026</v>
      </c>
      <c r="B346" t="s">
        <v>62</v>
      </c>
      <c r="C346" t="s">
        <v>40</v>
      </c>
      <c r="D346" t="s">
        <v>40</v>
      </c>
      <c r="E346" t="s">
        <v>62</v>
      </c>
      <c r="F346">
        <v>3682.71</v>
      </c>
      <c r="I346">
        <v>3682.71</v>
      </c>
      <c r="Q346">
        <v>53</v>
      </c>
      <c r="R346">
        <v>69.48</v>
      </c>
      <c r="T346">
        <v>50433420.270000003</v>
      </c>
      <c r="U346">
        <v>2.99375356618317</v>
      </c>
      <c r="V346">
        <v>3682.71</v>
      </c>
      <c r="W346">
        <v>0</v>
      </c>
    </row>
    <row r="347" spans="1:26" ht="14.45" x14ac:dyDescent="0.35">
      <c r="A347">
        <v>2026</v>
      </c>
      <c r="B347" t="s">
        <v>52</v>
      </c>
      <c r="C347" t="s">
        <v>40</v>
      </c>
      <c r="D347" t="s">
        <v>40</v>
      </c>
      <c r="E347" t="s">
        <v>52</v>
      </c>
      <c r="F347">
        <v>0</v>
      </c>
      <c r="G347">
        <v>0</v>
      </c>
      <c r="H347">
        <v>0</v>
      </c>
      <c r="I347">
        <v>0</v>
      </c>
      <c r="Q347">
        <v>600</v>
      </c>
      <c r="R347">
        <v>0</v>
      </c>
      <c r="S347">
        <v>0</v>
      </c>
      <c r="T347">
        <v>0</v>
      </c>
      <c r="U347">
        <v>2.99375356618317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ht="14.45" x14ac:dyDescent="0.35">
      <c r="A348">
        <v>2026</v>
      </c>
      <c r="B348" t="s">
        <v>53</v>
      </c>
      <c r="C348" t="s">
        <v>40</v>
      </c>
      <c r="D348" t="s">
        <v>40</v>
      </c>
      <c r="E348" t="s">
        <v>53</v>
      </c>
      <c r="F348">
        <v>0</v>
      </c>
      <c r="G348">
        <v>0</v>
      </c>
      <c r="H348">
        <v>0</v>
      </c>
      <c r="I348">
        <v>0</v>
      </c>
      <c r="Q348">
        <v>100</v>
      </c>
      <c r="R348">
        <v>0</v>
      </c>
      <c r="S348">
        <v>0</v>
      </c>
      <c r="T348">
        <v>0</v>
      </c>
      <c r="U348">
        <v>2.99375356618317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ht="14.45" x14ac:dyDescent="0.35">
      <c r="A349">
        <v>2026</v>
      </c>
      <c r="B349" t="s">
        <v>63</v>
      </c>
      <c r="C349" t="s">
        <v>40</v>
      </c>
      <c r="D349" t="s">
        <v>40</v>
      </c>
      <c r="E349" t="s">
        <v>63</v>
      </c>
      <c r="F349">
        <v>255.3</v>
      </c>
      <c r="G349">
        <v>0</v>
      </c>
      <c r="H349">
        <v>0</v>
      </c>
      <c r="I349">
        <v>255.3</v>
      </c>
      <c r="Q349">
        <v>10.36</v>
      </c>
      <c r="R349">
        <v>24.65</v>
      </c>
      <c r="S349">
        <v>0</v>
      </c>
      <c r="T349">
        <v>3496243.85</v>
      </c>
      <c r="U349">
        <v>2.99375356618317</v>
      </c>
      <c r="V349">
        <v>255.3</v>
      </c>
      <c r="W349">
        <v>0</v>
      </c>
      <c r="X349">
        <v>0</v>
      </c>
      <c r="Y349">
        <v>0</v>
      </c>
      <c r="Z349">
        <v>0</v>
      </c>
    </row>
    <row r="350" spans="1:26" ht="14.45" x14ac:dyDescent="0.35">
      <c r="A350">
        <v>2026</v>
      </c>
      <c r="B350" t="s">
        <v>64</v>
      </c>
      <c r="C350" t="s">
        <v>40</v>
      </c>
      <c r="D350" t="s">
        <v>40</v>
      </c>
      <c r="E350" t="s">
        <v>64</v>
      </c>
      <c r="F350">
        <v>0</v>
      </c>
      <c r="I350">
        <v>0</v>
      </c>
      <c r="Q350">
        <v>341.83</v>
      </c>
      <c r="R350">
        <v>0</v>
      </c>
      <c r="T350">
        <v>0</v>
      </c>
      <c r="U350">
        <v>2.99375356618317</v>
      </c>
      <c r="V350">
        <v>0</v>
      </c>
    </row>
    <row r="351" spans="1:26" ht="14.45" x14ac:dyDescent="0.35">
      <c r="A351">
        <v>2026</v>
      </c>
      <c r="B351" t="s">
        <v>76</v>
      </c>
      <c r="C351" t="s">
        <v>73</v>
      </c>
      <c r="D351" t="s">
        <v>73</v>
      </c>
      <c r="E351" t="s">
        <v>76</v>
      </c>
      <c r="F351">
        <v>1756.56</v>
      </c>
      <c r="I351">
        <v>1756.56</v>
      </c>
      <c r="T351">
        <v>0</v>
      </c>
      <c r="U351">
        <v>2.99375356618317</v>
      </c>
      <c r="V351">
        <v>1756.56</v>
      </c>
    </row>
    <row r="352" spans="1:26" ht="14.45" x14ac:dyDescent="0.35">
      <c r="A352">
        <v>2026</v>
      </c>
      <c r="B352" t="s">
        <v>75</v>
      </c>
      <c r="C352" t="s">
        <v>73</v>
      </c>
      <c r="D352" t="s">
        <v>73</v>
      </c>
      <c r="E352" t="s">
        <v>75</v>
      </c>
      <c r="F352">
        <v>8125.8</v>
      </c>
      <c r="I352">
        <v>8125.8</v>
      </c>
      <c r="Q352">
        <v>367.75</v>
      </c>
      <c r="R352">
        <v>22.1</v>
      </c>
      <c r="T352">
        <v>0</v>
      </c>
      <c r="U352">
        <v>2.99375356618317</v>
      </c>
      <c r="V352">
        <v>8125.8</v>
      </c>
    </row>
    <row r="353" spans="1:22" ht="14.45" x14ac:dyDescent="0.35">
      <c r="A353">
        <v>2026</v>
      </c>
      <c r="B353" t="s">
        <v>74</v>
      </c>
      <c r="C353" t="s">
        <v>73</v>
      </c>
      <c r="D353" t="s">
        <v>73</v>
      </c>
      <c r="E353" t="s">
        <v>74</v>
      </c>
      <c r="F353">
        <v>9573.43</v>
      </c>
      <c r="I353">
        <v>9573.43</v>
      </c>
      <c r="Q353">
        <v>341.91</v>
      </c>
      <c r="R353">
        <v>28</v>
      </c>
      <c r="T353">
        <v>0</v>
      </c>
      <c r="U353">
        <v>2.99375356618317</v>
      </c>
      <c r="V353">
        <v>9573.43</v>
      </c>
    </row>
    <row r="354" spans="1:22" ht="14.45" x14ac:dyDescent="0.35">
      <c r="A354">
        <v>2026</v>
      </c>
      <c r="B354" t="s">
        <v>77</v>
      </c>
      <c r="C354" t="s">
        <v>73</v>
      </c>
      <c r="D354" t="s">
        <v>73</v>
      </c>
      <c r="E354" t="s">
        <v>77</v>
      </c>
      <c r="F354">
        <v>2993.17</v>
      </c>
      <c r="I354">
        <v>2993.17</v>
      </c>
      <c r="Q354">
        <v>29.06</v>
      </c>
      <c r="R354">
        <v>103</v>
      </c>
      <c r="T354">
        <v>0</v>
      </c>
      <c r="U354">
        <v>2.99375356618317</v>
      </c>
      <c r="V354">
        <v>2993.17</v>
      </c>
    </row>
    <row r="355" spans="1:22" ht="14.45" x14ac:dyDescent="0.35">
      <c r="A355">
        <v>2026</v>
      </c>
      <c r="B355" t="s">
        <v>81</v>
      </c>
      <c r="C355" t="s">
        <v>78</v>
      </c>
      <c r="D355" t="s">
        <v>78</v>
      </c>
      <c r="E355" t="s">
        <v>81</v>
      </c>
      <c r="F355">
        <v>2998</v>
      </c>
      <c r="I355">
        <v>2998</v>
      </c>
      <c r="T355">
        <v>0</v>
      </c>
      <c r="U355">
        <v>2.99375356618317</v>
      </c>
      <c r="V355">
        <v>2998</v>
      </c>
    </row>
    <row r="356" spans="1:22" ht="14.45" x14ac:dyDescent="0.35">
      <c r="A356">
        <v>2026</v>
      </c>
      <c r="B356" t="s">
        <v>80</v>
      </c>
      <c r="C356" t="s">
        <v>78</v>
      </c>
      <c r="D356" t="s">
        <v>78</v>
      </c>
      <c r="E356" t="s">
        <v>80</v>
      </c>
      <c r="F356">
        <v>6265.6</v>
      </c>
      <c r="I356">
        <v>6265.6</v>
      </c>
      <c r="Q356">
        <v>409.46</v>
      </c>
      <c r="R356">
        <v>15.3</v>
      </c>
      <c r="T356">
        <v>0</v>
      </c>
      <c r="U356">
        <v>2.99375356618317</v>
      </c>
      <c r="V356">
        <v>6265.6</v>
      </c>
    </row>
    <row r="357" spans="1:22" ht="14.45" x14ac:dyDescent="0.35">
      <c r="A357">
        <v>2026</v>
      </c>
      <c r="B357" t="s">
        <v>79</v>
      </c>
      <c r="C357" t="s">
        <v>78</v>
      </c>
      <c r="D357" t="s">
        <v>78</v>
      </c>
      <c r="E357" t="s">
        <v>79</v>
      </c>
      <c r="F357">
        <v>19421.099999999999</v>
      </c>
      <c r="I357">
        <v>19421.099999999999</v>
      </c>
      <c r="Q357">
        <v>344.28</v>
      </c>
      <c r="R357">
        <v>56.41</v>
      </c>
      <c r="T357">
        <v>0</v>
      </c>
      <c r="U357">
        <v>2.99375356618317</v>
      </c>
      <c r="V357">
        <v>19421.099999999999</v>
      </c>
    </row>
    <row r="358" spans="1:22" ht="14.45" x14ac:dyDescent="0.35">
      <c r="A358">
        <v>2026</v>
      </c>
      <c r="B358" t="s">
        <v>82</v>
      </c>
      <c r="C358" t="s">
        <v>78</v>
      </c>
      <c r="D358" t="s">
        <v>78</v>
      </c>
      <c r="E358" t="s">
        <v>82</v>
      </c>
      <c r="F358">
        <v>6808.12</v>
      </c>
      <c r="I358">
        <v>6808.12</v>
      </c>
      <c r="Q358">
        <v>47.78</v>
      </c>
      <c r="R358">
        <v>142.47999999999999</v>
      </c>
      <c r="T358">
        <v>0</v>
      </c>
      <c r="U358">
        <v>2.99375356618317</v>
      </c>
      <c r="V358">
        <v>6808.12</v>
      </c>
    </row>
    <row r="359" spans="1:22" ht="14.45" x14ac:dyDescent="0.35">
      <c r="A359">
        <v>2026</v>
      </c>
      <c r="B359" t="s">
        <v>199</v>
      </c>
      <c r="C359" t="s">
        <v>78</v>
      </c>
      <c r="D359" t="s">
        <v>78</v>
      </c>
      <c r="E359" t="s">
        <v>199</v>
      </c>
      <c r="F359">
        <v>1318.5</v>
      </c>
      <c r="I359">
        <v>1318.5</v>
      </c>
      <c r="Q359">
        <v>92.71</v>
      </c>
      <c r="R359">
        <v>14.22</v>
      </c>
      <c r="T359">
        <v>0</v>
      </c>
      <c r="U359">
        <v>2.99375356618317</v>
      </c>
      <c r="V359">
        <v>1318.5</v>
      </c>
    </row>
    <row r="360" spans="1:22" ht="14.45" x14ac:dyDescent="0.35">
      <c r="A360">
        <v>2026</v>
      </c>
      <c r="B360" t="s">
        <v>71</v>
      </c>
      <c r="C360" t="s">
        <v>44</v>
      </c>
      <c r="D360" t="s">
        <v>44</v>
      </c>
      <c r="E360" t="s">
        <v>71</v>
      </c>
      <c r="F360">
        <v>407</v>
      </c>
      <c r="I360">
        <v>407</v>
      </c>
      <c r="T360">
        <v>0</v>
      </c>
      <c r="U360">
        <v>2.99375356618317</v>
      </c>
      <c r="V360">
        <v>407</v>
      </c>
    </row>
    <row r="361" spans="1:22" ht="14.45" x14ac:dyDescent="0.35">
      <c r="A361">
        <v>2026</v>
      </c>
      <c r="B361" t="s">
        <v>70</v>
      </c>
      <c r="C361" t="s">
        <v>44</v>
      </c>
      <c r="D361" t="s">
        <v>44</v>
      </c>
      <c r="E361" t="s">
        <v>70</v>
      </c>
      <c r="F361">
        <v>0</v>
      </c>
      <c r="I361">
        <v>0</v>
      </c>
      <c r="Q361">
        <v>849.97</v>
      </c>
      <c r="R361">
        <v>0</v>
      </c>
      <c r="T361">
        <v>0</v>
      </c>
      <c r="U361">
        <v>2.99375356618317</v>
      </c>
      <c r="V361">
        <v>0</v>
      </c>
    </row>
    <row r="362" spans="1:22" ht="14.45" x14ac:dyDescent="0.35">
      <c r="A362">
        <v>2026</v>
      </c>
      <c r="B362" t="s">
        <v>69</v>
      </c>
      <c r="C362" t="s">
        <v>44</v>
      </c>
      <c r="D362" t="s">
        <v>44</v>
      </c>
      <c r="E362" t="s">
        <v>69</v>
      </c>
      <c r="F362">
        <v>2985.7</v>
      </c>
      <c r="I362">
        <v>2985.7</v>
      </c>
      <c r="Q362">
        <v>385.96</v>
      </c>
      <c r="R362">
        <v>7.74</v>
      </c>
      <c r="T362">
        <v>0</v>
      </c>
      <c r="U362">
        <v>2.99375356618317</v>
      </c>
      <c r="V362">
        <v>2985.7</v>
      </c>
    </row>
    <row r="363" spans="1:22" ht="14.45" x14ac:dyDescent="0.35">
      <c r="A363">
        <v>2026</v>
      </c>
      <c r="B363" t="s">
        <v>72</v>
      </c>
      <c r="C363" t="s">
        <v>44</v>
      </c>
      <c r="D363" t="s">
        <v>44</v>
      </c>
      <c r="E363" t="s">
        <v>72</v>
      </c>
      <c r="F363">
        <v>1647</v>
      </c>
      <c r="I363">
        <v>1647</v>
      </c>
      <c r="Q363">
        <v>82.35</v>
      </c>
      <c r="R363">
        <v>20</v>
      </c>
      <c r="T363">
        <v>0</v>
      </c>
      <c r="U363">
        <v>2.99375356618317</v>
      </c>
      <c r="V363">
        <v>1647</v>
      </c>
    </row>
    <row r="364" spans="1:22" ht="14.45" x14ac:dyDescent="0.35">
      <c r="A364">
        <v>2026</v>
      </c>
      <c r="B364" t="s">
        <v>200</v>
      </c>
      <c r="C364" t="s">
        <v>44</v>
      </c>
      <c r="D364" t="s">
        <v>44</v>
      </c>
      <c r="E364" t="s">
        <v>200</v>
      </c>
      <c r="F364">
        <v>371</v>
      </c>
      <c r="I364">
        <v>371</v>
      </c>
      <c r="Q364">
        <v>110.22</v>
      </c>
      <c r="R364">
        <v>3.37</v>
      </c>
      <c r="T364">
        <v>0</v>
      </c>
      <c r="U364">
        <v>2.99375356618317</v>
      </c>
      <c r="V364">
        <v>371</v>
      </c>
    </row>
    <row r="365" spans="1:22" ht="14.45" x14ac:dyDescent="0.35">
      <c r="A365">
        <v>2026</v>
      </c>
      <c r="B365" t="s">
        <v>67</v>
      </c>
      <c r="C365" t="s">
        <v>43</v>
      </c>
      <c r="D365" t="s">
        <v>43</v>
      </c>
      <c r="E365" t="s">
        <v>67</v>
      </c>
      <c r="F365">
        <v>255.3</v>
      </c>
      <c r="I365">
        <v>255.3</v>
      </c>
      <c r="Q365">
        <v>127.65</v>
      </c>
      <c r="R365">
        <v>2</v>
      </c>
      <c r="T365">
        <v>0</v>
      </c>
      <c r="U365">
        <v>2.99375356618317</v>
      </c>
      <c r="V365">
        <v>255.3</v>
      </c>
    </row>
    <row r="366" spans="1:22" ht="14.45" x14ac:dyDescent="0.35">
      <c r="A366">
        <v>2026</v>
      </c>
      <c r="B366" t="s">
        <v>68</v>
      </c>
      <c r="C366" t="s">
        <v>43</v>
      </c>
      <c r="D366" t="s">
        <v>43</v>
      </c>
      <c r="E366" t="s">
        <v>68</v>
      </c>
      <c r="F366">
        <v>327</v>
      </c>
      <c r="I366">
        <v>327</v>
      </c>
      <c r="Q366">
        <v>36.090000000000003</v>
      </c>
      <c r="R366">
        <v>9.06</v>
      </c>
      <c r="T366">
        <v>0</v>
      </c>
      <c r="U366">
        <v>2.99375356618317</v>
      </c>
      <c r="V366">
        <v>327</v>
      </c>
    </row>
    <row r="367" spans="1:22" ht="14.45" x14ac:dyDescent="0.35">
      <c r="A367">
        <v>2026</v>
      </c>
      <c r="B367" t="s">
        <v>49</v>
      </c>
      <c r="C367" t="s">
        <v>42</v>
      </c>
      <c r="D367" t="s">
        <v>42</v>
      </c>
      <c r="E367" t="s">
        <v>49</v>
      </c>
      <c r="F367">
        <v>1863.1</v>
      </c>
      <c r="I367">
        <v>1863.1</v>
      </c>
      <c r="Q367">
        <v>207.01</v>
      </c>
      <c r="R367">
        <v>9</v>
      </c>
      <c r="T367">
        <v>0</v>
      </c>
      <c r="U367">
        <v>2.99375356618317</v>
      </c>
      <c r="V367">
        <v>1863.1</v>
      </c>
    </row>
    <row r="368" spans="1:22" ht="14.45" x14ac:dyDescent="0.35">
      <c r="A368">
        <v>2026</v>
      </c>
      <c r="B368" t="s">
        <v>50</v>
      </c>
      <c r="C368" t="s">
        <v>42</v>
      </c>
      <c r="D368" t="s">
        <v>42</v>
      </c>
      <c r="E368" t="s">
        <v>50</v>
      </c>
      <c r="F368">
        <v>866.99</v>
      </c>
      <c r="I368">
        <v>866.99</v>
      </c>
      <c r="Q368">
        <v>34.68</v>
      </c>
      <c r="R368">
        <v>25</v>
      </c>
      <c r="T368">
        <v>0</v>
      </c>
      <c r="U368">
        <v>2.99375356618317</v>
      </c>
      <c r="V368">
        <v>866.99</v>
      </c>
    </row>
    <row r="369" spans="1:22" ht="14.45" x14ac:dyDescent="0.35">
      <c r="A369">
        <v>2026</v>
      </c>
      <c r="B369" t="s">
        <v>97</v>
      </c>
      <c r="C369" t="s">
        <v>42</v>
      </c>
      <c r="D369" t="s">
        <v>42</v>
      </c>
      <c r="E369" t="s">
        <v>7</v>
      </c>
      <c r="F369">
        <v>0</v>
      </c>
      <c r="I369">
        <v>0</v>
      </c>
      <c r="T369">
        <v>0</v>
      </c>
      <c r="U369">
        <v>2.99375356618317</v>
      </c>
      <c r="V369">
        <v>0</v>
      </c>
    </row>
    <row r="370" spans="1:22" ht="14.45" x14ac:dyDescent="0.35">
      <c r="A370">
        <v>2026</v>
      </c>
      <c r="B370" t="s">
        <v>98</v>
      </c>
      <c r="C370" t="s">
        <v>42</v>
      </c>
      <c r="D370" t="s">
        <v>42</v>
      </c>
      <c r="E370" t="s">
        <v>8</v>
      </c>
      <c r="F370">
        <v>0</v>
      </c>
      <c r="I370">
        <v>0</v>
      </c>
      <c r="T370">
        <v>0</v>
      </c>
      <c r="U370">
        <v>2.99375356618317</v>
      </c>
      <c r="V370">
        <v>0</v>
      </c>
    </row>
    <row r="371" spans="1:22" ht="14.45" x14ac:dyDescent="0.35">
      <c r="A371">
        <v>2026</v>
      </c>
      <c r="B371" t="s">
        <v>105</v>
      </c>
      <c r="C371" t="s">
        <v>40</v>
      </c>
      <c r="D371" t="s">
        <v>40</v>
      </c>
      <c r="E371" t="s">
        <v>7</v>
      </c>
      <c r="F371">
        <v>11.7</v>
      </c>
      <c r="I371">
        <v>11.7</v>
      </c>
      <c r="T371">
        <v>0</v>
      </c>
      <c r="U371">
        <v>2.99375356618317</v>
      </c>
      <c r="V371">
        <v>11.7</v>
      </c>
    </row>
    <row r="372" spans="1:22" ht="14.45" x14ac:dyDescent="0.35">
      <c r="A372">
        <v>2026</v>
      </c>
      <c r="B372" t="s">
        <v>108</v>
      </c>
      <c r="C372" t="s">
        <v>40</v>
      </c>
      <c r="D372" t="s">
        <v>40</v>
      </c>
      <c r="E372" t="s">
        <v>8</v>
      </c>
      <c r="F372">
        <v>38.67</v>
      </c>
      <c r="I372">
        <v>38.67</v>
      </c>
      <c r="T372">
        <v>0</v>
      </c>
      <c r="U372">
        <v>2.99375356618317</v>
      </c>
      <c r="V372">
        <v>38.67</v>
      </c>
    </row>
    <row r="373" spans="1:22" ht="14.45" x14ac:dyDescent="0.35">
      <c r="A373">
        <v>2026</v>
      </c>
      <c r="B373" t="s">
        <v>137</v>
      </c>
      <c r="C373" t="s">
        <v>43</v>
      </c>
      <c r="D373" t="s">
        <v>43</v>
      </c>
      <c r="E373" t="s">
        <v>7</v>
      </c>
      <c r="F373">
        <v>0</v>
      </c>
      <c r="I373">
        <v>0</v>
      </c>
      <c r="T373">
        <v>0</v>
      </c>
      <c r="U373">
        <v>2.99375356618317</v>
      </c>
      <c r="V373">
        <v>0</v>
      </c>
    </row>
    <row r="374" spans="1:22" ht="14.45" x14ac:dyDescent="0.35">
      <c r="A374">
        <v>2026</v>
      </c>
      <c r="B374" t="s">
        <v>139</v>
      </c>
      <c r="C374" t="s">
        <v>43</v>
      </c>
      <c r="D374" t="s">
        <v>43</v>
      </c>
      <c r="E374" t="s">
        <v>8</v>
      </c>
      <c r="F374">
        <v>4</v>
      </c>
      <c r="I374">
        <v>4</v>
      </c>
      <c r="T374">
        <v>0</v>
      </c>
      <c r="U374">
        <v>2.99375356618317</v>
      </c>
      <c r="V374">
        <v>4</v>
      </c>
    </row>
    <row r="375" spans="1:22" ht="14.45" x14ac:dyDescent="0.35">
      <c r="A375">
        <v>2026</v>
      </c>
      <c r="B375" t="s">
        <v>146</v>
      </c>
      <c r="C375" t="s">
        <v>44</v>
      </c>
      <c r="D375" t="s">
        <v>44</v>
      </c>
      <c r="E375" t="s">
        <v>7</v>
      </c>
      <c r="F375">
        <v>0</v>
      </c>
      <c r="I375">
        <v>0</v>
      </c>
      <c r="T375">
        <v>0</v>
      </c>
      <c r="U375">
        <v>2.99375356618317</v>
      </c>
      <c r="V375">
        <v>0</v>
      </c>
    </row>
    <row r="376" spans="1:22" ht="14.45" x14ac:dyDescent="0.35">
      <c r="A376">
        <v>2026</v>
      </c>
      <c r="B376" t="s">
        <v>147</v>
      </c>
      <c r="C376" t="s">
        <v>44</v>
      </c>
      <c r="D376" t="s">
        <v>44</v>
      </c>
      <c r="E376" t="s">
        <v>8</v>
      </c>
      <c r="F376">
        <v>256.85000000000002</v>
      </c>
      <c r="I376">
        <v>256.85000000000002</v>
      </c>
      <c r="T376">
        <v>0</v>
      </c>
      <c r="U376">
        <v>2.99375356618317</v>
      </c>
      <c r="V376">
        <v>256.85000000000002</v>
      </c>
    </row>
    <row r="377" spans="1:22" ht="14.45" x14ac:dyDescent="0.35">
      <c r="A377">
        <v>2026</v>
      </c>
      <c r="B377" t="s">
        <v>154</v>
      </c>
      <c r="C377" t="s">
        <v>73</v>
      </c>
      <c r="D377" t="s">
        <v>73</v>
      </c>
      <c r="E377" t="s">
        <v>7</v>
      </c>
      <c r="F377">
        <v>561.38</v>
      </c>
      <c r="I377">
        <v>561.38</v>
      </c>
      <c r="T377">
        <v>0</v>
      </c>
      <c r="U377">
        <v>2.99375356618317</v>
      </c>
      <c r="V377">
        <v>561.38</v>
      </c>
    </row>
    <row r="378" spans="1:22" ht="14.45" x14ac:dyDescent="0.35">
      <c r="A378">
        <v>2026</v>
      </c>
      <c r="B378" t="s">
        <v>157</v>
      </c>
      <c r="C378" t="s">
        <v>73</v>
      </c>
      <c r="D378" t="s">
        <v>73</v>
      </c>
      <c r="E378" t="s">
        <v>8</v>
      </c>
      <c r="F378">
        <v>103.85</v>
      </c>
      <c r="I378">
        <v>103.85</v>
      </c>
      <c r="T378">
        <v>0</v>
      </c>
      <c r="U378">
        <v>2.99375356618317</v>
      </c>
      <c r="V378">
        <v>103.85</v>
      </c>
    </row>
    <row r="379" spans="1:22" ht="14.45" x14ac:dyDescent="0.35">
      <c r="A379">
        <v>2026</v>
      </c>
      <c r="B379" t="s">
        <v>166</v>
      </c>
      <c r="C379" t="s">
        <v>78</v>
      </c>
      <c r="D379" t="s">
        <v>78</v>
      </c>
      <c r="E379" t="s">
        <v>7</v>
      </c>
      <c r="F379">
        <v>37.4</v>
      </c>
      <c r="I379">
        <v>37.4</v>
      </c>
      <c r="T379">
        <v>0</v>
      </c>
      <c r="U379">
        <v>2.99375356618317</v>
      </c>
      <c r="V379">
        <v>37.4</v>
      </c>
    </row>
    <row r="380" spans="1:22" ht="14.45" x14ac:dyDescent="0.35">
      <c r="A380">
        <v>2026</v>
      </c>
      <c r="B380" t="s">
        <v>168</v>
      </c>
      <c r="C380" t="s">
        <v>78</v>
      </c>
      <c r="D380" t="s">
        <v>78</v>
      </c>
      <c r="E380" t="s">
        <v>8</v>
      </c>
      <c r="F380">
        <v>406.91</v>
      </c>
      <c r="I380">
        <v>406.91</v>
      </c>
      <c r="T380">
        <v>0</v>
      </c>
      <c r="U380">
        <v>2.99375356618317</v>
      </c>
      <c r="V380">
        <v>406.91</v>
      </c>
    </row>
    <row r="381" spans="1:22" ht="14.45" x14ac:dyDescent="0.35">
      <c r="A381">
        <v>2026</v>
      </c>
      <c r="B381" t="s">
        <v>104</v>
      </c>
      <c r="C381" t="s">
        <v>40</v>
      </c>
      <c r="D381" t="s">
        <v>40</v>
      </c>
      <c r="E381" t="s">
        <v>7</v>
      </c>
      <c r="F381">
        <v>890.95</v>
      </c>
      <c r="I381">
        <v>890.95</v>
      </c>
      <c r="T381">
        <v>0</v>
      </c>
      <c r="U381">
        <v>2.99375356618317</v>
      </c>
      <c r="V381">
        <v>890.95</v>
      </c>
    </row>
    <row r="382" spans="1:22" ht="14.45" x14ac:dyDescent="0.35">
      <c r="A382">
        <v>2026</v>
      </c>
      <c r="B382" t="s">
        <v>107</v>
      </c>
      <c r="C382" t="s">
        <v>40</v>
      </c>
      <c r="D382" t="s">
        <v>40</v>
      </c>
      <c r="E382" t="s">
        <v>8</v>
      </c>
      <c r="F382">
        <v>1812.64</v>
      </c>
      <c r="I382">
        <v>1812.64</v>
      </c>
      <c r="T382">
        <v>0</v>
      </c>
      <c r="U382">
        <v>2.99375356618317</v>
      </c>
      <c r="V382">
        <v>1812.64</v>
      </c>
    </row>
    <row r="383" spans="1:22" ht="14.45" x14ac:dyDescent="0.35">
      <c r="A383">
        <v>2026</v>
      </c>
      <c r="B383" t="s">
        <v>138</v>
      </c>
      <c r="C383" t="s">
        <v>43</v>
      </c>
      <c r="D383" t="s">
        <v>40</v>
      </c>
      <c r="E383" t="s">
        <v>8</v>
      </c>
      <c r="F383">
        <v>83</v>
      </c>
      <c r="I383">
        <v>83</v>
      </c>
      <c r="T383">
        <v>0</v>
      </c>
      <c r="U383">
        <v>2.99375356618317</v>
      </c>
      <c r="V383">
        <v>83</v>
      </c>
    </row>
    <row r="384" spans="1:22" ht="14.45" x14ac:dyDescent="0.35">
      <c r="A384">
        <v>2026</v>
      </c>
      <c r="B384" t="s">
        <v>153</v>
      </c>
      <c r="C384" t="s">
        <v>73</v>
      </c>
      <c r="D384" t="s">
        <v>40</v>
      </c>
      <c r="E384" t="s">
        <v>7</v>
      </c>
      <c r="F384">
        <v>46</v>
      </c>
      <c r="I384">
        <v>46</v>
      </c>
      <c r="T384">
        <v>0</v>
      </c>
      <c r="U384">
        <v>2.99375356618317</v>
      </c>
      <c r="V384">
        <v>46</v>
      </c>
    </row>
    <row r="385" spans="1:26" ht="14.45" x14ac:dyDescent="0.35">
      <c r="A385">
        <v>2026</v>
      </c>
      <c r="B385" t="s">
        <v>156</v>
      </c>
      <c r="C385" t="s">
        <v>73</v>
      </c>
      <c r="D385" t="s">
        <v>40</v>
      </c>
      <c r="E385" t="s">
        <v>8</v>
      </c>
      <c r="F385">
        <v>0</v>
      </c>
      <c r="I385">
        <v>0</v>
      </c>
      <c r="T385">
        <v>0</v>
      </c>
      <c r="U385">
        <v>2.99375356618317</v>
      </c>
      <c r="V385">
        <v>0</v>
      </c>
    </row>
    <row r="386" spans="1:26" ht="14.45" x14ac:dyDescent="0.35">
      <c r="A386">
        <v>2026</v>
      </c>
      <c r="B386" t="s">
        <v>145</v>
      </c>
      <c r="C386" t="s">
        <v>40</v>
      </c>
      <c r="D386" t="s">
        <v>40</v>
      </c>
      <c r="E386" t="s">
        <v>7</v>
      </c>
      <c r="F386">
        <v>0</v>
      </c>
      <c r="G386">
        <v>0</v>
      </c>
      <c r="H386">
        <v>0</v>
      </c>
      <c r="I386">
        <v>0</v>
      </c>
      <c r="J386" t="s">
        <v>132</v>
      </c>
      <c r="K386">
        <v>0</v>
      </c>
      <c r="L386">
        <v>0</v>
      </c>
      <c r="P386">
        <v>0</v>
      </c>
      <c r="S386">
        <v>0</v>
      </c>
      <c r="T386">
        <v>0</v>
      </c>
      <c r="U386">
        <v>2.99375356618317</v>
      </c>
      <c r="V386">
        <v>0</v>
      </c>
      <c r="X386">
        <v>0</v>
      </c>
      <c r="Z386">
        <v>0</v>
      </c>
    </row>
    <row r="387" spans="1:26" ht="14.45" x14ac:dyDescent="0.35">
      <c r="A387">
        <v>2026</v>
      </c>
      <c r="B387" t="s">
        <v>122</v>
      </c>
      <c r="C387" t="s">
        <v>40</v>
      </c>
      <c r="D387" t="s">
        <v>40</v>
      </c>
      <c r="E387" t="s">
        <v>51</v>
      </c>
      <c r="F387">
        <v>960.23</v>
      </c>
      <c r="I387">
        <v>960.23</v>
      </c>
      <c r="T387">
        <v>0</v>
      </c>
      <c r="U387">
        <v>2.99375356618317</v>
      </c>
      <c r="V387">
        <v>960.23</v>
      </c>
    </row>
    <row r="388" spans="1:26" ht="14.45" x14ac:dyDescent="0.35">
      <c r="A388">
        <v>2026</v>
      </c>
      <c r="B388" t="s">
        <v>100</v>
      </c>
      <c r="C388" t="s">
        <v>42</v>
      </c>
      <c r="D388" t="s">
        <v>40</v>
      </c>
      <c r="E388" t="s">
        <v>51</v>
      </c>
      <c r="F388">
        <v>0</v>
      </c>
      <c r="I388">
        <v>0</v>
      </c>
      <c r="T388">
        <v>0</v>
      </c>
      <c r="U388">
        <v>2.99375356618317</v>
      </c>
      <c r="V388">
        <v>0</v>
      </c>
    </row>
    <row r="389" spans="1:26" ht="14.45" x14ac:dyDescent="0.35">
      <c r="A389">
        <v>2026</v>
      </c>
      <c r="B389" t="s">
        <v>159</v>
      </c>
      <c r="C389" t="s">
        <v>73</v>
      </c>
      <c r="D389" t="s">
        <v>40</v>
      </c>
      <c r="E389" t="s">
        <v>51</v>
      </c>
      <c r="F389">
        <v>6.9</v>
      </c>
      <c r="I389">
        <v>6.9</v>
      </c>
      <c r="T389">
        <v>0</v>
      </c>
      <c r="U389">
        <v>2.99375356618317</v>
      </c>
      <c r="V389">
        <v>6.9</v>
      </c>
    </row>
    <row r="390" spans="1:26" ht="14.45" x14ac:dyDescent="0.35">
      <c r="A390">
        <v>2026</v>
      </c>
      <c r="B390" t="s">
        <v>123</v>
      </c>
      <c r="C390" t="s">
        <v>40</v>
      </c>
      <c r="D390" t="s">
        <v>40</v>
      </c>
      <c r="E390" t="s">
        <v>51</v>
      </c>
      <c r="F390">
        <v>13.8</v>
      </c>
      <c r="I390">
        <v>13.8</v>
      </c>
      <c r="T390">
        <v>0</v>
      </c>
      <c r="U390">
        <v>2.99375356618317</v>
      </c>
      <c r="V390">
        <v>13.8</v>
      </c>
    </row>
    <row r="391" spans="1:26" ht="14.45" x14ac:dyDescent="0.35">
      <c r="A391">
        <v>2026</v>
      </c>
      <c r="B391" t="s">
        <v>101</v>
      </c>
      <c r="C391" t="s">
        <v>42</v>
      </c>
      <c r="D391" t="s">
        <v>42</v>
      </c>
      <c r="E391" t="s">
        <v>51</v>
      </c>
      <c r="F391">
        <v>0</v>
      </c>
      <c r="I391">
        <v>0</v>
      </c>
      <c r="T391">
        <v>0</v>
      </c>
      <c r="U391">
        <v>2.99375356618317</v>
      </c>
      <c r="V391">
        <v>0</v>
      </c>
    </row>
    <row r="392" spans="1:26" ht="14.45" x14ac:dyDescent="0.35">
      <c r="A392">
        <v>2026</v>
      </c>
      <c r="B392" t="s">
        <v>141</v>
      </c>
      <c r="C392" t="s">
        <v>43</v>
      </c>
      <c r="D392" t="s">
        <v>43</v>
      </c>
      <c r="E392" t="s">
        <v>51</v>
      </c>
      <c r="F392">
        <v>0</v>
      </c>
      <c r="I392">
        <v>0</v>
      </c>
      <c r="T392">
        <v>0</v>
      </c>
      <c r="U392">
        <v>2.99375356618317</v>
      </c>
      <c r="V392">
        <v>0</v>
      </c>
    </row>
    <row r="393" spans="1:26" ht="14.45" x14ac:dyDescent="0.35">
      <c r="A393">
        <v>2026</v>
      </c>
      <c r="B393" t="s">
        <v>149</v>
      </c>
      <c r="C393" t="s">
        <v>44</v>
      </c>
      <c r="D393" t="s">
        <v>44</v>
      </c>
      <c r="E393" t="s">
        <v>51</v>
      </c>
      <c r="F393">
        <v>0</v>
      </c>
      <c r="I393">
        <v>0</v>
      </c>
      <c r="T393">
        <v>0</v>
      </c>
      <c r="U393">
        <v>2.99375356618317</v>
      </c>
      <c r="V393">
        <v>0</v>
      </c>
    </row>
    <row r="394" spans="1:26" ht="14.45" x14ac:dyDescent="0.35">
      <c r="A394">
        <v>2026</v>
      </c>
      <c r="B394" t="s">
        <v>160</v>
      </c>
      <c r="C394" t="s">
        <v>73</v>
      </c>
      <c r="D394" t="s">
        <v>73</v>
      </c>
      <c r="E394" t="s">
        <v>51</v>
      </c>
      <c r="F394">
        <v>0</v>
      </c>
      <c r="I394">
        <v>0</v>
      </c>
      <c r="T394">
        <v>0</v>
      </c>
      <c r="U394">
        <v>2.99375356618317</v>
      </c>
      <c r="V394">
        <v>0</v>
      </c>
    </row>
    <row r="395" spans="1:26" ht="14.45" x14ac:dyDescent="0.35">
      <c r="A395">
        <v>2026</v>
      </c>
      <c r="B395" t="s">
        <v>170</v>
      </c>
      <c r="C395" t="s">
        <v>78</v>
      </c>
      <c r="D395" t="s">
        <v>78</v>
      </c>
      <c r="E395" t="s">
        <v>51</v>
      </c>
      <c r="F395">
        <v>0</v>
      </c>
      <c r="I395">
        <v>0</v>
      </c>
      <c r="T395">
        <v>0</v>
      </c>
      <c r="U395">
        <v>2.99375356618317</v>
      </c>
      <c r="V395">
        <v>0</v>
      </c>
    </row>
    <row r="396" spans="1:26" ht="14.45" x14ac:dyDescent="0.35">
      <c r="A396">
        <v>2026</v>
      </c>
      <c r="B396" t="s">
        <v>134</v>
      </c>
      <c r="C396" t="s">
        <v>40</v>
      </c>
      <c r="D396" t="s">
        <v>40</v>
      </c>
      <c r="E396" t="s">
        <v>8</v>
      </c>
      <c r="F396">
        <v>0</v>
      </c>
      <c r="G396">
        <v>0</v>
      </c>
      <c r="H396">
        <v>0</v>
      </c>
      <c r="I396">
        <v>0</v>
      </c>
      <c r="J396" t="s">
        <v>135</v>
      </c>
      <c r="K396">
        <v>0</v>
      </c>
      <c r="L396">
        <v>0</v>
      </c>
      <c r="P396">
        <v>0</v>
      </c>
      <c r="S396">
        <v>0</v>
      </c>
      <c r="T396">
        <v>0</v>
      </c>
      <c r="U396">
        <v>2.99375356618317</v>
      </c>
      <c r="V396">
        <v>0</v>
      </c>
      <c r="X396">
        <v>0</v>
      </c>
      <c r="Z396">
        <v>0</v>
      </c>
    </row>
    <row r="397" spans="1:26" ht="14.45" x14ac:dyDescent="0.35">
      <c r="A397">
        <v>2026</v>
      </c>
      <c r="B397" t="s">
        <v>201</v>
      </c>
      <c r="C397" t="s">
        <v>40</v>
      </c>
      <c r="D397" t="s">
        <v>40</v>
      </c>
      <c r="E397" t="s">
        <v>8</v>
      </c>
      <c r="F397">
        <v>0</v>
      </c>
      <c r="G397">
        <v>0</v>
      </c>
      <c r="H397">
        <v>0</v>
      </c>
      <c r="I397">
        <v>0</v>
      </c>
      <c r="J397" t="s">
        <v>202</v>
      </c>
      <c r="K397">
        <v>0</v>
      </c>
      <c r="L397">
        <v>0</v>
      </c>
      <c r="P397">
        <v>0</v>
      </c>
      <c r="S397">
        <v>0</v>
      </c>
      <c r="T397">
        <v>0</v>
      </c>
      <c r="U397">
        <v>2.99375356618317</v>
      </c>
      <c r="V397">
        <v>0</v>
      </c>
      <c r="X397">
        <v>0</v>
      </c>
      <c r="Z397">
        <v>0</v>
      </c>
    </row>
    <row r="398" spans="1:26" ht="14.45" x14ac:dyDescent="0.35">
      <c r="A398">
        <v>2026</v>
      </c>
      <c r="B398" t="s">
        <v>203</v>
      </c>
      <c r="C398" t="s">
        <v>40</v>
      </c>
      <c r="D398" t="s">
        <v>40</v>
      </c>
      <c r="E398" t="s">
        <v>8</v>
      </c>
      <c r="F398">
        <v>0</v>
      </c>
      <c r="G398">
        <v>0</v>
      </c>
      <c r="H398">
        <v>0</v>
      </c>
      <c r="I398">
        <v>0</v>
      </c>
      <c r="J398" t="s">
        <v>204</v>
      </c>
      <c r="K398">
        <v>0</v>
      </c>
      <c r="L398">
        <v>0</v>
      </c>
      <c r="P398">
        <v>0</v>
      </c>
      <c r="S398">
        <v>0</v>
      </c>
      <c r="T398">
        <v>0</v>
      </c>
      <c r="U398">
        <v>2.99375356618317</v>
      </c>
      <c r="V398">
        <v>0</v>
      </c>
      <c r="X398">
        <v>0</v>
      </c>
      <c r="Z398">
        <v>0</v>
      </c>
    </row>
    <row r="399" spans="1:26" ht="14.45" x14ac:dyDescent="0.35">
      <c r="A399">
        <v>2026</v>
      </c>
      <c r="B399" t="s">
        <v>205</v>
      </c>
      <c r="C399" t="s">
        <v>40</v>
      </c>
      <c r="D399" t="s">
        <v>40</v>
      </c>
      <c r="E399" t="s">
        <v>8</v>
      </c>
      <c r="F399">
        <v>0</v>
      </c>
      <c r="I399">
        <v>0</v>
      </c>
      <c r="T399">
        <v>0</v>
      </c>
      <c r="U399">
        <v>2.99375356618317</v>
      </c>
      <c r="V399">
        <v>0</v>
      </c>
    </row>
    <row r="400" spans="1:26" ht="14.45" x14ac:dyDescent="0.35">
      <c r="A400">
        <v>2026</v>
      </c>
      <c r="B400" t="s">
        <v>206</v>
      </c>
      <c r="C400" t="s">
        <v>40</v>
      </c>
      <c r="D400" t="s">
        <v>40</v>
      </c>
      <c r="E400" t="s">
        <v>8</v>
      </c>
      <c r="F400">
        <v>0</v>
      </c>
      <c r="G400">
        <v>0</v>
      </c>
      <c r="H400">
        <v>0</v>
      </c>
      <c r="I400">
        <v>0</v>
      </c>
      <c r="J400" t="s">
        <v>207</v>
      </c>
      <c r="K400">
        <v>0</v>
      </c>
      <c r="L400">
        <v>0</v>
      </c>
      <c r="P400">
        <v>0</v>
      </c>
      <c r="S400">
        <v>0</v>
      </c>
      <c r="T400">
        <v>0</v>
      </c>
      <c r="U400">
        <v>2.99375356618317</v>
      </c>
      <c r="V400">
        <v>0</v>
      </c>
      <c r="X400">
        <v>0</v>
      </c>
      <c r="Z400">
        <v>0</v>
      </c>
    </row>
    <row r="401" spans="1:26" ht="14.45" x14ac:dyDescent="0.35">
      <c r="A401">
        <v>2026</v>
      </c>
      <c r="B401" t="s">
        <v>208</v>
      </c>
      <c r="C401" t="s">
        <v>40</v>
      </c>
      <c r="D401" t="s">
        <v>40</v>
      </c>
      <c r="E401" t="s">
        <v>8</v>
      </c>
      <c r="F401">
        <v>0</v>
      </c>
      <c r="G401">
        <v>0</v>
      </c>
      <c r="H401">
        <v>127.16</v>
      </c>
      <c r="I401">
        <v>127.16</v>
      </c>
      <c r="J401" t="s">
        <v>41</v>
      </c>
      <c r="K401">
        <v>57</v>
      </c>
      <c r="L401">
        <v>70.16</v>
      </c>
      <c r="P401">
        <v>0</v>
      </c>
      <c r="S401">
        <v>62519091.740000002</v>
      </c>
      <c r="T401">
        <v>18914238.399999999</v>
      </c>
      <c r="U401">
        <v>2.99375356618317</v>
      </c>
      <c r="V401">
        <v>0</v>
      </c>
      <c r="X401">
        <v>127.16</v>
      </c>
      <c r="Z401">
        <v>0</v>
      </c>
    </row>
    <row r="402" spans="1:26" ht="14.45" x14ac:dyDescent="0.35">
      <c r="A402">
        <v>2026</v>
      </c>
      <c r="B402" t="s">
        <v>177</v>
      </c>
      <c r="C402" t="s">
        <v>40</v>
      </c>
      <c r="D402" t="s">
        <v>40</v>
      </c>
      <c r="E402" t="s">
        <v>8</v>
      </c>
      <c r="F402">
        <v>0</v>
      </c>
      <c r="G402">
        <v>0</v>
      </c>
      <c r="H402">
        <v>0</v>
      </c>
      <c r="I402">
        <v>0</v>
      </c>
      <c r="J402" t="s">
        <v>178</v>
      </c>
      <c r="K402">
        <v>0</v>
      </c>
      <c r="L402">
        <v>0</v>
      </c>
      <c r="P402">
        <v>0</v>
      </c>
      <c r="S402">
        <v>0</v>
      </c>
      <c r="T402">
        <v>0</v>
      </c>
      <c r="U402">
        <v>2.99375356618317</v>
      </c>
      <c r="V402">
        <v>0</v>
      </c>
      <c r="X402">
        <v>0</v>
      </c>
      <c r="Z402">
        <v>0</v>
      </c>
    </row>
    <row r="403" spans="1:26" ht="14.45" x14ac:dyDescent="0.35">
      <c r="A403">
        <v>2026</v>
      </c>
      <c r="B403" t="s">
        <v>66</v>
      </c>
      <c r="C403" t="s">
        <v>40</v>
      </c>
      <c r="D403" t="s">
        <v>40</v>
      </c>
      <c r="E403" t="s">
        <v>66</v>
      </c>
      <c r="F403">
        <v>16155.51</v>
      </c>
      <c r="I403">
        <v>16155.51</v>
      </c>
      <c r="T403">
        <v>0</v>
      </c>
      <c r="U403">
        <v>2.99375356618317</v>
      </c>
      <c r="V403">
        <v>16155.51</v>
      </c>
    </row>
    <row r="404" spans="1:26" ht="14.45" x14ac:dyDescent="0.35">
      <c r="A404">
        <v>2026</v>
      </c>
      <c r="B404" t="s">
        <v>102</v>
      </c>
      <c r="C404" t="s">
        <v>42</v>
      </c>
      <c r="D404" t="s">
        <v>42</v>
      </c>
      <c r="E404" t="s">
        <v>39</v>
      </c>
      <c r="F404">
        <v>2989.2</v>
      </c>
      <c r="I404">
        <v>2989.2</v>
      </c>
      <c r="T404">
        <v>0</v>
      </c>
      <c r="U404">
        <v>2.99375356618317</v>
      </c>
      <c r="V404">
        <v>2989.2</v>
      </c>
    </row>
    <row r="405" spans="1:26" ht="14.45" x14ac:dyDescent="0.35">
      <c r="A405">
        <v>2026</v>
      </c>
      <c r="B405" t="s">
        <v>125</v>
      </c>
      <c r="C405" t="s">
        <v>40</v>
      </c>
      <c r="D405" t="s">
        <v>40</v>
      </c>
      <c r="E405" t="s">
        <v>39</v>
      </c>
      <c r="F405">
        <v>12</v>
      </c>
      <c r="I405">
        <v>12</v>
      </c>
      <c r="T405">
        <v>0</v>
      </c>
      <c r="U405">
        <v>2.99375356618317</v>
      </c>
      <c r="V405">
        <v>12</v>
      </c>
    </row>
    <row r="406" spans="1:26" ht="14.45" x14ac:dyDescent="0.35">
      <c r="A406">
        <v>2026</v>
      </c>
      <c r="B406" t="s">
        <v>143</v>
      </c>
      <c r="C406" t="s">
        <v>43</v>
      </c>
      <c r="D406" t="s">
        <v>43</v>
      </c>
      <c r="E406" t="s">
        <v>39</v>
      </c>
      <c r="F406">
        <v>0</v>
      </c>
      <c r="I406">
        <v>0</v>
      </c>
      <c r="T406">
        <v>0</v>
      </c>
      <c r="U406">
        <v>2.99375356618317</v>
      </c>
      <c r="V406">
        <v>0</v>
      </c>
    </row>
    <row r="407" spans="1:26" ht="14.45" x14ac:dyDescent="0.35">
      <c r="A407">
        <v>2026</v>
      </c>
      <c r="B407" t="s">
        <v>150</v>
      </c>
      <c r="C407" t="s">
        <v>44</v>
      </c>
      <c r="D407" t="s">
        <v>44</v>
      </c>
      <c r="E407" t="s">
        <v>39</v>
      </c>
      <c r="F407">
        <v>1252.0899999999999</v>
      </c>
      <c r="I407">
        <v>1252.0899999999999</v>
      </c>
      <c r="T407">
        <v>0</v>
      </c>
      <c r="U407">
        <v>2.99375356618317</v>
      </c>
      <c r="V407">
        <v>1252.0899999999999</v>
      </c>
    </row>
    <row r="408" spans="1:26" ht="14.45" x14ac:dyDescent="0.35">
      <c r="A408">
        <v>2026</v>
      </c>
      <c r="B408" t="s">
        <v>161</v>
      </c>
      <c r="C408" t="s">
        <v>73</v>
      </c>
      <c r="D408" t="s">
        <v>73</v>
      </c>
      <c r="E408" t="s">
        <v>39</v>
      </c>
      <c r="F408">
        <v>563.21</v>
      </c>
      <c r="I408">
        <v>563.21</v>
      </c>
      <c r="T408">
        <v>0</v>
      </c>
      <c r="U408">
        <v>2.99375356618317</v>
      </c>
      <c r="V408">
        <v>563.21</v>
      </c>
    </row>
    <row r="409" spans="1:26" ht="14.45" x14ac:dyDescent="0.35">
      <c r="A409">
        <v>2026</v>
      </c>
      <c r="B409" t="s">
        <v>172</v>
      </c>
      <c r="C409" t="s">
        <v>78</v>
      </c>
      <c r="D409" t="s">
        <v>78</v>
      </c>
      <c r="E409" t="s">
        <v>39</v>
      </c>
      <c r="F409">
        <v>1957.11</v>
      </c>
      <c r="I409">
        <v>1957.11</v>
      </c>
      <c r="T409">
        <v>0</v>
      </c>
      <c r="U409">
        <v>2.99375356618317</v>
      </c>
      <c r="V409">
        <v>1957.11</v>
      </c>
    </row>
    <row r="410" spans="1:26" ht="14.45" x14ac:dyDescent="0.35">
      <c r="A410">
        <v>2026</v>
      </c>
      <c r="B410" t="s">
        <v>124</v>
      </c>
      <c r="C410" t="s">
        <v>40</v>
      </c>
      <c r="D410" t="s">
        <v>40</v>
      </c>
      <c r="E410" t="s">
        <v>39</v>
      </c>
      <c r="F410">
        <v>14751</v>
      </c>
      <c r="I410">
        <v>14751</v>
      </c>
      <c r="T410">
        <v>0</v>
      </c>
      <c r="U410">
        <v>2.99375356618317</v>
      </c>
      <c r="V410">
        <v>14751</v>
      </c>
    </row>
    <row r="411" spans="1:26" ht="14.45" x14ac:dyDescent="0.35">
      <c r="A411">
        <v>2026</v>
      </c>
      <c r="B411" t="s">
        <v>142</v>
      </c>
      <c r="C411" t="s">
        <v>43</v>
      </c>
      <c r="D411" t="s">
        <v>40</v>
      </c>
      <c r="E411" t="s">
        <v>39</v>
      </c>
      <c r="F411">
        <v>49.9</v>
      </c>
      <c r="I411">
        <v>49.9</v>
      </c>
      <c r="T411">
        <v>0</v>
      </c>
      <c r="U411">
        <v>2.99375356618317</v>
      </c>
      <c r="V411">
        <v>49.9</v>
      </c>
    </row>
    <row r="412" spans="1:26" ht="14.45" x14ac:dyDescent="0.35">
      <c r="A412">
        <v>2026</v>
      </c>
      <c r="B412" t="s">
        <v>171</v>
      </c>
      <c r="C412" t="s">
        <v>78</v>
      </c>
      <c r="D412" t="s">
        <v>40</v>
      </c>
      <c r="E412" t="s">
        <v>39</v>
      </c>
      <c r="F412">
        <v>65</v>
      </c>
      <c r="I412">
        <v>65</v>
      </c>
      <c r="T412">
        <v>0</v>
      </c>
      <c r="U412">
        <v>2.99375356618317</v>
      </c>
      <c r="V412">
        <v>65</v>
      </c>
    </row>
    <row r="413" spans="1:26" ht="14.45" x14ac:dyDescent="0.35">
      <c r="A413">
        <v>2026</v>
      </c>
      <c r="B413" t="s">
        <v>103</v>
      </c>
      <c r="C413" t="s">
        <v>42</v>
      </c>
      <c r="D413" t="s">
        <v>42</v>
      </c>
      <c r="E413" t="s">
        <v>10</v>
      </c>
      <c r="F413">
        <v>0</v>
      </c>
      <c r="I413">
        <v>0</v>
      </c>
      <c r="T413">
        <v>0</v>
      </c>
      <c r="U413">
        <v>2.99375356618317</v>
      </c>
      <c r="V413">
        <v>0</v>
      </c>
    </row>
    <row r="414" spans="1:26" ht="14.45" x14ac:dyDescent="0.35">
      <c r="A414">
        <v>2026</v>
      </c>
      <c r="B414" t="s">
        <v>127</v>
      </c>
      <c r="C414" t="s">
        <v>40</v>
      </c>
      <c r="D414" t="s">
        <v>40</v>
      </c>
      <c r="E414" t="s">
        <v>10</v>
      </c>
      <c r="F414">
        <v>279.98</v>
      </c>
      <c r="I414">
        <v>279.98</v>
      </c>
      <c r="T414">
        <v>0</v>
      </c>
      <c r="U414">
        <v>2.99375356618317</v>
      </c>
      <c r="V414">
        <v>279.98</v>
      </c>
    </row>
    <row r="415" spans="1:26" ht="14.45" x14ac:dyDescent="0.35">
      <c r="A415">
        <v>2026</v>
      </c>
      <c r="B415" t="s">
        <v>144</v>
      </c>
      <c r="C415" t="s">
        <v>43</v>
      </c>
      <c r="D415" t="s">
        <v>43</v>
      </c>
      <c r="E415" t="s">
        <v>10</v>
      </c>
      <c r="F415">
        <v>0</v>
      </c>
      <c r="I415">
        <v>0</v>
      </c>
      <c r="T415">
        <v>0</v>
      </c>
      <c r="U415">
        <v>2.99375356618317</v>
      </c>
      <c r="V415">
        <v>0</v>
      </c>
    </row>
    <row r="416" spans="1:26" ht="14.45" x14ac:dyDescent="0.35">
      <c r="A416">
        <v>2026</v>
      </c>
      <c r="B416" t="s">
        <v>152</v>
      </c>
      <c r="C416" t="s">
        <v>44</v>
      </c>
      <c r="D416" t="s">
        <v>44</v>
      </c>
      <c r="E416" t="s">
        <v>10</v>
      </c>
      <c r="F416">
        <v>250.62</v>
      </c>
      <c r="I416">
        <v>250.62</v>
      </c>
      <c r="T416">
        <v>0</v>
      </c>
      <c r="U416">
        <v>2.99375356618317</v>
      </c>
      <c r="V416">
        <v>250.62</v>
      </c>
    </row>
    <row r="417" spans="1:26" ht="14.45" x14ac:dyDescent="0.35">
      <c r="A417">
        <v>2026</v>
      </c>
      <c r="B417" t="s">
        <v>163</v>
      </c>
      <c r="C417" t="s">
        <v>73</v>
      </c>
      <c r="D417" t="s">
        <v>73</v>
      </c>
      <c r="E417" t="s">
        <v>10</v>
      </c>
      <c r="F417">
        <v>8594.91</v>
      </c>
      <c r="I417">
        <v>8594.91</v>
      </c>
      <c r="T417">
        <v>0</v>
      </c>
      <c r="U417">
        <v>2.99375356618317</v>
      </c>
      <c r="V417">
        <v>8594.91</v>
      </c>
    </row>
    <row r="418" spans="1:26" ht="14.45" x14ac:dyDescent="0.35">
      <c r="A418">
        <v>2026</v>
      </c>
      <c r="B418" t="s">
        <v>174</v>
      </c>
      <c r="C418" t="s">
        <v>78</v>
      </c>
      <c r="D418" t="s">
        <v>78</v>
      </c>
      <c r="E418" t="s">
        <v>10</v>
      </c>
      <c r="F418">
        <v>2124.23</v>
      </c>
      <c r="I418">
        <v>2124.23</v>
      </c>
      <c r="T418">
        <v>0</v>
      </c>
      <c r="U418">
        <v>2.99375356618317</v>
      </c>
      <c r="V418">
        <v>2124.23</v>
      </c>
    </row>
    <row r="419" spans="1:26" ht="14.45" x14ac:dyDescent="0.35">
      <c r="A419">
        <v>2026</v>
      </c>
      <c r="B419" t="s">
        <v>126</v>
      </c>
      <c r="C419" t="s">
        <v>40</v>
      </c>
      <c r="D419" t="s">
        <v>40</v>
      </c>
      <c r="E419" t="s">
        <v>10</v>
      </c>
      <c r="F419">
        <v>7176.33</v>
      </c>
      <c r="I419">
        <v>7176.33</v>
      </c>
      <c r="T419">
        <v>0</v>
      </c>
      <c r="U419">
        <v>2.99375356618317</v>
      </c>
      <c r="V419">
        <v>7176.33</v>
      </c>
    </row>
    <row r="420" spans="1:26" ht="14.45" x14ac:dyDescent="0.35">
      <c r="A420">
        <v>2026</v>
      </c>
      <c r="B420" t="s">
        <v>151</v>
      </c>
      <c r="C420" t="s">
        <v>44</v>
      </c>
      <c r="D420" t="s">
        <v>40</v>
      </c>
      <c r="E420" t="s">
        <v>10</v>
      </c>
      <c r="F420">
        <v>5.09</v>
      </c>
      <c r="I420">
        <v>5.09</v>
      </c>
      <c r="T420">
        <v>0</v>
      </c>
      <c r="U420">
        <v>2.99375356618317</v>
      </c>
      <c r="V420">
        <v>5.09</v>
      </c>
    </row>
    <row r="421" spans="1:26" ht="14.45" x14ac:dyDescent="0.35">
      <c r="A421">
        <v>2026</v>
      </c>
      <c r="B421" t="s">
        <v>162</v>
      </c>
      <c r="C421" t="s">
        <v>73</v>
      </c>
      <c r="D421" t="s">
        <v>40</v>
      </c>
      <c r="E421" t="s">
        <v>10</v>
      </c>
      <c r="F421">
        <v>1417.29</v>
      </c>
      <c r="I421">
        <v>1417.29</v>
      </c>
      <c r="T421">
        <v>0</v>
      </c>
      <c r="U421">
        <v>2.99375356618317</v>
      </c>
      <c r="V421">
        <v>1417.29</v>
      </c>
    </row>
    <row r="422" spans="1:26" ht="14.45" x14ac:dyDescent="0.35">
      <c r="A422">
        <v>2026</v>
      </c>
      <c r="B422" t="s">
        <v>173</v>
      </c>
      <c r="C422" t="s">
        <v>78</v>
      </c>
      <c r="D422" t="s">
        <v>40</v>
      </c>
      <c r="E422" t="s">
        <v>10</v>
      </c>
      <c r="F422">
        <v>50.4</v>
      </c>
      <c r="I422">
        <v>50.4</v>
      </c>
      <c r="T422">
        <v>0</v>
      </c>
      <c r="U422">
        <v>2.99375356618317</v>
      </c>
      <c r="V422">
        <v>50.4</v>
      </c>
    </row>
    <row r="423" spans="1:26" ht="14.45" x14ac:dyDescent="0.35">
      <c r="A423">
        <v>2026</v>
      </c>
      <c r="B423" t="s">
        <v>209</v>
      </c>
      <c r="C423" t="s">
        <v>40</v>
      </c>
      <c r="D423" t="s">
        <v>40</v>
      </c>
      <c r="E423" t="s">
        <v>39</v>
      </c>
      <c r="F423">
        <v>0</v>
      </c>
      <c r="G423">
        <v>0</v>
      </c>
      <c r="H423">
        <v>0</v>
      </c>
      <c r="I423">
        <v>0</v>
      </c>
      <c r="J423" t="s">
        <v>210</v>
      </c>
      <c r="K423">
        <v>0</v>
      </c>
      <c r="L423">
        <v>0</v>
      </c>
      <c r="P423">
        <v>0</v>
      </c>
      <c r="S423">
        <v>0</v>
      </c>
      <c r="T423">
        <v>0</v>
      </c>
      <c r="U423">
        <v>2.99375356618317</v>
      </c>
      <c r="V423">
        <v>0</v>
      </c>
      <c r="X423">
        <v>0</v>
      </c>
      <c r="Z423">
        <v>0</v>
      </c>
    </row>
    <row r="424" spans="1:26" ht="14.45" x14ac:dyDescent="0.35">
      <c r="A424">
        <v>2026</v>
      </c>
      <c r="B424" t="s">
        <v>211</v>
      </c>
      <c r="C424" t="s">
        <v>40</v>
      </c>
      <c r="D424" t="s">
        <v>40</v>
      </c>
      <c r="E424" t="s">
        <v>10</v>
      </c>
      <c r="F424">
        <v>0</v>
      </c>
      <c r="G424">
        <v>0</v>
      </c>
      <c r="H424">
        <v>0</v>
      </c>
      <c r="I424">
        <v>0</v>
      </c>
      <c r="J424" t="s">
        <v>210</v>
      </c>
      <c r="K424">
        <v>0</v>
      </c>
      <c r="L424">
        <v>0</v>
      </c>
      <c r="P424">
        <v>0</v>
      </c>
      <c r="S424">
        <v>0</v>
      </c>
      <c r="T424">
        <v>0</v>
      </c>
      <c r="U424">
        <v>2.99375356618317</v>
      </c>
      <c r="V424">
        <v>0</v>
      </c>
      <c r="X424">
        <v>0</v>
      </c>
      <c r="Z424">
        <v>0</v>
      </c>
    </row>
    <row r="425" spans="1:26" ht="14.45" x14ac:dyDescent="0.35">
      <c r="A425">
        <v>2026</v>
      </c>
      <c r="B425" t="s">
        <v>128</v>
      </c>
      <c r="C425" t="s">
        <v>40</v>
      </c>
      <c r="D425" t="s">
        <v>40</v>
      </c>
      <c r="E425" t="s">
        <v>39</v>
      </c>
      <c r="F425">
        <v>0</v>
      </c>
      <c r="G425">
        <v>0</v>
      </c>
      <c r="H425">
        <v>0</v>
      </c>
      <c r="I425">
        <v>0</v>
      </c>
      <c r="J425" t="s">
        <v>129</v>
      </c>
      <c r="K425">
        <v>0</v>
      </c>
      <c r="L425">
        <v>0</v>
      </c>
      <c r="P425">
        <v>0</v>
      </c>
      <c r="S425">
        <v>0</v>
      </c>
      <c r="T425">
        <v>0</v>
      </c>
      <c r="U425">
        <v>2.99375356618317</v>
      </c>
      <c r="V425">
        <v>0</v>
      </c>
      <c r="X425">
        <v>0</v>
      </c>
      <c r="Z425">
        <v>0</v>
      </c>
    </row>
    <row r="426" spans="1:26" ht="14.45" x14ac:dyDescent="0.35">
      <c r="A426">
        <v>2026</v>
      </c>
      <c r="B426" t="s">
        <v>130</v>
      </c>
      <c r="C426" t="s">
        <v>40</v>
      </c>
      <c r="D426" t="s">
        <v>40</v>
      </c>
      <c r="E426" t="s">
        <v>10</v>
      </c>
      <c r="F426">
        <v>0</v>
      </c>
      <c r="G426">
        <v>0</v>
      </c>
      <c r="H426">
        <v>0</v>
      </c>
      <c r="I426">
        <v>0</v>
      </c>
      <c r="J426" t="s">
        <v>129</v>
      </c>
      <c r="K426">
        <v>0</v>
      </c>
      <c r="L426">
        <v>0</v>
      </c>
      <c r="P426">
        <v>0</v>
      </c>
      <c r="S426">
        <v>0</v>
      </c>
      <c r="T426">
        <v>0</v>
      </c>
      <c r="U426">
        <v>2.99375356618317</v>
      </c>
      <c r="V426">
        <v>0</v>
      </c>
      <c r="X426">
        <v>0</v>
      </c>
      <c r="Z426">
        <v>0</v>
      </c>
    </row>
    <row r="427" spans="1:26" ht="14.45" x14ac:dyDescent="0.35">
      <c r="A427">
        <v>2026</v>
      </c>
      <c r="B427" t="s">
        <v>131</v>
      </c>
      <c r="C427" t="s">
        <v>40</v>
      </c>
      <c r="D427" t="s">
        <v>40</v>
      </c>
      <c r="E427" t="s">
        <v>39</v>
      </c>
      <c r="F427">
        <v>0</v>
      </c>
      <c r="G427">
        <v>0</v>
      </c>
      <c r="H427">
        <v>0</v>
      </c>
      <c r="I427">
        <v>0</v>
      </c>
      <c r="J427" t="s">
        <v>132</v>
      </c>
      <c r="K427">
        <v>0</v>
      </c>
      <c r="L427">
        <v>0</v>
      </c>
      <c r="P427">
        <v>0</v>
      </c>
      <c r="S427">
        <v>0</v>
      </c>
      <c r="T427">
        <v>0</v>
      </c>
      <c r="U427">
        <v>2.99375356618317</v>
      </c>
      <c r="V427">
        <v>0</v>
      </c>
      <c r="X427">
        <v>0</v>
      </c>
      <c r="Z427">
        <v>0</v>
      </c>
    </row>
    <row r="428" spans="1:26" ht="14.45" x14ac:dyDescent="0.35">
      <c r="A428">
        <v>2026</v>
      </c>
      <c r="B428" t="s">
        <v>133</v>
      </c>
      <c r="C428" t="s">
        <v>40</v>
      </c>
      <c r="D428" t="s">
        <v>40</v>
      </c>
      <c r="E428" t="s">
        <v>10</v>
      </c>
      <c r="F428">
        <v>0</v>
      </c>
      <c r="G428">
        <v>0</v>
      </c>
      <c r="H428">
        <v>253.16</v>
      </c>
      <c r="I428">
        <v>253.16</v>
      </c>
      <c r="J428" t="s">
        <v>132</v>
      </c>
      <c r="K428">
        <v>253.16</v>
      </c>
      <c r="L428">
        <v>0</v>
      </c>
      <c r="P428">
        <v>0</v>
      </c>
      <c r="S428">
        <v>26204881.190000001</v>
      </c>
      <c r="T428">
        <v>10595518.93</v>
      </c>
      <c r="U428">
        <v>2.99375356618317</v>
      </c>
      <c r="V428">
        <v>0</v>
      </c>
      <c r="X428">
        <v>253.16</v>
      </c>
      <c r="Z428">
        <v>0</v>
      </c>
    </row>
    <row r="429" spans="1:26" ht="14.45" x14ac:dyDescent="0.35">
      <c r="A429">
        <v>2026</v>
      </c>
      <c r="B429" t="s">
        <v>136</v>
      </c>
      <c r="C429" t="s">
        <v>40</v>
      </c>
      <c r="D429" t="s">
        <v>40</v>
      </c>
      <c r="E429" t="s">
        <v>39</v>
      </c>
      <c r="F429">
        <v>0</v>
      </c>
      <c r="G429">
        <v>0</v>
      </c>
      <c r="H429">
        <v>1011.81</v>
      </c>
      <c r="I429">
        <v>1011.81</v>
      </c>
      <c r="J429" t="s">
        <v>135</v>
      </c>
      <c r="K429">
        <v>919.08</v>
      </c>
      <c r="L429">
        <v>92.73</v>
      </c>
      <c r="P429">
        <v>0</v>
      </c>
      <c r="S429">
        <v>62356486.170000002</v>
      </c>
      <c r="T429">
        <v>10430765.73</v>
      </c>
      <c r="U429">
        <v>2.99375356618317</v>
      </c>
      <c r="V429">
        <v>0</v>
      </c>
      <c r="X429">
        <v>1011.81</v>
      </c>
      <c r="Z429">
        <v>0</v>
      </c>
    </row>
    <row r="430" spans="1:26" ht="14.45" x14ac:dyDescent="0.35">
      <c r="A430">
        <v>2026</v>
      </c>
      <c r="B430" t="s">
        <v>212</v>
      </c>
      <c r="C430" t="s">
        <v>40</v>
      </c>
      <c r="D430" t="s">
        <v>40</v>
      </c>
      <c r="E430" t="s">
        <v>10</v>
      </c>
      <c r="F430">
        <v>0</v>
      </c>
      <c r="G430">
        <v>0</v>
      </c>
      <c r="H430">
        <v>0</v>
      </c>
      <c r="I430">
        <v>0</v>
      </c>
      <c r="J430" t="s">
        <v>135</v>
      </c>
      <c r="K430">
        <v>0</v>
      </c>
      <c r="L430">
        <v>0</v>
      </c>
      <c r="P430">
        <v>-116260.02</v>
      </c>
      <c r="S430">
        <v>0</v>
      </c>
      <c r="T430">
        <v>0</v>
      </c>
      <c r="U430">
        <v>2.99375356618317</v>
      </c>
      <c r="V430">
        <v>0</v>
      </c>
      <c r="X430">
        <v>0</v>
      </c>
      <c r="Z430">
        <v>0</v>
      </c>
    </row>
    <row r="431" spans="1:26" ht="14.45" x14ac:dyDescent="0.35">
      <c r="A431">
        <v>2026</v>
      </c>
      <c r="B431" t="s">
        <v>213</v>
      </c>
      <c r="C431" t="s">
        <v>40</v>
      </c>
      <c r="D431" t="s">
        <v>40</v>
      </c>
      <c r="E431" t="s">
        <v>10</v>
      </c>
      <c r="F431">
        <v>0</v>
      </c>
      <c r="G431">
        <v>0</v>
      </c>
      <c r="H431">
        <v>0</v>
      </c>
      <c r="I431">
        <v>0</v>
      </c>
      <c r="J431" t="s">
        <v>214</v>
      </c>
      <c r="K431">
        <v>0</v>
      </c>
      <c r="L431">
        <v>0</v>
      </c>
      <c r="P431">
        <v>0</v>
      </c>
      <c r="S431">
        <v>0</v>
      </c>
      <c r="T431">
        <v>0</v>
      </c>
      <c r="U431">
        <v>2.99375356618317</v>
      </c>
      <c r="V431">
        <v>0</v>
      </c>
      <c r="X431">
        <v>0</v>
      </c>
      <c r="Z431">
        <v>0</v>
      </c>
    </row>
    <row r="432" spans="1:26" ht="14.45" x14ac:dyDescent="0.35">
      <c r="A432">
        <v>2026</v>
      </c>
      <c r="B432" t="s">
        <v>215</v>
      </c>
      <c r="C432" t="s">
        <v>40</v>
      </c>
      <c r="D432" t="s">
        <v>40</v>
      </c>
      <c r="E432" t="s">
        <v>10</v>
      </c>
      <c r="F432">
        <v>0</v>
      </c>
      <c r="G432">
        <v>0</v>
      </c>
      <c r="H432">
        <v>0</v>
      </c>
      <c r="I432">
        <v>0</v>
      </c>
      <c r="J432" t="s">
        <v>216</v>
      </c>
      <c r="K432">
        <v>0</v>
      </c>
      <c r="L432">
        <v>0</v>
      </c>
      <c r="P432">
        <v>0</v>
      </c>
      <c r="S432">
        <v>0</v>
      </c>
      <c r="T432">
        <v>0</v>
      </c>
      <c r="U432">
        <v>2.99375356618317</v>
      </c>
      <c r="V432">
        <v>0</v>
      </c>
      <c r="X432">
        <v>0</v>
      </c>
      <c r="Z432">
        <v>0</v>
      </c>
    </row>
    <row r="433" spans="1:26" ht="14.45" x14ac:dyDescent="0.35">
      <c r="A433">
        <v>2026</v>
      </c>
      <c r="B433" t="s">
        <v>217</v>
      </c>
      <c r="C433" t="s">
        <v>40</v>
      </c>
      <c r="D433" t="s">
        <v>40</v>
      </c>
      <c r="E433" t="s">
        <v>39</v>
      </c>
      <c r="F433">
        <v>0</v>
      </c>
      <c r="G433">
        <v>0</v>
      </c>
      <c r="H433">
        <v>297</v>
      </c>
      <c r="I433">
        <v>297</v>
      </c>
      <c r="J433" t="s">
        <v>202</v>
      </c>
      <c r="K433">
        <v>297</v>
      </c>
      <c r="L433">
        <v>0</v>
      </c>
      <c r="P433">
        <v>0</v>
      </c>
      <c r="S433">
        <v>18303626.600000001</v>
      </c>
      <c r="T433">
        <v>3061763.94</v>
      </c>
      <c r="U433">
        <v>2.99375356618317</v>
      </c>
      <c r="V433">
        <v>0</v>
      </c>
      <c r="X433">
        <v>297</v>
      </c>
      <c r="Z433">
        <v>0</v>
      </c>
    </row>
    <row r="434" spans="1:26" ht="14.45" x14ac:dyDescent="0.35">
      <c r="A434">
        <v>2026</v>
      </c>
      <c r="B434" t="s">
        <v>218</v>
      </c>
      <c r="C434" t="s">
        <v>40</v>
      </c>
      <c r="D434" t="s">
        <v>40</v>
      </c>
      <c r="E434" t="s">
        <v>39</v>
      </c>
      <c r="F434">
        <v>0</v>
      </c>
      <c r="G434">
        <v>0</v>
      </c>
      <c r="H434">
        <v>537</v>
      </c>
      <c r="I434">
        <v>537</v>
      </c>
      <c r="J434" t="s">
        <v>219</v>
      </c>
      <c r="K434">
        <v>537</v>
      </c>
      <c r="L434">
        <v>0</v>
      </c>
      <c r="P434">
        <v>0</v>
      </c>
      <c r="S434">
        <v>33094435.969999999</v>
      </c>
      <c r="T434">
        <v>5535916.6299999999</v>
      </c>
      <c r="U434">
        <v>2.99375356618317</v>
      </c>
      <c r="V434">
        <v>0</v>
      </c>
      <c r="X434">
        <v>537</v>
      </c>
      <c r="Z434">
        <v>0</v>
      </c>
    </row>
    <row r="435" spans="1:26" ht="14.45" x14ac:dyDescent="0.35">
      <c r="A435">
        <v>2026</v>
      </c>
      <c r="B435" t="s">
        <v>220</v>
      </c>
      <c r="C435" t="s">
        <v>40</v>
      </c>
      <c r="D435" t="s">
        <v>40</v>
      </c>
      <c r="E435" t="s">
        <v>10</v>
      </c>
      <c r="F435">
        <v>0</v>
      </c>
      <c r="G435">
        <v>0</v>
      </c>
      <c r="H435">
        <v>60</v>
      </c>
      <c r="I435">
        <v>60</v>
      </c>
      <c r="J435" t="s">
        <v>219</v>
      </c>
      <c r="K435">
        <v>60</v>
      </c>
      <c r="L435">
        <v>0</v>
      </c>
      <c r="P435">
        <v>0</v>
      </c>
      <c r="S435">
        <v>6212716.8399999999</v>
      </c>
      <c r="T435">
        <v>2511183.19</v>
      </c>
      <c r="U435">
        <v>2.99375356618317</v>
      </c>
      <c r="V435">
        <v>0</v>
      </c>
      <c r="X435">
        <v>60</v>
      </c>
      <c r="Z435">
        <v>0</v>
      </c>
    </row>
    <row r="436" spans="1:26" ht="14.45" x14ac:dyDescent="0.35">
      <c r="A436">
        <v>2026</v>
      </c>
      <c r="B436" t="s">
        <v>221</v>
      </c>
      <c r="C436" t="s">
        <v>40</v>
      </c>
      <c r="D436" t="s">
        <v>40</v>
      </c>
      <c r="E436" t="s">
        <v>39</v>
      </c>
      <c r="F436">
        <v>0</v>
      </c>
      <c r="G436">
        <v>0</v>
      </c>
      <c r="H436">
        <v>860.4</v>
      </c>
      <c r="I436">
        <v>860.4</v>
      </c>
      <c r="J436" t="s">
        <v>222</v>
      </c>
      <c r="K436">
        <v>860.4</v>
      </c>
      <c r="L436">
        <v>0</v>
      </c>
      <c r="P436">
        <v>0</v>
      </c>
      <c r="S436">
        <v>53025051.600000001</v>
      </c>
      <c r="T436">
        <v>8869837.3599999994</v>
      </c>
      <c r="U436">
        <v>2.99375356618317</v>
      </c>
      <c r="V436">
        <v>0</v>
      </c>
      <c r="X436">
        <v>860.4</v>
      </c>
      <c r="Z436">
        <v>0</v>
      </c>
    </row>
    <row r="437" spans="1:26" ht="14.45" x14ac:dyDescent="0.35">
      <c r="A437">
        <v>2026</v>
      </c>
      <c r="B437" t="s">
        <v>223</v>
      </c>
      <c r="C437" t="s">
        <v>40</v>
      </c>
      <c r="D437" t="s">
        <v>40</v>
      </c>
      <c r="E437" t="s">
        <v>10</v>
      </c>
      <c r="F437">
        <v>0</v>
      </c>
      <c r="G437">
        <v>0</v>
      </c>
      <c r="H437">
        <v>0</v>
      </c>
      <c r="I437">
        <v>0</v>
      </c>
      <c r="J437" t="s">
        <v>222</v>
      </c>
      <c r="K437">
        <v>0</v>
      </c>
      <c r="L437">
        <v>0</v>
      </c>
      <c r="P437">
        <v>-73337.52</v>
      </c>
      <c r="S437">
        <v>0</v>
      </c>
      <c r="T437">
        <v>0</v>
      </c>
      <c r="U437">
        <v>2.99375356618317</v>
      </c>
      <c r="V437">
        <v>0</v>
      </c>
      <c r="X437">
        <v>0</v>
      </c>
      <c r="Z437">
        <v>0</v>
      </c>
    </row>
    <row r="438" spans="1:26" ht="14.45" x14ac:dyDescent="0.35">
      <c r="A438">
        <v>2026</v>
      </c>
      <c r="B438" t="s">
        <v>224</v>
      </c>
      <c r="C438" t="s">
        <v>40</v>
      </c>
      <c r="D438" t="s">
        <v>40</v>
      </c>
      <c r="E438" t="s">
        <v>39</v>
      </c>
      <c r="F438">
        <v>0</v>
      </c>
      <c r="G438">
        <v>0</v>
      </c>
      <c r="H438">
        <v>300</v>
      </c>
      <c r="I438">
        <v>300</v>
      </c>
      <c r="J438" t="s">
        <v>225</v>
      </c>
      <c r="K438">
        <v>300</v>
      </c>
      <c r="L438">
        <v>0</v>
      </c>
      <c r="P438">
        <v>0</v>
      </c>
      <c r="S438">
        <v>18488511.719999999</v>
      </c>
      <c r="T438">
        <v>3092690.85</v>
      </c>
      <c r="U438">
        <v>2.99375356618317</v>
      </c>
      <c r="V438">
        <v>0</v>
      </c>
      <c r="X438">
        <v>300</v>
      </c>
      <c r="Z438">
        <v>0</v>
      </c>
    </row>
    <row r="439" spans="1:26" ht="14.45" x14ac:dyDescent="0.35">
      <c r="A439">
        <v>2026</v>
      </c>
      <c r="B439" t="s">
        <v>226</v>
      </c>
      <c r="C439" t="s">
        <v>40</v>
      </c>
      <c r="D439" t="s">
        <v>40</v>
      </c>
      <c r="E439" t="s">
        <v>39</v>
      </c>
      <c r="F439">
        <v>0</v>
      </c>
      <c r="G439">
        <v>0</v>
      </c>
      <c r="H439">
        <v>0</v>
      </c>
      <c r="I439">
        <v>0</v>
      </c>
      <c r="J439" t="s">
        <v>204</v>
      </c>
      <c r="K439">
        <v>0</v>
      </c>
      <c r="L439">
        <v>0</v>
      </c>
      <c r="P439">
        <v>0</v>
      </c>
      <c r="S439">
        <v>0</v>
      </c>
      <c r="T439">
        <v>0</v>
      </c>
      <c r="U439">
        <v>2.99375356618317</v>
      </c>
      <c r="V439">
        <v>0</v>
      </c>
      <c r="X439">
        <v>0</v>
      </c>
      <c r="Z439">
        <v>0</v>
      </c>
    </row>
    <row r="440" spans="1:26" ht="14.45" x14ac:dyDescent="0.35">
      <c r="A440">
        <v>2026</v>
      </c>
      <c r="B440" t="s">
        <v>227</v>
      </c>
      <c r="C440" t="s">
        <v>40</v>
      </c>
      <c r="D440" t="s">
        <v>40</v>
      </c>
      <c r="E440" t="s">
        <v>10</v>
      </c>
      <c r="F440">
        <v>0</v>
      </c>
      <c r="G440">
        <v>0</v>
      </c>
      <c r="H440">
        <v>865.9</v>
      </c>
      <c r="I440">
        <v>865.9</v>
      </c>
      <c r="J440" t="s">
        <v>204</v>
      </c>
      <c r="K440">
        <v>865.9</v>
      </c>
      <c r="L440">
        <v>0</v>
      </c>
      <c r="P440">
        <v>0</v>
      </c>
      <c r="S440">
        <v>87896033.650000006</v>
      </c>
      <c r="T440">
        <v>36240558.710000001</v>
      </c>
      <c r="U440">
        <v>2.99375356618317</v>
      </c>
      <c r="V440">
        <v>0</v>
      </c>
      <c r="X440">
        <v>865.9</v>
      </c>
      <c r="Z440">
        <v>0</v>
      </c>
    </row>
    <row r="441" spans="1:26" ht="14.45" x14ac:dyDescent="0.35">
      <c r="A441">
        <v>2026</v>
      </c>
      <c r="B441" t="s">
        <v>155</v>
      </c>
      <c r="C441" t="s">
        <v>40</v>
      </c>
      <c r="D441" t="s">
        <v>40</v>
      </c>
      <c r="E441" t="s">
        <v>10</v>
      </c>
      <c r="F441">
        <v>0</v>
      </c>
      <c r="G441">
        <v>0</v>
      </c>
      <c r="H441">
        <v>540.24</v>
      </c>
      <c r="I441">
        <v>540.24</v>
      </c>
      <c r="J441" t="s">
        <v>228</v>
      </c>
      <c r="K441">
        <v>540.24</v>
      </c>
      <c r="L441">
        <v>0</v>
      </c>
      <c r="P441">
        <v>0</v>
      </c>
      <c r="S441">
        <v>76509531.760000005</v>
      </c>
      <c r="T441">
        <v>22638141.77</v>
      </c>
      <c r="U441">
        <v>2.99375356618317</v>
      </c>
      <c r="V441">
        <v>0</v>
      </c>
      <c r="X441">
        <v>540.24</v>
      </c>
      <c r="Z441">
        <v>0</v>
      </c>
    </row>
    <row r="442" spans="1:26" ht="14.45" x14ac:dyDescent="0.35">
      <c r="A442">
        <v>2026</v>
      </c>
      <c r="B442" t="s">
        <v>229</v>
      </c>
      <c r="C442" t="s">
        <v>40</v>
      </c>
      <c r="D442" t="s">
        <v>40</v>
      </c>
      <c r="E442" t="s">
        <v>39</v>
      </c>
      <c r="F442">
        <v>0</v>
      </c>
      <c r="G442">
        <v>0</v>
      </c>
      <c r="H442">
        <v>1047.69</v>
      </c>
      <c r="I442">
        <v>1047.69</v>
      </c>
      <c r="J442" t="s">
        <v>207</v>
      </c>
      <c r="K442">
        <v>565</v>
      </c>
      <c r="L442">
        <v>482.69</v>
      </c>
      <c r="P442">
        <v>0</v>
      </c>
      <c r="S442">
        <v>64567572.359999999</v>
      </c>
      <c r="T442">
        <v>10800628.17</v>
      </c>
      <c r="U442">
        <v>2.99375356618317</v>
      </c>
      <c r="V442">
        <v>0</v>
      </c>
      <c r="X442">
        <v>1047.69</v>
      </c>
      <c r="Z442">
        <v>0</v>
      </c>
    </row>
    <row r="443" spans="1:26" ht="14.45" x14ac:dyDescent="0.35">
      <c r="A443">
        <v>2026</v>
      </c>
      <c r="B443" t="s">
        <v>230</v>
      </c>
      <c r="C443" t="s">
        <v>40</v>
      </c>
      <c r="D443" t="s">
        <v>40</v>
      </c>
      <c r="E443" t="s">
        <v>39</v>
      </c>
      <c r="F443">
        <v>0</v>
      </c>
      <c r="G443">
        <v>0</v>
      </c>
      <c r="H443">
        <v>0</v>
      </c>
      <c r="I443">
        <v>0</v>
      </c>
      <c r="J443" t="s">
        <v>228</v>
      </c>
      <c r="K443">
        <v>0</v>
      </c>
      <c r="L443">
        <v>0</v>
      </c>
      <c r="P443">
        <v>0</v>
      </c>
      <c r="S443">
        <v>0</v>
      </c>
      <c r="T443">
        <v>0</v>
      </c>
      <c r="U443">
        <v>2.99375356618317</v>
      </c>
      <c r="V443">
        <v>0</v>
      </c>
      <c r="X443">
        <v>0</v>
      </c>
      <c r="Z443">
        <v>0</v>
      </c>
    </row>
    <row r="444" spans="1:26" ht="14.45" x14ac:dyDescent="0.35">
      <c r="A444">
        <v>2026</v>
      </c>
      <c r="B444" t="s">
        <v>231</v>
      </c>
      <c r="C444" t="s">
        <v>40</v>
      </c>
      <c r="D444" t="s">
        <v>40</v>
      </c>
      <c r="E444" t="s">
        <v>10</v>
      </c>
      <c r="F444">
        <v>0</v>
      </c>
      <c r="I444">
        <v>0</v>
      </c>
      <c r="T444">
        <v>0</v>
      </c>
      <c r="U444">
        <v>2.99375356618317</v>
      </c>
      <c r="V444">
        <v>0</v>
      </c>
    </row>
    <row r="445" spans="1:26" ht="14.45" x14ac:dyDescent="0.35">
      <c r="A445">
        <v>2026</v>
      </c>
      <c r="B445" t="s">
        <v>232</v>
      </c>
      <c r="C445" t="s">
        <v>40</v>
      </c>
      <c r="D445" t="s">
        <v>40</v>
      </c>
      <c r="E445" t="s">
        <v>39</v>
      </c>
      <c r="F445">
        <v>0</v>
      </c>
      <c r="G445">
        <v>0</v>
      </c>
      <c r="H445">
        <v>0</v>
      </c>
      <c r="I445">
        <v>0</v>
      </c>
      <c r="J445" t="s">
        <v>233</v>
      </c>
      <c r="K445">
        <v>0</v>
      </c>
      <c r="L445">
        <v>0</v>
      </c>
      <c r="P445">
        <v>0</v>
      </c>
      <c r="S445">
        <v>0</v>
      </c>
      <c r="T445">
        <v>0</v>
      </c>
      <c r="U445">
        <v>2.99375356618317</v>
      </c>
      <c r="V445">
        <v>0</v>
      </c>
      <c r="X445">
        <v>0</v>
      </c>
      <c r="Z445">
        <v>0</v>
      </c>
    </row>
    <row r="446" spans="1:26" ht="14.45" x14ac:dyDescent="0.35">
      <c r="A446">
        <v>2026</v>
      </c>
      <c r="B446" t="s">
        <v>234</v>
      </c>
      <c r="C446" t="s">
        <v>40</v>
      </c>
      <c r="D446" t="s">
        <v>40</v>
      </c>
      <c r="E446" t="s">
        <v>10</v>
      </c>
      <c r="F446">
        <v>0</v>
      </c>
      <c r="G446">
        <v>0</v>
      </c>
      <c r="H446">
        <v>0</v>
      </c>
      <c r="I446">
        <v>0</v>
      </c>
      <c r="J446" t="s">
        <v>233</v>
      </c>
      <c r="K446">
        <v>0</v>
      </c>
      <c r="L446">
        <v>0</v>
      </c>
      <c r="P446">
        <v>0</v>
      </c>
      <c r="S446">
        <v>0</v>
      </c>
      <c r="T446">
        <v>0</v>
      </c>
      <c r="U446">
        <v>2.99375356618317</v>
      </c>
      <c r="V446">
        <v>0</v>
      </c>
      <c r="X446">
        <v>0</v>
      </c>
      <c r="Z446">
        <v>0</v>
      </c>
    </row>
    <row r="447" spans="1:26" ht="14.45" x14ac:dyDescent="0.35">
      <c r="A447">
        <v>2026</v>
      </c>
      <c r="B447" t="s">
        <v>175</v>
      </c>
      <c r="C447" t="s">
        <v>40</v>
      </c>
      <c r="D447" t="s">
        <v>40</v>
      </c>
      <c r="E447" t="s">
        <v>39</v>
      </c>
      <c r="F447">
        <v>0</v>
      </c>
      <c r="G447">
        <v>0</v>
      </c>
      <c r="H447">
        <v>0</v>
      </c>
      <c r="I447">
        <v>0</v>
      </c>
      <c r="J447" t="s">
        <v>41</v>
      </c>
      <c r="K447">
        <v>0</v>
      </c>
      <c r="L447">
        <v>0</v>
      </c>
      <c r="P447">
        <v>0</v>
      </c>
      <c r="S447">
        <v>0</v>
      </c>
      <c r="T447">
        <v>0</v>
      </c>
      <c r="U447">
        <v>2.99375356618317</v>
      </c>
      <c r="V447">
        <v>0</v>
      </c>
      <c r="X447">
        <v>0</v>
      </c>
      <c r="Z447">
        <v>0</v>
      </c>
    </row>
    <row r="448" spans="1:26" ht="14.45" x14ac:dyDescent="0.35">
      <c r="A448">
        <v>2026</v>
      </c>
      <c r="B448" t="s">
        <v>235</v>
      </c>
      <c r="C448" t="s">
        <v>40</v>
      </c>
      <c r="D448" t="s">
        <v>40</v>
      </c>
      <c r="E448" t="s">
        <v>39</v>
      </c>
      <c r="F448">
        <v>0</v>
      </c>
      <c r="G448">
        <v>0</v>
      </c>
      <c r="H448">
        <v>0</v>
      </c>
      <c r="I448">
        <v>0</v>
      </c>
      <c r="J448" t="s">
        <v>236</v>
      </c>
      <c r="K448">
        <v>0</v>
      </c>
      <c r="L448">
        <v>0</v>
      </c>
      <c r="P448">
        <v>0</v>
      </c>
      <c r="S448">
        <v>0</v>
      </c>
      <c r="T448">
        <v>0</v>
      </c>
      <c r="U448">
        <v>2.99375356618317</v>
      </c>
      <c r="V448">
        <v>0</v>
      </c>
      <c r="X448">
        <v>0</v>
      </c>
      <c r="Z448">
        <v>0</v>
      </c>
    </row>
    <row r="449" spans="1:26" ht="14.45" x14ac:dyDescent="0.35">
      <c r="A449">
        <v>2026</v>
      </c>
      <c r="B449" t="s">
        <v>237</v>
      </c>
      <c r="C449" t="s">
        <v>40</v>
      </c>
      <c r="D449" t="s">
        <v>40</v>
      </c>
      <c r="E449" t="s">
        <v>10</v>
      </c>
      <c r="F449">
        <v>0</v>
      </c>
      <c r="G449">
        <v>0</v>
      </c>
      <c r="H449">
        <v>0</v>
      </c>
      <c r="I449">
        <v>0</v>
      </c>
      <c r="J449" t="s">
        <v>236</v>
      </c>
      <c r="K449">
        <v>0</v>
      </c>
      <c r="L449">
        <v>0</v>
      </c>
      <c r="P449">
        <v>0</v>
      </c>
      <c r="S449">
        <v>0</v>
      </c>
      <c r="T449">
        <v>0</v>
      </c>
      <c r="U449">
        <v>2.99375356618317</v>
      </c>
      <c r="V449">
        <v>0</v>
      </c>
      <c r="X449">
        <v>0</v>
      </c>
      <c r="Z449">
        <v>0</v>
      </c>
    </row>
    <row r="450" spans="1:26" ht="14.45" x14ac:dyDescent="0.35">
      <c r="A450">
        <v>2026</v>
      </c>
      <c r="B450" t="s">
        <v>176</v>
      </c>
      <c r="C450" t="s">
        <v>40</v>
      </c>
      <c r="D450" t="s">
        <v>40</v>
      </c>
      <c r="E450" t="s">
        <v>10</v>
      </c>
      <c r="F450">
        <v>0</v>
      </c>
      <c r="G450">
        <v>0</v>
      </c>
      <c r="H450">
        <v>542</v>
      </c>
      <c r="I450">
        <v>542</v>
      </c>
      <c r="J450" t="s">
        <v>41</v>
      </c>
      <c r="K450">
        <v>542</v>
      </c>
      <c r="L450">
        <v>0</v>
      </c>
      <c r="P450">
        <v>0</v>
      </c>
      <c r="S450">
        <v>54954546.170000002</v>
      </c>
      <c r="T450">
        <v>22684354.800000001</v>
      </c>
      <c r="U450">
        <v>2.99375356618317</v>
      </c>
      <c r="V450">
        <v>0</v>
      </c>
      <c r="X450">
        <v>542</v>
      </c>
      <c r="Z450">
        <v>0</v>
      </c>
    </row>
    <row r="451" spans="1:26" ht="14.45" x14ac:dyDescent="0.35">
      <c r="A451">
        <v>2026</v>
      </c>
      <c r="B451" t="s">
        <v>238</v>
      </c>
      <c r="C451" t="s">
        <v>40</v>
      </c>
      <c r="D451" t="s">
        <v>40</v>
      </c>
      <c r="E451" t="s">
        <v>39</v>
      </c>
      <c r="F451">
        <v>0</v>
      </c>
      <c r="G451">
        <v>0</v>
      </c>
      <c r="H451">
        <v>862</v>
      </c>
      <c r="I451">
        <v>862</v>
      </c>
      <c r="J451" t="s">
        <v>239</v>
      </c>
      <c r="K451">
        <v>862</v>
      </c>
      <c r="L451">
        <v>0</v>
      </c>
      <c r="P451">
        <v>0</v>
      </c>
      <c r="S451">
        <v>53123657</v>
      </c>
      <c r="T451">
        <v>8886331.7200000007</v>
      </c>
      <c r="U451">
        <v>2.99375356618317</v>
      </c>
      <c r="V451">
        <v>0</v>
      </c>
      <c r="X451">
        <v>862</v>
      </c>
      <c r="Z451">
        <v>0</v>
      </c>
    </row>
    <row r="452" spans="1:26" ht="14.45" x14ac:dyDescent="0.35">
      <c r="A452">
        <v>2026</v>
      </c>
      <c r="B452" t="s">
        <v>240</v>
      </c>
      <c r="C452" t="s">
        <v>40</v>
      </c>
      <c r="D452" t="s">
        <v>40</v>
      </c>
      <c r="E452" t="s">
        <v>10</v>
      </c>
      <c r="F452">
        <v>0</v>
      </c>
      <c r="G452">
        <v>0</v>
      </c>
      <c r="H452">
        <v>0</v>
      </c>
      <c r="I452">
        <v>0</v>
      </c>
      <c r="J452" t="s">
        <v>239</v>
      </c>
      <c r="K452">
        <v>0</v>
      </c>
      <c r="L452">
        <v>0</v>
      </c>
      <c r="P452">
        <v>-18581.16</v>
      </c>
      <c r="S452">
        <v>0</v>
      </c>
      <c r="T452">
        <v>0</v>
      </c>
      <c r="U452">
        <v>2.99375356618317</v>
      </c>
      <c r="V452">
        <v>0</v>
      </c>
      <c r="X452">
        <v>0</v>
      </c>
      <c r="Z452">
        <v>0</v>
      </c>
    </row>
    <row r="453" spans="1:26" ht="14.45" x14ac:dyDescent="0.35">
      <c r="A453">
        <v>2026</v>
      </c>
      <c r="B453" t="s">
        <v>179</v>
      </c>
      <c r="C453" t="s">
        <v>40</v>
      </c>
      <c r="D453" t="s">
        <v>40</v>
      </c>
      <c r="E453" t="s">
        <v>39</v>
      </c>
      <c r="F453">
        <v>0</v>
      </c>
      <c r="G453">
        <v>0</v>
      </c>
      <c r="H453">
        <v>153.97</v>
      </c>
      <c r="I453">
        <v>153.97</v>
      </c>
      <c r="J453" t="s">
        <v>241</v>
      </c>
      <c r="K453">
        <v>153.97</v>
      </c>
      <c r="L453">
        <v>0</v>
      </c>
      <c r="P453">
        <v>0</v>
      </c>
      <c r="S453">
        <v>9219225.4600000009</v>
      </c>
      <c r="T453">
        <v>1542158.43</v>
      </c>
      <c r="U453">
        <v>2.99375356618317</v>
      </c>
      <c r="V453">
        <v>0</v>
      </c>
      <c r="X453">
        <v>153.97</v>
      </c>
      <c r="Z453">
        <v>0</v>
      </c>
    </row>
    <row r="454" spans="1:26" ht="14.45" x14ac:dyDescent="0.35">
      <c r="A454">
        <v>2026</v>
      </c>
      <c r="B454" t="s">
        <v>242</v>
      </c>
      <c r="C454" t="s">
        <v>40</v>
      </c>
      <c r="D454" t="s">
        <v>40</v>
      </c>
      <c r="E454" t="s">
        <v>10</v>
      </c>
      <c r="F454">
        <v>0</v>
      </c>
      <c r="G454">
        <v>0</v>
      </c>
      <c r="H454">
        <v>442.03</v>
      </c>
      <c r="I454">
        <v>442.03</v>
      </c>
      <c r="J454" t="s">
        <v>241</v>
      </c>
      <c r="K454">
        <v>442.03</v>
      </c>
      <c r="L454">
        <v>0</v>
      </c>
      <c r="P454">
        <v>0</v>
      </c>
      <c r="S454">
        <v>45026961.740000002</v>
      </c>
      <c r="T454">
        <v>18139039.100000001</v>
      </c>
      <c r="U454">
        <v>2.99375356618317</v>
      </c>
      <c r="V454">
        <v>0</v>
      </c>
      <c r="X454">
        <v>442.03</v>
      </c>
      <c r="Z454">
        <v>0</v>
      </c>
    </row>
    <row r="455" spans="1:26" ht="14.45" x14ac:dyDescent="0.35">
      <c r="A455">
        <v>2026</v>
      </c>
      <c r="B455" t="s">
        <v>167</v>
      </c>
      <c r="C455" t="s">
        <v>40</v>
      </c>
      <c r="D455" t="s">
        <v>40</v>
      </c>
      <c r="E455" t="s">
        <v>10</v>
      </c>
      <c r="F455">
        <v>0</v>
      </c>
      <c r="G455">
        <v>0</v>
      </c>
      <c r="H455">
        <v>0</v>
      </c>
      <c r="I455">
        <v>0</v>
      </c>
      <c r="J455" t="s">
        <v>207</v>
      </c>
      <c r="K455">
        <v>0</v>
      </c>
      <c r="L455">
        <v>0</v>
      </c>
      <c r="P455">
        <v>0</v>
      </c>
      <c r="S455">
        <v>0</v>
      </c>
      <c r="T455">
        <v>0</v>
      </c>
      <c r="U455">
        <v>2.99375356618317</v>
      </c>
      <c r="V455">
        <v>0</v>
      </c>
      <c r="X455">
        <v>0</v>
      </c>
      <c r="Z455">
        <v>0</v>
      </c>
    </row>
    <row r="456" spans="1:26" ht="14.45" x14ac:dyDescent="0.35">
      <c r="A456">
        <v>2026</v>
      </c>
      <c r="B456" t="s">
        <v>243</v>
      </c>
      <c r="C456" t="s">
        <v>40</v>
      </c>
      <c r="D456" t="s">
        <v>40</v>
      </c>
      <c r="E456" t="s">
        <v>39</v>
      </c>
      <c r="F456">
        <v>0</v>
      </c>
      <c r="G456">
        <v>0</v>
      </c>
      <c r="H456">
        <v>1488</v>
      </c>
      <c r="I456">
        <v>1488</v>
      </c>
      <c r="J456" t="s">
        <v>244</v>
      </c>
      <c r="K456">
        <v>1488</v>
      </c>
      <c r="L456">
        <v>0</v>
      </c>
      <c r="P456">
        <v>0</v>
      </c>
      <c r="S456">
        <v>91703018.109999999</v>
      </c>
      <c r="T456">
        <v>15339746.630000001</v>
      </c>
      <c r="U456">
        <v>2.99375356618317</v>
      </c>
      <c r="V456">
        <v>0</v>
      </c>
      <c r="X456">
        <v>1488</v>
      </c>
      <c r="Z456">
        <v>0</v>
      </c>
    </row>
    <row r="457" spans="1:26" ht="14.45" x14ac:dyDescent="0.35">
      <c r="A457">
        <v>2026</v>
      </c>
      <c r="B457" t="s">
        <v>180</v>
      </c>
      <c r="C457" t="s">
        <v>40</v>
      </c>
      <c r="D457" t="s">
        <v>40</v>
      </c>
      <c r="E457" t="s">
        <v>39</v>
      </c>
      <c r="F457">
        <v>0</v>
      </c>
      <c r="G457">
        <v>0</v>
      </c>
      <c r="H457">
        <v>3735.56</v>
      </c>
      <c r="I457">
        <v>3735.56</v>
      </c>
      <c r="J457" t="s">
        <v>181</v>
      </c>
      <c r="K457">
        <v>3652.62</v>
      </c>
      <c r="L457">
        <v>82.93</v>
      </c>
      <c r="P457">
        <v>0</v>
      </c>
      <c r="S457">
        <v>230216294.19999999</v>
      </c>
      <c r="T457">
        <v>38509742.590000004</v>
      </c>
      <c r="U457">
        <v>2.99375356618317</v>
      </c>
      <c r="V457">
        <v>0</v>
      </c>
      <c r="X457">
        <v>3735.56</v>
      </c>
      <c r="Z457">
        <v>0</v>
      </c>
    </row>
    <row r="458" spans="1:26" ht="14.45" x14ac:dyDescent="0.35">
      <c r="A458">
        <v>2026</v>
      </c>
      <c r="B458" t="s">
        <v>182</v>
      </c>
      <c r="C458" t="s">
        <v>40</v>
      </c>
      <c r="D458" t="s">
        <v>40</v>
      </c>
      <c r="E458" t="s">
        <v>10</v>
      </c>
      <c r="F458">
        <v>0</v>
      </c>
      <c r="G458">
        <v>0</v>
      </c>
      <c r="H458">
        <v>24.38</v>
      </c>
      <c r="I458">
        <v>24.38</v>
      </c>
      <c r="J458" t="s">
        <v>181</v>
      </c>
      <c r="K458">
        <v>24.38</v>
      </c>
      <c r="L458">
        <v>0</v>
      </c>
      <c r="P458">
        <v>0</v>
      </c>
      <c r="S458">
        <v>2323003.62</v>
      </c>
      <c r="T458">
        <v>1034469.32</v>
      </c>
      <c r="U458">
        <v>2.99375356618317</v>
      </c>
      <c r="V458">
        <v>0</v>
      </c>
      <c r="X458">
        <v>24.38</v>
      </c>
      <c r="Z458">
        <v>0</v>
      </c>
    </row>
    <row r="459" spans="1:26" ht="14.45" x14ac:dyDescent="0.35">
      <c r="A459">
        <v>2026</v>
      </c>
      <c r="B459" t="s">
        <v>245</v>
      </c>
      <c r="C459" t="s">
        <v>40</v>
      </c>
      <c r="D459" t="s">
        <v>40</v>
      </c>
      <c r="E459" t="s">
        <v>39</v>
      </c>
      <c r="F459">
        <v>0</v>
      </c>
      <c r="G459">
        <v>0</v>
      </c>
      <c r="H459">
        <v>1778.57</v>
      </c>
      <c r="I459">
        <v>1778.57</v>
      </c>
      <c r="J459" t="s">
        <v>246</v>
      </c>
      <c r="K459">
        <v>1778.57</v>
      </c>
      <c r="L459">
        <v>0</v>
      </c>
      <c r="P459">
        <v>0</v>
      </c>
      <c r="S459">
        <v>109610559.16</v>
      </c>
      <c r="T459">
        <v>18335254.82</v>
      </c>
      <c r="U459">
        <v>2.99375356618317</v>
      </c>
      <c r="V459">
        <v>0</v>
      </c>
      <c r="X459">
        <v>1778.57</v>
      </c>
      <c r="Z459">
        <v>0</v>
      </c>
    </row>
    <row r="460" spans="1:26" ht="14.45" x14ac:dyDescent="0.35">
      <c r="A460">
        <v>2026</v>
      </c>
      <c r="B460" t="s">
        <v>247</v>
      </c>
      <c r="C460" t="s">
        <v>40</v>
      </c>
      <c r="D460" t="s">
        <v>40</v>
      </c>
      <c r="E460" t="s">
        <v>10</v>
      </c>
      <c r="F460">
        <v>0</v>
      </c>
      <c r="I460">
        <v>0</v>
      </c>
      <c r="T460">
        <v>0</v>
      </c>
      <c r="U460">
        <v>2.99375356618317</v>
      </c>
      <c r="V460">
        <v>0</v>
      </c>
    </row>
    <row r="461" spans="1:26" ht="14.45" x14ac:dyDescent="0.35">
      <c r="A461">
        <v>2026</v>
      </c>
      <c r="B461" t="s">
        <v>183</v>
      </c>
      <c r="C461" t="s">
        <v>40</v>
      </c>
      <c r="D461" t="s">
        <v>40</v>
      </c>
      <c r="E461" t="s">
        <v>39</v>
      </c>
      <c r="F461">
        <v>0</v>
      </c>
      <c r="G461">
        <v>0</v>
      </c>
      <c r="H461">
        <v>0</v>
      </c>
      <c r="I461">
        <v>0</v>
      </c>
      <c r="J461" t="s">
        <v>184</v>
      </c>
      <c r="K461">
        <v>0</v>
      </c>
      <c r="L461">
        <v>0</v>
      </c>
      <c r="P461">
        <v>0</v>
      </c>
      <c r="S461">
        <v>0</v>
      </c>
      <c r="T461">
        <v>0</v>
      </c>
      <c r="U461">
        <v>2.99375356618317</v>
      </c>
      <c r="V461">
        <v>0</v>
      </c>
      <c r="X461">
        <v>0</v>
      </c>
      <c r="Z461">
        <v>0</v>
      </c>
    </row>
    <row r="462" spans="1:26" ht="14.45" x14ac:dyDescent="0.35">
      <c r="A462">
        <v>2026</v>
      </c>
      <c r="B462" t="s">
        <v>248</v>
      </c>
      <c r="C462" t="s">
        <v>40</v>
      </c>
      <c r="D462" t="s">
        <v>40</v>
      </c>
      <c r="E462" t="s">
        <v>39</v>
      </c>
      <c r="F462">
        <v>0</v>
      </c>
      <c r="I462">
        <v>0</v>
      </c>
      <c r="T462">
        <v>0</v>
      </c>
      <c r="U462">
        <v>2.99375356618317</v>
      </c>
      <c r="V462">
        <v>0</v>
      </c>
    </row>
    <row r="463" spans="1:26" ht="14.45" x14ac:dyDescent="0.35">
      <c r="A463">
        <v>2026</v>
      </c>
      <c r="B463" t="s">
        <v>96</v>
      </c>
      <c r="C463" t="s">
        <v>40</v>
      </c>
      <c r="D463" t="s">
        <v>40</v>
      </c>
      <c r="E463" t="s">
        <v>10</v>
      </c>
      <c r="F463">
        <v>0</v>
      </c>
      <c r="I463">
        <v>0</v>
      </c>
      <c r="T463">
        <v>0</v>
      </c>
      <c r="U463">
        <v>2.99375356618317</v>
      </c>
      <c r="V463">
        <v>0</v>
      </c>
    </row>
    <row r="464" spans="1:26" ht="14.45" x14ac:dyDescent="0.35">
      <c r="A464">
        <v>2026</v>
      </c>
      <c r="B464" t="s">
        <v>249</v>
      </c>
      <c r="C464" t="s">
        <v>40</v>
      </c>
      <c r="D464" t="s">
        <v>40</v>
      </c>
      <c r="E464" t="s">
        <v>39</v>
      </c>
      <c r="F464">
        <v>0</v>
      </c>
      <c r="I464">
        <v>0</v>
      </c>
      <c r="T464">
        <v>0</v>
      </c>
      <c r="U464">
        <v>2.99375356618317</v>
      </c>
      <c r="V464">
        <v>0</v>
      </c>
    </row>
    <row r="465" spans="1:26" ht="14.45" x14ac:dyDescent="0.35">
      <c r="A465">
        <v>2026</v>
      </c>
      <c r="B465" t="s">
        <v>250</v>
      </c>
      <c r="C465" t="s">
        <v>40</v>
      </c>
      <c r="D465" t="s">
        <v>40</v>
      </c>
      <c r="E465" t="s">
        <v>10</v>
      </c>
      <c r="F465">
        <v>0</v>
      </c>
      <c r="I465">
        <v>0</v>
      </c>
      <c r="T465">
        <v>0</v>
      </c>
      <c r="U465">
        <v>2.99375356618317</v>
      </c>
      <c r="V465">
        <v>0</v>
      </c>
    </row>
    <row r="466" spans="1:26" ht="14.45" x14ac:dyDescent="0.35">
      <c r="A466">
        <v>2026</v>
      </c>
      <c r="B466" t="s">
        <v>251</v>
      </c>
      <c r="C466" t="s">
        <v>40</v>
      </c>
      <c r="D466" t="s">
        <v>40</v>
      </c>
      <c r="E466" t="s">
        <v>10</v>
      </c>
      <c r="F466">
        <v>0</v>
      </c>
      <c r="I466">
        <v>0</v>
      </c>
      <c r="T466">
        <v>0</v>
      </c>
      <c r="U466">
        <v>2.99375356618317</v>
      </c>
      <c r="V466">
        <v>0</v>
      </c>
    </row>
    <row r="467" spans="1:26" ht="14.45" x14ac:dyDescent="0.35">
      <c r="A467">
        <v>2026</v>
      </c>
      <c r="B467" t="s">
        <v>252</v>
      </c>
      <c r="C467" t="s">
        <v>40</v>
      </c>
      <c r="D467" t="s">
        <v>40</v>
      </c>
      <c r="E467" t="s">
        <v>39</v>
      </c>
      <c r="F467">
        <v>0</v>
      </c>
      <c r="I467">
        <v>0</v>
      </c>
      <c r="T467">
        <v>0</v>
      </c>
      <c r="U467">
        <v>2.99375356618317</v>
      </c>
      <c r="V467">
        <v>0</v>
      </c>
    </row>
    <row r="468" spans="1:26" ht="14.45" x14ac:dyDescent="0.35">
      <c r="A468">
        <v>2026</v>
      </c>
      <c r="B468" t="s">
        <v>164</v>
      </c>
      <c r="C468" t="s">
        <v>40</v>
      </c>
      <c r="D468" t="s">
        <v>40</v>
      </c>
      <c r="E468" t="s">
        <v>10</v>
      </c>
      <c r="F468">
        <v>0</v>
      </c>
      <c r="I468">
        <v>0</v>
      </c>
      <c r="T468">
        <v>0</v>
      </c>
      <c r="U468">
        <v>2.99375356618317</v>
      </c>
      <c r="V468">
        <v>0</v>
      </c>
    </row>
    <row r="469" spans="1:26" ht="14.45" x14ac:dyDescent="0.35">
      <c r="A469">
        <v>2026</v>
      </c>
      <c r="B469" t="s">
        <v>253</v>
      </c>
      <c r="C469" t="s">
        <v>40</v>
      </c>
      <c r="D469" t="s">
        <v>40</v>
      </c>
      <c r="E469" t="s">
        <v>39</v>
      </c>
      <c r="F469">
        <v>0</v>
      </c>
      <c r="I469">
        <v>0</v>
      </c>
      <c r="T469">
        <v>0</v>
      </c>
      <c r="U469">
        <v>2.99375356618317</v>
      </c>
      <c r="V469">
        <v>0</v>
      </c>
    </row>
    <row r="470" spans="1:26" ht="14.45" x14ac:dyDescent="0.35">
      <c r="A470">
        <v>2026</v>
      </c>
      <c r="B470" t="s">
        <v>254</v>
      </c>
      <c r="C470" t="s">
        <v>40</v>
      </c>
      <c r="D470" t="s">
        <v>40</v>
      </c>
      <c r="E470" t="s">
        <v>10</v>
      </c>
      <c r="F470">
        <v>0</v>
      </c>
      <c r="I470">
        <v>0</v>
      </c>
      <c r="T470">
        <v>0</v>
      </c>
      <c r="U470">
        <v>2.99375356618317</v>
      </c>
      <c r="V470">
        <v>0</v>
      </c>
    </row>
    <row r="471" spans="1:26" ht="14.45" x14ac:dyDescent="0.35">
      <c r="A471">
        <v>2026</v>
      </c>
      <c r="B471" t="s">
        <v>185</v>
      </c>
      <c r="C471" t="s">
        <v>40</v>
      </c>
      <c r="D471" t="s">
        <v>40</v>
      </c>
      <c r="E471" t="s">
        <v>10</v>
      </c>
      <c r="F471">
        <v>0</v>
      </c>
      <c r="I471">
        <v>0</v>
      </c>
      <c r="T471">
        <v>0</v>
      </c>
      <c r="U471">
        <v>2.99375356618317</v>
      </c>
      <c r="V471">
        <v>0</v>
      </c>
    </row>
    <row r="472" spans="1:26" ht="14.45" x14ac:dyDescent="0.35">
      <c r="A472">
        <v>2026</v>
      </c>
      <c r="B472" t="s">
        <v>165</v>
      </c>
      <c r="C472" t="s">
        <v>40</v>
      </c>
      <c r="D472" t="s">
        <v>40</v>
      </c>
      <c r="E472" t="s">
        <v>10</v>
      </c>
      <c r="F472">
        <v>0</v>
      </c>
      <c r="I472">
        <v>0</v>
      </c>
      <c r="T472">
        <v>0</v>
      </c>
      <c r="U472">
        <v>2.99375356618317</v>
      </c>
      <c r="V472">
        <v>0</v>
      </c>
    </row>
    <row r="473" spans="1:26" ht="14.45" x14ac:dyDescent="0.35">
      <c r="A473">
        <v>2026</v>
      </c>
      <c r="B473" t="s">
        <v>255</v>
      </c>
      <c r="C473" t="s">
        <v>40</v>
      </c>
      <c r="D473" t="s">
        <v>40</v>
      </c>
      <c r="E473" t="s">
        <v>256</v>
      </c>
      <c r="F473">
        <v>0</v>
      </c>
      <c r="I473">
        <v>0</v>
      </c>
      <c r="T473">
        <v>0</v>
      </c>
      <c r="U473">
        <v>2.99375356618317</v>
      </c>
      <c r="V473">
        <v>0</v>
      </c>
    </row>
    <row r="474" spans="1:26" ht="14.45" x14ac:dyDescent="0.35">
      <c r="A474">
        <v>2026</v>
      </c>
      <c r="B474" t="s">
        <v>257</v>
      </c>
      <c r="C474" t="s">
        <v>40</v>
      </c>
      <c r="D474" t="s">
        <v>40</v>
      </c>
      <c r="E474" t="s">
        <v>256</v>
      </c>
      <c r="F474">
        <v>0</v>
      </c>
      <c r="I474">
        <v>0</v>
      </c>
      <c r="T474">
        <v>0</v>
      </c>
      <c r="U474">
        <v>2.99375356618317</v>
      </c>
      <c r="V474">
        <v>0</v>
      </c>
    </row>
    <row r="475" spans="1:26" ht="14.45" x14ac:dyDescent="0.35">
      <c r="A475">
        <v>2026</v>
      </c>
      <c r="B475" t="s">
        <v>258</v>
      </c>
      <c r="C475" t="s">
        <v>40</v>
      </c>
      <c r="D475" t="s">
        <v>40</v>
      </c>
      <c r="E475" t="s">
        <v>256</v>
      </c>
      <c r="F475">
        <v>0</v>
      </c>
      <c r="I475">
        <v>0</v>
      </c>
      <c r="T475">
        <v>0</v>
      </c>
      <c r="U475">
        <v>2.99375356618317</v>
      </c>
      <c r="V475">
        <v>0</v>
      </c>
    </row>
    <row r="476" spans="1:26" ht="14.45" x14ac:dyDescent="0.35">
      <c r="A476">
        <v>2026</v>
      </c>
      <c r="B476" t="s">
        <v>259</v>
      </c>
      <c r="C476" t="s">
        <v>40</v>
      </c>
      <c r="D476" t="s">
        <v>40</v>
      </c>
      <c r="E476" t="s">
        <v>256</v>
      </c>
      <c r="F476">
        <v>0</v>
      </c>
      <c r="I476">
        <v>0</v>
      </c>
      <c r="T476">
        <v>0</v>
      </c>
      <c r="U476">
        <v>2.99375356618317</v>
      </c>
      <c r="V476">
        <v>0</v>
      </c>
    </row>
    <row r="477" spans="1:26" ht="14.45" x14ac:dyDescent="0.35">
      <c r="A477">
        <v>2026</v>
      </c>
      <c r="B477" t="s">
        <v>260</v>
      </c>
      <c r="C477" t="s">
        <v>40</v>
      </c>
      <c r="D477" t="s">
        <v>40</v>
      </c>
      <c r="E477" t="s">
        <v>256</v>
      </c>
      <c r="F477">
        <v>0</v>
      </c>
      <c r="I477">
        <v>0</v>
      </c>
      <c r="T477">
        <v>0</v>
      </c>
      <c r="U477">
        <v>2.99375356618317</v>
      </c>
      <c r="V477">
        <v>0</v>
      </c>
    </row>
    <row r="478" spans="1:26" ht="14.45" x14ac:dyDescent="0.35">
      <c r="A478">
        <v>2026</v>
      </c>
      <c r="B478" t="s">
        <v>106</v>
      </c>
      <c r="C478" t="s">
        <v>40</v>
      </c>
      <c r="D478" t="s">
        <v>40</v>
      </c>
      <c r="E478" t="s">
        <v>57</v>
      </c>
      <c r="F478">
        <v>1599.2</v>
      </c>
      <c r="I478">
        <v>1599.2</v>
      </c>
      <c r="T478">
        <v>0</v>
      </c>
      <c r="U478">
        <v>2.99375356618317</v>
      </c>
      <c r="V478">
        <v>1599.2</v>
      </c>
    </row>
    <row r="479" spans="1:26" ht="14.45" x14ac:dyDescent="0.35">
      <c r="A479">
        <v>2026</v>
      </c>
      <c r="B479" t="s">
        <v>112</v>
      </c>
      <c r="C479" t="s">
        <v>40</v>
      </c>
      <c r="D479" t="s">
        <v>40</v>
      </c>
      <c r="E479" t="s">
        <v>57</v>
      </c>
      <c r="F479">
        <v>0</v>
      </c>
      <c r="G479">
        <v>0</v>
      </c>
      <c r="H479">
        <v>0</v>
      </c>
      <c r="I479">
        <v>0</v>
      </c>
      <c r="P479">
        <v>0</v>
      </c>
      <c r="S479">
        <v>0</v>
      </c>
      <c r="T479">
        <v>0</v>
      </c>
      <c r="U479">
        <v>2.99375356618317</v>
      </c>
      <c r="V479">
        <v>0</v>
      </c>
      <c r="X479">
        <v>0</v>
      </c>
      <c r="Z479">
        <v>0</v>
      </c>
    </row>
    <row r="480" spans="1:26" ht="14.45" x14ac:dyDescent="0.35">
      <c r="A480">
        <v>2026</v>
      </c>
      <c r="B480" t="s">
        <v>110</v>
      </c>
      <c r="C480" t="s">
        <v>40</v>
      </c>
      <c r="D480" t="s">
        <v>40</v>
      </c>
      <c r="E480" t="s">
        <v>58</v>
      </c>
      <c r="F480">
        <v>0</v>
      </c>
      <c r="G480">
        <v>0</v>
      </c>
      <c r="H480">
        <v>0</v>
      </c>
      <c r="I480">
        <v>0</v>
      </c>
      <c r="P480">
        <v>0</v>
      </c>
      <c r="S480">
        <v>0</v>
      </c>
      <c r="T480">
        <v>0</v>
      </c>
      <c r="U480">
        <v>2.99375356618317</v>
      </c>
      <c r="V480">
        <v>0</v>
      </c>
      <c r="X480">
        <v>0</v>
      </c>
      <c r="Z480">
        <v>0</v>
      </c>
    </row>
    <row r="481" spans="1:26" ht="14.45" x14ac:dyDescent="0.35">
      <c r="A481">
        <v>2026</v>
      </c>
      <c r="B481" t="s">
        <v>261</v>
      </c>
      <c r="C481" t="s">
        <v>40</v>
      </c>
      <c r="D481" t="s">
        <v>40</v>
      </c>
      <c r="E481" t="s">
        <v>58</v>
      </c>
      <c r="F481">
        <v>0</v>
      </c>
      <c r="G481">
        <v>0</v>
      </c>
      <c r="H481">
        <v>0</v>
      </c>
      <c r="I481">
        <v>0</v>
      </c>
      <c r="P481">
        <v>0</v>
      </c>
      <c r="S481">
        <v>0</v>
      </c>
      <c r="T481">
        <v>0</v>
      </c>
      <c r="U481">
        <v>2.99375356618317</v>
      </c>
      <c r="V481">
        <v>0</v>
      </c>
      <c r="X481">
        <v>0</v>
      </c>
      <c r="Z481">
        <v>0</v>
      </c>
    </row>
    <row r="482" spans="1:26" ht="14.45" x14ac:dyDescent="0.35">
      <c r="A482">
        <v>2026</v>
      </c>
      <c r="B482" t="s">
        <v>262</v>
      </c>
      <c r="C482" t="s">
        <v>40</v>
      </c>
      <c r="D482" t="s">
        <v>40</v>
      </c>
      <c r="E482" t="s">
        <v>58</v>
      </c>
      <c r="F482">
        <v>0</v>
      </c>
      <c r="G482">
        <v>0</v>
      </c>
      <c r="H482">
        <v>0</v>
      </c>
      <c r="I482">
        <v>0</v>
      </c>
      <c r="P482">
        <v>0</v>
      </c>
      <c r="S482">
        <v>0</v>
      </c>
      <c r="T482">
        <v>0</v>
      </c>
      <c r="U482">
        <v>2.99375356618317</v>
      </c>
      <c r="V482">
        <v>0</v>
      </c>
      <c r="X482">
        <v>0</v>
      </c>
      <c r="Z482">
        <v>0</v>
      </c>
    </row>
    <row r="483" spans="1:26" ht="14.45" x14ac:dyDescent="0.35">
      <c r="A483">
        <v>2026</v>
      </c>
      <c r="B483" t="s">
        <v>263</v>
      </c>
      <c r="C483" t="s">
        <v>40</v>
      </c>
      <c r="D483" t="s">
        <v>40</v>
      </c>
      <c r="E483" t="s">
        <v>58</v>
      </c>
      <c r="F483">
        <v>0</v>
      </c>
      <c r="G483">
        <v>0</v>
      </c>
      <c r="H483">
        <v>0</v>
      </c>
      <c r="I483">
        <v>0</v>
      </c>
      <c r="P483">
        <v>0</v>
      </c>
      <c r="S483">
        <v>0</v>
      </c>
      <c r="T483">
        <v>0</v>
      </c>
      <c r="U483">
        <v>2.99375356618317</v>
      </c>
      <c r="V483">
        <v>0</v>
      </c>
      <c r="X483">
        <v>0</v>
      </c>
      <c r="Z483">
        <v>0</v>
      </c>
    </row>
    <row r="484" spans="1:26" ht="14.45" x14ac:dyDescent="0.35">
      <c r="A484">
        <v>2026</v>
      </c>
      <c r="B484" t="s">
        <v>264</v>
      </c>
      <c r="C484" t="s">
        <v>40</v>
      </c>
      <c r="D484" t="s">
        <v>40</v>
      </c>
      <c r="E484" t="s">
        <v>58</v>
      </c>
      <c r="F484">
        <v>0</v>
      </c>
      <c r="G484">
        <v>0</v>
      </c>
      <c r="H484">
        <v>0</v>
      </c>
      <c r="I484">
        <v>0</v>
      </c>
      <c r="S484">
        <v>0</v>
      </c>
      <c r="T484">
        <v>0</v>
      </c>
      <c r="U484">
        <v>2.99375356618317</v>
      </c>
      <c r="V484">
        <v>0</v>
      </c>
      <c r="X484">
        <v>0</v>
      </c>
      <c r="Z484">
        <v>0</v>
      </c>
    </row>
    <row r="485" spans="1:26" ht="14.45" x14ac:dyDescent="0.35">
      <c r="A485">
        <v>2026</v>
      </c>
      <c r="B485" t="s">
        <v>111</v>
      </c>
      <c r="C485" t="s">
        <v>40</v>
      </c>
      <c r="D485" t="s">
        <v>40</v>
      </c>
      <c r="E485" t="s">
        <v>59</v>
      </c>
      <c r="F485">
        <v>0</v>
      </c>
      <c r="G485">
        <v>3577.42</v>
      </c>
      <c r="H485">
        <v>6857.9</v>
      </c>
      <c r="I485">
        <v>6857.9</v>
      </c>
      <c r="P485">
        <v>0</v>
      </c>
      <c r="S485">
        <v>561342783.75999999</v>
      </c>
      <c r="T485">
        <v>58765927.100000001</v>
      </c>
      <c r="U485">
        <v>2.99375356618317</v>
      </c>
      <c r="V485">
        <v>0</v>
      </c>
      <c r="X485">
        <v>6857.9</v>
      </c>
      <c r="Z485">
        <v>1479.31</v>
      </c>
    </row>
    <row r="486" spans="1:26" ht="14.45" x14ac:dyDescent="0.35">
      <c r="A486">
        <v>2026</v>
      </c>
      <c r="B486" t="s">
        <v>265</v>
      </c>
      <c r="C486" t="s">
        <v>40</v>
      </c>
      <c r="D486" t="s">
        <v>40</v>
      </c>
      <c r="E486" t="s">
        <v>266</v>
      </c>
      <c r="F486">
        <v>1320.42</v>
      </c>
      <c r="G486">
        <v>0</v>
      </c>
      <c r="H486">
        <v>0</v>
      </c>
      <c r="I486">
        <v>1320.42</v>
      </c>
      <c r="P486">
        <v>0</v>
      </c>
      <c r="S486">
        <v>0</v>
      </c>
      <c r="T486">
        <v>12591669.310000001</v>
      </c>
      <c r="U486">
        <v>2.99375356618317</v>
      </c>
      <c r="V486">
        <v>1320.42</v>
      </c>
      <c r="X486">
        <v>0</v>
      </c>
      <c r="Z486">
        <v>0</v>
      </c>
    </row>
    <row r="487" spans="1:26" ht="14.45" x14ac:dyDescent="0.35">
      <c r="A487">
        <v>2026</v>
      </c>
      <c r="B487" t="s">
        <v>267</v>
      </c>
      <c r="C487" t="s">
        <v>40</v>
      </c>
      <c r="D487" t="s">
        <v>40</v>
      </c>
      <c r="E487" t="s">
        <v>59</v>
      </c>
      <c r="F487">
        <v>0</v>
      </c>
      <c r="G487">
        <v>0</v>
      </c>
      <c r="H487">
        <v>0</v>
      </c>
      <c r="I487">
        <v>0</v>
      </c>
      <c r="P487">
        <v>0</v>
      </c>
      <c r="S487">
        <v>0</v>
      </c>
      <c r="T487">
        <v>0</v>
      </c>
      <c r="U487">
        <v>2.99375356618317</v>
      </c>
      <c r="V487">
        <v>0</v>
      </c>
      <c r="X487">
        <v>0</v>
      </c>
      <c r="Z487">
        <v>0</v>
      </c>
    </row>
    <row r="488" spans="1:26" ht="14.45" x14ac:dyDescent="0.35">
      <c r="A488">
        <v>2026</v>
      </c>
      <c r="B488" t="s">
        <v>268</v>
      </c>
      <c r="C488" t="s">
        <v>40</v>
      </c>
      <c r="D488" t="s">
        <v>40</v>
      </c>
      <c r="E488" t="s">
        <v>59</v>
      </c>
      <c r="F488">
        <v>0</v>
      </c>
      <c r="G488">
        <v>0</v>
      </c>
      <c r="H488">
        <v>0</v>
      </c>
      <c r="I488">
        <v>0</v>
      </c>
      <c r="P488">
        <v>0</v>
      </c>
      <c r="S488">
        <v>0</v>
      </c>
      <c r="T488">
        <v>0</v>
      </c>
      <c r="U488">
        <v>2.99375356618317</v>
      </c>
      <c r="V488">
        <v>0</v>
      </c>
      <c r="X488">
        <v>0</v>
      </c>
      <c r="Z488">
        <v>0</v>
      </c>
    </row>
    <row r="489" spans="1:26" ht="14.45" x14ac:dyDescent="0.35">
      <c r="A489">
        <v>2026</v>
      </c>
      <c r="B489" t="s">
        <v>269</v>
      </c>
      <c r="C489" t="s">
        <v>40</v>
      </c>
      <c r="D489" t="s">
        <v>40</v>
      </c>
      <c r="E489" t="s">
        <v>59</v>
      </c>
      <c r="F489">
        <v>0</v>
      </c>
      <c r="G489">
        <v>0</v>
      </c>
      <c r="H489">
        <v>0</v>
      </c>
      <c r="I489">
        <v>0</v>
      </c>
      <c r="P489">
        <v>0</v>
      </c>
      <c r="S489">
        <v>0</v>
      </c>
      <c r="T489">
        <v>0</v>
      </c>
      <c r="U489">
        <v>2.99375356618317</v>
      </c>
      <c r="V489">
        <v>0</v>
      </c>
      <c r="X489">
        <v>0</v>
      </c>
      <c r="Z489">
        <v>0</v>
      </c>
    </row>
    <row r="490" spans="1:26" ht="14.45" x14ac:dyDescent="0.35">
      <c r="A490">
        <v>2026</v>
      </c>
      <c r="B490" t="s">
        <v>270</v>
      </c>
      <c r="C490" t="s">
        <v>40</v>
      </c>
      <c r="D490" t="s">
        <v>40</v>
      </c>
      <c r="E490" t="s">
        <v>59</v>
      </c>
      <c r="F490">
        <v>0</v>
      </c>
      <c r="G490">
        <v>0</v>
      </c>
      <c r="H490">
        <v>0</v>
      </c>
      <c r="I490">
        <v>0</v>
      </c>
      <c r="S490">
        <v>0</v>
      </c>
      <c r="T490">
        <v>0</v>
      </c>
      <c r="U490">
        <v>2.99375356618317</v>
      </c>
      <c r="V490">
        <v>0</v>
      </c>
      <c r="X490">
        <v>0</v>
      </c>
      <c r="Z490">
        <v>0</v>
      </c>
    </row>
    <row r="491" spans="1:26" ht="14.45" x14ac:dyDescent="0.35">
      <c r="A491">
        <v>2026</v>
      </c>
      <c r="B491" t="s">
        <v>271</v>
      </c>
      <c r="C491" t="s">
        <v>40</v>
      </c>
      <c r="D491" t="s">
        <v>40</v>
      </c>
      <c r="E491" t="s">
        <v>59</v>
      </c>
      <c r="F491">
        <v>0</v>
      </c>
      <c r="G491">
        <v>0</v>
      </c>
      <c r="H491">
        <v>0</v>
      </c>
      <c r="I491">
        <v>0</v>
      </c>
      <c r="S491">
        <v>0</v>
      </c>
      <c r="T491">
        <v>0</v>
      </c>
      <c r="U491">
        <v>2.99375356618317</v>
      </c>
      <c r="V491">
        <v>0</v>
      </c>
      <c r="X491">
        <v>0</v>
      </c>
      <c r="Z491">
        <v>0</v>
      </c>
    </row>
    <row r="492" spans="1:26" ht="14.45" x14ac:dyDescent="0.35">
      <c r="A492">
        <v>2026</v>
      </c>
      <c r="B492" t="s">
        <v>109</v>
      </c>
      <c r="C492" t="s">
        <v>40</v>
      </c>
      <c r="D492" t="s">
        <v>40</v>
      </c>
      <c r="E492" t="s">
        <v>9</v>
      </c>
      <c r="F492">
        <v>7070.1</v>
      </c>
      <c r="I492">
        <v>7070.1</v>
      </c>
      <c r="T492">
        <v>0</v>
      </c>
      <c r="U492">
        <v>2.99375356618317</v>
      </c>
      <c r="V492">
        <v>7070.1</v>
      </c>
    </row>
    <row r="493" spans="1:26" ht="14.45" x14ac:dyDescent="0.35">
      <c r="A493">
        <v>2026</v>
      </c>
      <c r="B493" t="s">
        <v>158</v>
      </c>
      <c r="C493" t="s">
        <v>73</v>
      </c>
      <c r="D493" t="s">
        <v>73</v>
      </c>
      <c r="E493" t="s">
        <v>9</v>
      </c>
      <c r="F493">
        <v>31478.05</v>
      </c>
      <c r="I493">
        <v>31478.05</v>
      </c>
      <c r="T493">
        <v>0</v>
      </c>
      <c r="U493">
        <v>2.99375356618317</v>
      </c>
      <c r="V493">
        <v>31478.05</v>
      </c>
    </row>
    <row r="494" spans="1:26" ht="14.45" x14ac:dyDescent="0.35">
      <c r="A494">
        <v>2026</v>
      </c>
      <c r="B494" t="s">
        <v>169</v>
      </c>
      <c r="C494" t="s">
        <v>78</v>
      </c>
      <c r="D494" t="s">
        <v>78</v>
      </c>
      <c r="E494" t="s">
        <v>9</v>
      </c>
      <c r="F494">
        <v>2680.31</v>
      </c>
      <c r="I494">
        <v>2680.31</v>
      </c>
      <c r="T494">
        <v>0</v>
      </c>
      <c r="U494">
        <v>2.99375356618317</v>
      </c>
      <c r="V494">
        <v>2680.31</v>
      </c>
    </row>
    <row r="495" spans="1:26" ht="14.45" x14ac:dyDescent="0.35">
      <c r="A495">
        <v>2026</v>
      </c>
      <c r="B495" t="s">
        <v>148</v>
      </c>
      <c r="C495" t="s">
        <v>44</v>
      </c>
      <c r="D495" t="s">
        <v>44</v>
      </c>
      <c r="E495" t="s">
        <v>9</v>
      </c>
      <c r="F495">
        <v>233.7</v>
      </c>
      <c r="I495">
        <v>233.7</v>
      </c>
      <c r="T495">
        <v>0</v>
      </c>
      <c r="U495">
        <v>2.99375356618317</v>
      </c>
      <c r="V495">
        <v>233.7</v>
      </c>
    </row>
    <row r="496" spans="1:26" ht="14.45" x14ac:dyDescent="0.35">
      <c r="A496">
        <v>2026</v>
      </c>
      <c r="B496" t="s">
        <v>99</v>
      </c>
      <c r="C496" t="s">
        <v>42</v>
      </c>
      <c r="D496" t="s">
        <v>42</v>
      </c>
      <c r="E496" t="s">
        <v>9</v>
      </c>
      <c r="F496">
        <v>2724.06</v>
      </c>
      <c r="I496">
        <v>2724.06</v>
      </c>
      <c r="T496">
        <v>0</v>
      </c>
      <c r="U496">
        <v>2.99375356618317</v>
      </c>
      <c r="V496">
        <v>2724.06</v>
      </c>
    </row>
    <row r="497" spans="1:26" ht="14.45" x14ac:dyDescent="0.35">
      <c r="A497">
        <v>2026</v>
      </c>
      <c r="B497" t="s">
        <v>140</v>
      </c>
      <c r="C497" t="s">
        <v>43</v>
      </c>
      <c r="D497" t="s">
        <v>43</v>
      </c>
      <c r="E497" t="s">
        <v>9</v>
      </c>
      <c r="F497">
        <v>83.5</v>
      </c>
      <c r="I497">
        <v>83.5</v>
      </c>
      <c r="T497">
        <v>0</v>
      </c>
      <c r="U497">
        <v>2.99375356618317</v>
      </c>
      <c r="V497">
        <v>83.5</v>
      </c>
    </row>
    <row r="498" spans="1:26" ht="14.45" x14ac:dyDescent="0.35">
      <c r="A498">
        <v>2026</v>
      </c>
      <c r="B498" t="s">
        <v>272</v>
      </c>
      <c r="C498" t="s">
        <v>273</v>
      </c>
      <c r="D498" t="s">
        <v>273</v>
      </c>
      <c r="E498" t="s">
        <v>274</v>
      </c>
      <c r="F498">
        <v>2851.77</v>
      </c>
      <c r="I498">
        <v>2851.77</v>
      </c>
      <c r="T498">
        <v>0</v>
      </c>
      <c r="U498">
        <v>2.99375356618317</v>
      </c>
      <c r="V498">
        <v>2851.77</v>
      </c>
    </row>
    <row r="499" spans="1:26" ht="14.45" x14ac:dyDescent="0.35">
      <c r="A499">
        <v>2026</v>
      </c>
      <c r="B499" t="s">
        <v>275</v>
      </c>
      <c r="C499" t="s">
        <v>40</v>
      </c>
      <c r="D499" t="s">
        <v>40</v>
      </c>
      <c r="E499" t="s">
        <v>276</v>
      </c>
      <c r="O499">
        <v>0</v>
      </c>
      <c r="T499">
        <v>0</v>
      </c>
      <c r="U499">
        <v>2.99375356618317</v>
      </c>
      <c r="V499">
        <v>0</v>
      </c>
    </row>
    <row r="500" spans="1:26" ht="14.45" x14ac:dyDescent="0.35">
      <c r="A500">
        <v>2026</v>
      </c>
      <c r="B500" t="s">
        <v>113</v>
      </c>
      <c r="C500" t="s">
        <v>40</v>
      </c>
      <c r="D500" t="s">
        <v>40</v>
      </c>
      <c r="E500" t="s">
        <v>65</v>
      </c>
      <c r="F500">
        <v>2195.4499999999998</v>
      </c>
      <c r="I500">
        <v>2195.4499999999998</v>
      </c>
      <c r="Q500">
        <v>1</v>
      </c>
      <c r="R500">
        <v>2195.4499999999998</v>
      </c>
      <c r="T500">
        <v>0</v>
      </c>
      <c r="U500">
        <v>2.99375356618317</v>
      </c>
      <c r="V500">
        <v>2195.4499999999998</v>
      </c>
    </row>
    <row r="501" spans="1:26" ht="14.45" x14ac:dyDescent="0.35">
      <c r="A501">
        <v>2026</v>
      </c>
      <c r="B501" t="s">
        <v>114</v>
      </c>
      <c r="C501" t="s">
        <v>40</v>
      </c>
      <c r="D501" t="s">
        <v>40</v>
      </c>
      <c r="E501" t="s">
        <v>65</v>
      </c>
      <c r="F501">
        <v>0</v>
      </c>
      <c r="G501">
        <v>0</v>
      </c>
      <c r="H501">
        <v>0</v>
      </c>
      <c r="I501">
        <v>0</v>
      </c>
      <c r="P501">
        <v>-265884.88</v>
      </c>
      <c r="Q501">
        <v>1</v>
      </c>
      <c r="R501">
        <v>0</v>
      </c>
      <c r="S501">
        <v>0</v>
      </c>
      <c r="T501">
        <v>0</v>
      </c>
      <c r="U501">
        <v>2.99375356618317</v>
      </c>
      <c r="V501">
        <v>0</v>
      </c>
      <c r="X501">
        <v>0</v>
      </c>
      <c r="Z501">
        <v>0</v>
      </c>
    </row>
    <row r="502" spans="1:26" ht="14.45" x14ac:dyDescent="0.35">
      <c r="A502">
        <v>2026</v>
      </c>
      <c r="B502" t="s">
        <v>115</v>
      </c>
      <c r="C502" t="s">
        <v>40</v>
      </c>
      <c r="D502" t="s">
        <v>40</v>
      </c>
      <c r="E502" t="s">
        <v>65</v>
      </c>
      <c r="F502">
        <v>0</v>
      </c>
      <c r="G502">
        <v>0</v>
      </c>
      <c r="H502">
        <v>0</v>
      </c>
      <c r="I502">
        <v>0</v>
      </c>
      <c r="P502">
        <v>-121435.12</v>
      </c>
      <c r="Q502">
        <v>1</v>
      </c>
      <c r="R502">
        <v>0</v>
      </c>
      <c r="S502">
        <v>0</v>
      </c>
      <c r="T502">
        <v>0</v>
      </c>
      <c r="U502">
        <v>2.99375356618317</v>
      </c>
      <c r="V502">
        <v>0</v>
      </c>
      <c r="X502">
        <v>0</v>
      </c>
      <c r="Z502">
        <v>0</v>
      </c>
    </row>
    <row r="503" spans="1:26" ht="14.45" x14ac:dyDescent="0.35">
      <c r="A503">
        <v>2026</v>
      </c>
      <c r="B503" t="s">
        <v>116</v>
      </c>
      <c r="C503" t="s">
        <v>40</v>
      </c>
      <c r="D503" t="s">
        <v>40</v>
      </c>
      <c r="E503" t="s">
        <v>65</v>
      </c>
      <c r="F503">
        <v>0</v>
      </c>
      <c r="G503">
        <v>0</v>
      </c>
      <c r="H503">
        <v>0</v>
      </c>
      <c r="I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2.99375356618317</v>
      </c>
      <c r="V503">
        <v>0</v>
      </c>
      <c r="X503">
        <v>0</v>
      </c>
      <c r="Z503">
        <v>0</v>
      </c>
    </row>
    <row r="504" spans="1:26" ht="14.45" x14ac:dyDescent="0.35">
      <c r="A504">
        <v>2026</v>
      </c>
      <c r="B504" t="s">
        <v>117</v>
      </c>
      <c r="C504" t="s">
        <v>40</v>
      </c>
      <c r="D504" t="s">
        <v>40</v>
      </c>
      <c r="E504" t="s">
        <v>65</v>
      </c>
      <c r="F504">
        <v>0</v>
      </c>
      <c r="G504">
        <v>0</v>
      </c>
      <c r="H504">
        <v>0</v>
      </c>
      <c r="I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2.99375356618317</v>
      </c>
      <c r="V504">
        <v>0</v>
      </c>
      <c r="X504">
        <v>0</v>
      </c>
      <c r="Z504">
        <v>0</v>
      </c>
    </row>
    <row r="505" spans="1:26" ht="14.45" x14ac:dyDescent="0.35">
      <c r="A505">
        <v>2026</v>
      </c>
      <c r="B505" t="s">
        <v>118</v>
      </c>
      <c r="C505" t="s">
        <v>40</v>
      </c>
      <c r="D505" t="s">
        <v>40</v>
      </c>
      <c r="E505" t="s">
        <v>65</v>
      </c>
      <c r="F505">
        <v>0</v>
      </c>
      <c r="G505">
        <v>0</v>
      </c>
      <c r="H505">
        <v>0</v>
      </c>
      <c r="I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2.99375356618317</v>
      </c>
      <c r="V505">
        <v>0</v>
      </c>
      <c r="X505">
        <v>0</v>
      </c>
      <c r="Z505">
        <v>0</v>
      </c>
    </row>
    <row r="506" spans="1:26" ht="14.45" x14ac:dyDescent="0.35">
      <c r="A506">
        <v>2026</v>
      </c>
      <c r="B506" t="s">
        <v>119</v>
      </c>
      <c r="C506" t="s">
        <v>40</v>
      </c>
      <c r="D506" t="s">
        <v>40</v>
      </c>
      <c r="E506" t="s">
        <v>65</v>
      </c>
      <c r="F506">
        <v>0</v>
      </c>
      <c r="G506">
        <v>0</v>
      </c>
      <c r="H506">
        <v>0</v>
      </c>
      <c r="I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2.99375356618317</v>
      </c>
      <c r="V506">
        <v>0</v>
      </c>
      <c r="X506">
        <v>0</v>
      </c>
      <c r="Z506">
        <v>0</v>
      </c>
    </row>
    <row r="507" spans="1:26" ht="14.45" x14ac:dyDescent="0.35">
      <c r="A507">
        <v>2026</v>
      </c>
      <c r="B507" t="s">
        <v>120</v>
      </c>
      <c r="C507" t="s">
        <v>40</v>
      </c>
      <c r="D507" t="s">
        <v>40</v>
      </c>
      <c r="E507" t="s">
        <v>65</v>
      </c>
      <c r="F507">
        <v>0</v>
      </c>
      <c r="G507">
        <v>0</v>
      </c>
      <c r="H507">
        <v>0</v>
      </c>
      <c r="I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2.99375356618317</v>
      </c>
      <c r="V507">
        <v>0</v>
      </c>
      <c r="X507">
        <v>0</v>
      </c>
      <c r="Z507">
        <v>0</v>
      </c>
    </row>
    <row r="508" spans="1:26" ht="14.45" x14ac:dyDescent="0.35">
      <c r="A508">
        <v>2026</v>
      </c>
      <c r="B508" t="s">
        <v>121</v>
      </c>
      <c r="C508" t="s">
        <v>40</v>
      </c>
      <c r="D508" t="s">
        <v>40</v>
      </c>
      <c r="E508" t="s">
        <v>65</v>
      </c>
      <c r="F508">
        <v>0</v>
      </c>
      <c r="G508">
        <v>0</v>
      </c>
      <c r="H508">
        <v>0</v>
      </c>
      <c r="I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2.99375356618317</v>
      </c>
      <c r="V508">
        <v>0</v>
      </c>
      <c r="X508">
        <v>0</v>
      </c>
      <c r="Z508">
        <v>0</v>
      </c>
    </row>
    <row r="509" spans="1:26" ht="14.45" x14ac:dyDescent="0.35">
      <c r="A509">
        <v>2030</v>
      </c>
      <c r="B509" t="s">
        <v>56</v>
      </c>
      <c r="C509" t="s">
        <v>40</v>
      </c>
      <c r="D509" t="s">
        <v>40</v>
      </c>
      <c r="E509" t="s">
        <v>56</v>
      </c>
      <c r="F509">
        <v>2296.02</v>
      </c>
      <c r="I509">
        <v>2296.02</v>
      </c>
      <c r="T509">
        <v>0</v>
      </c>
      <c r="U509">
        <v>4.9706315334622504</v>
      </c>
      <c r="V509">
        <v>2296.02</v>
      </c>
    </row>
    <row r="510" spans="1:26" ht="14.45" x14ac:dyDescent="0.35">
      <c r="A510">
        <v>2030</v>
      </c>
      <c r="B510" t="s">
        <v>60</v>
      </c>
      <c r="C510" t="s">
        <v>40</v>
      </c>
      <c r="D510" t="s">
        <v>40</v>
      </c>
      <c r="E510" t="s">
        <v>60</v>
      </c>
      <c r="F510">
        <v>635</v>
      </c>
      <c r="I510">
        <v>635</v>
      </c>
      <c r="T510">
        <v>0</v>
      </c>
      <c r="U510">
        <v>4.9706315334622504</v>
      </c>
      <c r="V510">
        <v>635</v>
      </c>
    </row>
    <row r="511" spans="1:26" x14ac:dyDescent="0.25">
      <c r="A511">
        <v>2030</v>
      </c>
      <c r="B511" t="s">
        <v>54</v>
      </c>
      <c r="C511" t="s">
        <v>40</v>
      </c>
      <c r="D511" t="s">
        <v>40</v>
      </c>
      <c r="E511" t="s">
        <v>54</v>
      </c>
      <c r="F511">
        <v>13333.47</v>
      </c>
      <c r="I511">
        <v>13232.81</v>
      </c>
      <c r="Q511">
        <v>532.4</v>
      </c>
      <c r="R511">
        <v>24.86</v>
      </c>
      <c r="T511">
        <v>147081576.19999999</v>
      </c>
      <c r="U511">
        <v>4.9706315334622504</v>
      </c>
      <c r="V511">
        <v>13232.81</v>
      </c>
      <c r="W511">
        <v>100.66</v>
      </c>
    </row>
    <row r="512" spans="1:26" x14ac:dyDescent="0.25">
      <c r="A512">
        <v>2030</v>
      </c>
      <c r="B512" t="s">
        <v>55</v>
      </c>
      <c r="C512" t="s">
        <v>40</v>
      </c>
      <c r="D512" t="s">
        <v>40</v>
      </c>
      <c r="E512" t="s">
        <v>55</v>
      </c>
      <c r="F512">
        <v>2927.93</v>
      </c>
      <c r="I512">
        <v>1885</v>
      </c>
      <c r="Q512">
        <v>187.53</v>
      </c>
      <c r="R512">
        <v>10.050000000000001</v>
      </c>
      <c r="T512">
        <v>20951615.850000001</v>
      </c>
      <c r="U512">
        <v>4.9706315334622504</v>
      </c>
      <c r="V512">
        <v>1885</v>
      </c>
      <c r="W512">
        <v>1042.93</v>
      </c>
    </row>
    <row r="513" spans="1:26" x14ac:dyDescent="0.25">
      <c r="A513">
        <v>2030</v>
      </c>
      <c r="B513" t="s">
        <v>198</v>
      </c>
      <c r="C513" t="s">
        <v>40</v>
      </c>
      <c r="D513" t="s">
        <v>40</v>
      </c>
      <c r="E513" t="s">
        <v>198</v>
      </c>
      <c r="F513">
        <v>0</v>
      </c>
      <c r="I513">
        <v>0</v>
      </c>
      <c r="Q513">
        <v>849.97</v>
      </c>
      <c r="R513">
        <v>0</v>
      </c>
      <c r="T513">
        <v>0</v>
      </c>
      <c r="U513">
        <v>4.9706315334622504</v>
      </c>
      <c r="V513">
        <v>0</v>
      </c>
    </row>
    <row r="514" spans="1:26" x14ac:dyDescent="0.25">
      <c r="A514">
        <v>2030</v>
      </c>
      <c r="B514" t="s">
        <v>61</v>
      </c>
      <c r="C514" t="s">
        <v>40</v>
      </c>
      <c r="D514" t="s">
        <v>40</v>
      </c>
      <c r="E514" t="s">
        <v>61</v>
      </c>
      <c r="F514">
        <v>4913.93</v>
      </c>
      <c r="I514">
        <v>3163</v>
      </c>
      <c r="Q514">
        <v>67.59</v>
      </c>
      <c r="R514">
        <v>46.8</v>
      </c>
      <c r="T514">
        <v>43316174.32</v>
      </c>
      <c r="U514">
        <v>4.9706315334622504</v>
      </c>
      <c r="V514">
        <v>3163</v>
      </c>
      <c r="W514">
        <v>1750.93</v>
      </c>
    </row>
    <row r="515" spans="1:26" x14ac:dyDescent="0.25">
      <c r="A515">
        <v>2030</v>
      </c>
      <c r="B515" t="s">
        <v>62</v>
      </c>
      <c r="C515" t="s">
        <v>40</v>
      </c>
      <c r="D515" t="s">
        <v>40</v>
      </c>
      <c r="E515" t="s">
        <v>62</v>
      </c>
      <c r="F515">
        <v>3682.71</v>
      </c>
      <c r="I515">
        <v>1309</v>
      </c>
      <c r="Q515">
        <v>53</v>
      </c>
      <c r="R515">
        <v>24.7</v>
      </c>
      <c r="T515">
        <v>17926295.350000001</v>
      </c>
      <c r="U515">
        <v>4.9706315334622504</v>
      </c>
      <c r="V515">
        <v>1309</v>
      </c>
      <c r="W515">
        <v>2373.71</v>
      </c>
    </row>
    <row r="516" spans="1:26" x14ac:dyDescent="0.25">
      <c r="A516">
        <v>2030</v>
      </c>
      <c r="B516" t="s">
        <v>52</v>
      </c>
      <c r="C516" t="s">
        <v>40</v>
      </c>
      <c r="D516" t="s">
        <v>40</v>
      </c>
      <c r="E516" t="s">
        <v>52</v>
      </c>
      <c r="F516">
        <v>0</v>
      </c>
      <c r="G516">
        <v>0</v>
      </c>
      <c r="H516">
        <v>0</v>
      </c>
      <c r="I516">
        <v>0</v>
      </c>
      <c r="Q516">
        <v>600</v>
      </c>
      <c r="R516">
        <v>0</v>
      </c>
      <c r="S516">
        <v>0</v>
      </c>
      <c r="T516">
        <v>0</v>
      </c>
      <c r="U516">
        <v>4.9706315334622504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2030</v>
      </c>
      <c r="B517" t="s">
        <v>53</v>
      </c>
      <c r="C517" t="s">
        <v>40</v>
      </c>
      <c r="D517" t="s">
        <v>40</v>
      </c>
      <c r="E517" t="s">
        <v>53</v>
      </c>
      <c r="F517">
        <v>0</v>
      </c>
      <c r="G517">
        <v>0</v>
      </c>
      <c r="H517">
        <v>0</v>
      </c>
      <c r="I517">
        <v>0</v>
      </c>
      <c r="Q517">
        <v>100</v>
      </c>
      <c r="R517">
        <v>0</v>
      </c>
      <c r="S517">
        <v>0</v>
      </c>
      <c r="T517">
        <v>0</v>
      </c>
      <c r="U517">
        <v>4.9706315334622504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2030</v>
      </c>
      <c r="B518" t="s">
        <v>63</v>
      </c>
      <c r="C518" t="s">
        <v>40</v>
      </c>
      <c r="D518" t="s">
        <v>40</v>
      </c>
      <c r="E518" t="s">
        <v>63</v>
      </c>
      <c r="F518">
        <v>255.3</v>
      </c>
      <c r="G518">
        <v>0</v>
      </c>
      <c r="H518">
        <v>0</v>
      </c>
      <c r="I518">
        <v>184</v>
      </c>
      <c r="Q518">
        <v>10.36</v>
      </c>
      <c r="R518">
        <v>17.77</v>
      </c>
      <c r="S518">
        <v>0</v>
      </c>
      <c r="T518">
        <v>2519815.39</v>
      </c>
      <c r="U518">
        <v>4.9706315334622504</v>
      </c>
      <c r="V518">
        <v>184</v>
      </c>
      <c r="W518">
        <v>71.3</v>
      </c>
      <c r="X518">
        <v>0</v>
      </c>
      <c r="Y518">
        <v>0</v>
      </c>
      <c r="Z518">
        <v>0</v>
      </c>
    </row>
    <row r="519" spans="1:26" x14ac:dyDescent="0.25">
      <c r="A519">
        <v>2030</v>
      </c>
      <c r="B519" t="s">
        <v>64</v>
      </c>
      <c r="C519" t="s">
        <v>40</v>
      </c>
      <c r="D519" t="s">
        <v>40</v>
      </c>
      <c r="E519" t="s">
        <v>64</v>
      </c>
      <c r="F519">
        <v>0</v>
      </c>
      <c r="I519">
        <v>0</v>
      </c>
      <c r="Q519">
        <v>341.83</v>
      </c>
      <c r="R519">
        <v>0</v>
      </c>
      <c r="T519">
        <v>0</v>
      </c>
      <c r="U519">
        <v>4.9706315334622504</v>
      </c>
      <c r="V519">
        <v>0</v>
      </c>
    </row>
    <row r="520" spans="1:26" x14ac:dyDescent="0.25">
      <c r="A520">
        <v>2030</v>
      </c>
      <c r="B520" t="s">
        <v>76</v>
      </c>
      <c r="C520" t="s">
        <v>73</v>
      </c>
      <c r="D520" t="s">
        <v>73</v>
      </c>
      <c r="E520" t="s">
        <v>76</v>
      </c>
      <c r="F520">
        <v>1756.56</v>
      </c>
      <c r="I520">
        <v>1756.56</v>
      </c>
      <c r="T520">
        <v>0</v>
      </c>
      <c r="U520">
        <v>4.9706315334622504</v>
      </c>
      <c r="V520">
        <v>1756.56</v>
      </c>
    </row>
    <row r="521" spans="1:26" x14ac:dyDescent="0.25">
      <c r="A521">
        <v>2030</v>
      </c>
      <c r="B521" t="s">
        <v>75</v>
      </c>
      <c r="C521" t="s">
        <v>73</v>
      </c>
      <c r="D521" t="s">
        <v>73</v>
      </c>
      <c r="E521" t="s">
        <v>75</v>
      </c>
      <c r="F521">
        <v>7363.8</v>
      </c>
      <c r="I521">
        <v>7363.8</v>
      </c>
      <c r="Q521">
        <v>367.75</v>
      </c>
      <c r="R521">
        <v>20.02</v>
      </c>
      <c r="T521">
        <v>0</v>
      </c>
      <c r="U521">
        <v>4.9706315334622504</v>
      </c>
      <c r="V521">
        <v>7363.8</v>
      </c>
    </row>
    <row r="522" spans="1:26" x14ac:dyDescent="0.25">
      <c r="A522">
        <v>2030</v>
      </c>
      <c r="B522" t="s">
        <v>74</v>
      </c>
      <c r="C522" t="s">
        <v>73</v>
      </c>
      <c r="D522" t="s">
        <v>73</v>
      </c>
      <c r="E522" t="s">
        <v>74</v>
      </c>
      <c r="F522">
        <v>9573.43</v>
      </c>
      <c r="I522">
        <v>9573.43</v>
      </c>
      <c r="Q522">
        <v>341.91</v>
      </c>
      <c r="R522">
        <v>28</v>
      </c>
      <c r="T522">
        <v>0</v>
      </c>
      <c r="U522">
        <v>4.9706315334622504</v>
      </c>
      <c r="V522">
        <v>9573.43</v>
      </c>
    </row>
    <row r="523" spans="1:26" x14ac:dyDescent="0.25">
      <c r="A523">
        <v>2030</v>
      </c>
      <c r="B523" t="s">
        <v>77</v>
      </c>
      <c r="C523" t="s">
        <v>73</v>
      </c>
      <c r="D523" t="s">
        <v>73</v>
      </c>
      <c r="E523" t="s">
        <v>77</v>
      </c>
      <c r="F523">
        <v>2993.17</v>
      </c>
      <c r="I523">
        <v>2993.17</v>
      </c>
      <c r="Q523">
        <v>29.06</v>
      </c>
      <c r="R523">
        <v>103</v>
      </c>
      <c r="T523">
        <v>0</v>
      </c>
      <c r="U523">
        <v>4.9706315334622504</v>
      </c>
      <c r="V523">
        <v>2993.17</v>
      </c>
    </row>
    <row r="524" spans="1:26" x14ac:dyDescent="0.25">
      <c r="A524">
        <v>2030</v>
      </c>
      <c r="B524" t="s">
        <v>81</v>
      </c>
      <c r="C524" t="s">
        <v>78</v>
      </c>
      <c r="D524" t="s">
        <v>78</v>
      </c>
      <c r="E524" t="s">
        <v>81</v>
      </c>
      <c r="F524">
        <v>2998</v>
      </c>
      <c r="I524">
        <v>2998</v>
      </c>
      <c r="T524">
        <v>0</v>
      </c>
      <c r="U524">
        <v>4.9706315334622504</v>
      </c>
      <c r="V524">
        <v>2998</v>
      </c>
    </row>
    <row r="525" spans="1:26" x14ac:dyDescent="0.25">
      <c r="A525">
        <v>2030</v>
      </c>
      <c r="B525" t="s">
        <v>80</v>
      </c>
      <c r="C525" t="s">
        <v>78</v>
      </c>
      <c r="D525" t="s">
        <v>78</v>
      </c>
      <c r="E525" t="s">
        <v>80</v>
      </c>
      <c r="F525">
        <v>6140.6</v>
      </c>
      <c r="I525">
        <v>6140.6</v>
      </c>
      <c r="Q525">
        <v>409.46</v>
      </c>
      <c r="R525">
        <v>15</v>
      </c>
      <c r="T525">
        <v>0</v>
      </c>
      <c r="U525">
        <v>4.9706315334622504</v>
      </c>
      <c r="V525">
        <v>6140.6</v>
      </c>
    </row>
    <row r="526" spans="1:26" x14ac:dyDescent="0.25">
      <c r="A526">
        <v>2030</v>
      </c>
      <c r="B526" t="s">
        <v>79</v>
      </c>
      <c r="C526" t="s">
        <v>78</v>
      </c>
      <c r="D526" t="s">
        <v>78</v>
      </c>
      <c r="E526" t="s">
        <v>79</v>
      </c>
      <c r="F526">
        <v>19741.099999999999</v>
      </c>
      <c r="I526">
        <v>19741.099999999999</v>
      </c>
      <c r="Q526">
        <v>344.28</v>
      </c>
      <c r="R526">
        <v>57.34</v>
      </c>
      <c r="T526">
        <v>0</v>
      </c>
      <c r="U526">
        <v>4.9706315334622504</v>
      </c>
      <c r="V526">
        <v>19741.099999999999</v>
      </c>
    </row>
    <row r="527" spans="1:26" x14ac:dyDescent="0.25">
      <c r="A527">
        <v>2030</v>
      </c>
      <c r="B527" t="s">
        <v>82</v>
      </c>
      <c r="C527" t="s">
        <v>78</v>
      </c>
      <c r="D527" t="s">
        <v>78</v>
      </c>
      <c r="E527" t="s">
        <v>82</v>
      </c>
      <c r="F527">
        <v>6301.92</v>
      </c>
      <c r="I527">
        <v>6301.92</v>
      </c>
      <c r="Q527">
        <v>47.78</v>
      </c>
      <c r="R527">
        <v>131.88999999999999</v>
      </c>
      <c r="T527">
        <v>0</v>
      </c>
      <c r="U527">
        <v>4.9706315334622504</v>
      </c>
      <c r="V527">
        <v>6301.92</v>
      </c>
    </row>
    <row r="528" spans="1:26" x14ac:dyDescent="0.25">
      <c r="A528">
        <v>2030</v>
      </c>
      <c r="B528" t="s">
        <v>199</v>
      </c>
      <c r="C528" t="s">
        <v>78</v>
      </c>
      <c r="D528" t="s">
        <v>78</v>
      </c>
      <c r="E528" t="s">
        <v>199</v>
      </c>
      <c r="F528">
        <v>966.5</v>
      </c>
      <c r="I528">
        <v>966.5</v>
      </c>
      <c r="Q528">
        <v>92.71</v>
      </c>
      <c r="R528">
        <v>10.42</v>
      </c>
      <c r="T528">
        <v>0</v>
      </c>
      <c r="U528">
        <v>4.9706315334622504</v>
      </c>
      <c r="V528">
        <v>966.5</v>
      </c>
    </row>
    <row r="529" spans="1:22" x14ac:dyDescent="0.25">
      <c r="A529">
        <v>2030</v>
      </c>
      <c r="B529" t="s">
        <v>71</v>
      </c>
      <c r="C529" t="s">
        <v>44</v>
      </c>
      <c r="D529" t="s">
        <v>44</v>
      </c>
      <c r="E529" t="s">
        <v>71</v>
      </c>
      <c r="F529">
        <v>407</v>
      </c>
      <c r="I529">
        <v>407</v>
      </c>
      <c r="T529">
        <v>0</v>
      </c>
      <c r="U529">
        <v>4.9706315334622504</v>
      </c>
      <c r="V529">
        <v>407</v>
      </c>
    </row>
    <row r="530" spans="1:22" x14ac:dyDescent="0.25">
      <c r="A530">
        <v>2030</v>
      </c>
      <c r="B530" t="s">
        <v>70</v>
      </c>
      <c r="C530" t="s">
        <v>44</v>
      </c>
      <c r="D530" t="s">
        <v>44</v>
      </c>
      <c r="E530" t="s">
        <v>70</v>
      </c>
      <c r="F530">
        <v>0</v>
      </c>
      <c r="I530">
        <v>0</v>
      </c>
      <c r="Q530">
        <v>849.97</v>
      </c>
      <c r="R530">
        <v>0</v>
      </c>
      <c r="T530">
        <v>0</v>
      </c>
      <c r="U530">
        <v>4.9706315334622504</v>
      </c>
      <c r="V530">
        <v>0</v>
      </c>
    </row>
    <row r="531" spans="1:22" x14ac:dyDescent="0.25">
      <c r="A531">
        <v>2030</v>
      </c>
      <c r="B531" t="s">
        <v>69</v>
      </c>
      <c r="C531" t="s">
        <v>44</v>
      </c>
      <c r="D531" t="s">
        <v>44</v>
      </c>
      <c r="E531" t="s">
        <v>69</v>
      </c>
      <c r="F531">
        <v>2754.7</v>
      </c>
      <c r="I531">
        <v>2754.7</v>
      </c>
      <c r="Q531">
        <v>385.96</v>
      </c>
      <c r="R531">
        <v>7.14</v>
      </c>
      <c r="T531">
        <v>0</v>
      </c>
      <c r="U531">
        <v>4.9706315334622504</v>
      </c>
      <c r="V531">
        <v>2754.7</v>
      </c>
    </row>
    <row r="532" spans="1:22" x14ac:dyDescent="0.25">
      <c r="A532">
        <v>2030</v>
      </c>
      <c r="B532" t="s">
        <v>72</v>
      </c>
      <c r="C532" t="s">
        <v>44</v>
      </c>
      <c r="D532" t="s">
        <v>44</v>
      </c>
      <c r="E532" t="s">
        <v>72</v>
      </c>
      <c r="F532">
        <v>1647</v>
      </c>
      <c r="I532">
        <v>1647</v>
      </c>
      <c r="Q532">
        <v>82.35</v>
      </c>
      <c r="R532">
        <v>20</v>
      </c>
      <c r="T532">
        <v>0</v>
      </c>
      <c r="U532">
        <v>4.9706315334622504</v>
      </c>
      <c r="V532">
        <v>1647</v>
      </c>
    </row>
    <row r="533" spans="1:22" x14ac:dyDescent="0.25">
      <c r="A533">
        <v>2030</v>
      </c>
      <c r="B533" t="s">
        <v>200</v>
      </c>
      <c r="C533" t="s">
        <v>44</v>
      </c>
      <c r="D533" t="s">
        <v>44</v>
      </c>
      <c r="E533" t="s">
        <v>200</v>
      </c>
      <c r="F533">
        <v>197</v>
      </c>
      <c r="I533">
        <v>197</v>
      </c>
      <c r="Q533">
        <v>110.22</v>
      </c>
      <c r="R533">
        <v>1.79</v>
      </c>
      <c r="T533">
        <v>0</v>
      </c>
      <c r="U533">
        <v>4.9706315334622504</v>
      </c>
      <c r="V533">
        <v>197</v>
      </c>
    </row>
    <row r="534" spans="1:22" x14ac:dyDescent="0.25">
      <c r="A534">
        <v>2030</v>
      </c>
      <c r="B534" t="s">
        <v>67</v>
      </c>
      <c r="C534" t="s">
        <v>43</v>
      </c>
      <c r="D534" t="s">
        <v>43</v>
      </c>
      <c r="E534" t="s">
        <v>67</v>
      </c>
      <c r="F534">
        <v>255.3</v>
      </c>
      <c r="I534">
        <v>255.3</v>
      </c>
      <c r="Q534">
        <v>127.65</v>
      </c>
      <c r="R534">
        <v>2</v>
      </c>
      <c r="T534">
        <v>0</v>
      </c>
      <c r="U534">
        <v>4.9706315334622504</v>
      </c>
      <c r="V534">
        <v>255.3</v>
      </c>
    </row>
    <row r="535" spans="1:22" x14ac:dyDescent="0.25">
      <c r="A535">
        <v>2030</v>
      </c>
      <c r="B535" t="s">
        <v>68</v>
      </c>
      <c r="C535" t="s">
        <v>43</v>
      </c>
      <c r="D535" t="s">
        <v>43</v>
      </c>
      <c r="E535" t="s">
        <v>68</v>
      </c>
      <c r="F535">
        <v>327</v>
      </c>
      <c r="I535">
        <v>327</v>
      </c>
      <c r="Q535">
        <v>36.090000000000003</v>
      </c>
      <c r="R535">
        <v>9.06</v>
      </c>
      <c r="T535">
        <v>0</v>
      </c>
      <c r="U535">
        <v>4.9706315334622504</v>
      </c>
      <c r="V535">
        <v>327</v>
      </c>
    </row>
    <row r="536" spans="1:22" x14ac:dyDescent="0.25">
      <c r="A536">
        <v>2030</v>
      </c>
      <c r="B536" t="s">
        <v>49</v>
      </c>
      <c r="C536" t="s">
        <v>42</v>
      </c>
      <c r="D536" t="s">
        <v>42</v>
      </c>
      <c r="E536" t="s">
        <v>49</v>
      </c>
      <c r="F536">
        <v>1797.5</v>
      </c>
      <c r="I536">
        <v>1797.5</v>
      </c>
      <c r="Q536">
        <v>207.01</v>
      </c>
      <c r="R536">
        <v>8.68</v>
      </c>
      <c r="T536">
        <v>0</v>
      </c>
      <c r="U536">
        <v>4.9706315334622504</v>
      </c>
      <c r="V536">
        <v>1797.5</v>
      </c>
    </row>
    <row r="537" spans="1:22" x14ac:dyDescent="0.25">
      <c r="A537">
        <v>2030</v>
      </c>
      <c r="B537" t="s">
        <v>50</v>
      </c>
      <c r="C537" t="s">
        <v>42</v>
      </c>
      <c r="D537" t="s">
        <v>42</v>
      </c>
      <c r="E537" t="s">
        <v>50</v>
      </c>
      <c r="F537">
        <v>866.99</v>
      </c>
      <c r="I537">
        <v>866.99</v>
      </c>
      <c r="Q537">
        <v>34.68</v>
      </c>
      <c r="R537">
        <v>25</v>
      </c>
      <c r="T537">
        <v>0</v>
      </c>
      <c r="U537">
        <v>4.9706315334622504</v>
      </c>
      <c r="V537">
        <v>866.99</v>
      </c>
    </row>
    <row r="538" spans="1:22" x14ac:dyDescent="0.25">
      <c r="A538">
        <v>2030</v>
      </c>
      <c r="B538" t="s">
        <v>97</v>
      </c>
      <c r="C538" t="s">
        <v>42</v>
      </c>
      <c r="D538" t="s">
        <v>42</v>
      </c>
      <c r="E538" t="s">
        <v>7</v>
      </c>
      <c r="F538">
        <v>0</v>
      </c>
      <c r="I538">
        <v>0</v>
      </c>
      <c r="T538">
        <v>0</v>
      </c>
      <c r="U538">
        <v>4.9706315334622504</v>
      </c>
      <c r="V538">
        <v>0</v>
      </c>
    </row>
    <row r="539" spans="1:22" x14ac:dyDescent="0.25">
      <c r="A539">
        <v>2030</v>
      </c>
      <c r="B539" t="s">
        <v>98</v>
      </c>
      <c r="C539" t="s">
        <v>42</v>
      </c>
      <c r="D539" t="s">
        <v>42</v>
      </c>
      <c r="E539" t="s">
        <v>8</v>
      </c>
      <c r="F539">
        <v>0</v>
      </c>
      <c r="I539">
        <v>0</v>
      </c>
      <c r="T539">
        <v>0</v>
      </c>
      <c r="U539">
        <v>4.9706315334622504</v>
      </c>
      <c r="V539">
        <v>0</v>
      </c>
    </row>
    <row r="540" spans="1:22" x14ac:dyDescent="0.25">
      <c r="A540">
        <v>2030</v>
      </c>
      <c r="B540" t="s">
        <v>105</v>
      </c>
      <c r="C540" t="s">
        <v>40</v>
      </c>
      <c r="D540" t="s">
        <v>40</v>
      </c>
      <c r="E540" t="s">
        <v>7</v>
      </c>
      <c r="F540">
        <v>11.7</v>
      </c>
      <c r="I540">
        <v>11.7</v>
      </c>
      <c r="T540">
        <v>0</v>
      </c>
      <c r="U540">
        <v>4.9706315334622504</v>
      </c>
      <c r="V540">
        <v>11.7</v>
      </c>
    </row>
    <row r="541" spans="1:22" x14ac:dyDescent="0.25">
      <c r="A541">
        <v>2030</v>
      </c>
      <c r="B541" t="s">
        <v>108</v>
      </c>
      <c r="C541" t="s">
        <v>40</v>
      </c>
      <c r="D541" t="s">
        <v>40</v>
      </c>
      <c r="E541" t="s">
        <v>8</v>
      </c>
      <c r="F541">
        <v>38.67</v>
      </c>
      <c r="I541">
        <v>38.67</v>
      </c>
      <c r="T541">
        <v>0</v>
      </c>
      <c r="U541">
        <v>4.9706315334622504</v>
      </c>
      <c r="V541">
        <v>38.67</v>
      </c>
    </row>
    <row r="542" spans="1:22" x14ac:dyDescent="0.25">
      <c r="A542">
        <v>2030</v>
      </c>
      <c r="B542" t="s">
        <v>137</v>
      </c>
      <c r="C542" t="s">
        <v>43</v>
      </c>
      <c r="D542" t="s">
        <v>43</v>
      </c>
      <c r="E542" t="s">
        <v>7</v>
      </c>
      <c r="F542">
        <v>0</v>
      </c>
      <c r="I542">
        <v>0</v>
      </c>
      <c r="T542">
        <v>0</v>
      </c>
      <c r="U542">
        <v>4.9706315334622504</v>
      </c>
      <c r="V542">
        <v>0</v>
      </c>
    </row>
    <row r="543" spans="1:22" x14ac:dyDescent="0.25">
      <c r="A543">
        <v>2030</v>
      </c>
      <c r="B543" t="s">
        <v>139</v>
      </c>
      <c r="C543" t="s">
        <v>43</v>
      </c>
      <c r="D543" t="s">
        <v>43</v>
      </c>
      <c r="E543" t="s">
        <v>8</v>
      </c>
      <c r="F543">
        <v>4</v>
      </c>
      <c r="I543">
        <v>4</v>
      </c>
      <c r="T543">
        <v>0</v>
      </c>
      <c r="U543">
        <v>4.9706315334622504</v>
      </c>
      <c r="V543">
        <v>4</v>
      </c>
    </row>
    <row r="544" spans="1:22" x14ac:dyDescent="0.25">
      <c r="A544">
        <v>2030</v>
      </c>
      <c r="B544" t="s">
        <v>146</v>
      </c>
      <c r="C544" t="s">
        <v>44</v>
      </c>
      <c r="D544" t="s">
        <v>44</v>
      </c>
      <c r="E544" t="s">
        <v>7</v>
      </c>
      <c r="F544">
        <v>0</v>
      </c>
      <c r="I544">
        <v>0</v>
      </c>
      <c r="T544">
        <v>0</v>
      </c>
      <c r="U544">
        <v>4.9706315334622504</v>
      </c>
      <c r="V544">
        <v>0</v>
      </c>
    </row>
    <row r="545" spans="1:26" x14ac:dyDescent="0.25">
      <c r="A545">
        <v>2030</v>
      </c>
      <c r="B545" t="s">
        <v>147</v>
      </c>
      <c r="C545" t="s">
        <v>44</v>
      </c>
      <c r="D545" t="s">
        <v>44</v>
      </c>
      <c r="E545" t="s">
        <v>8</v>
      </c>
      <c r="F545">
        <v>262.56</v>
      </c>
      <c r="I545">
        <v>262.56</v>
      </c>
      <c r="T545">
        <v>0</v>
      </c>
      <c r="U545">
        <v>4.9706315334622504</v>
      </c>
      <c r="V545">
        <v>262.56</v>
      </c>
    </row>
    <row r="546" spans="1:26" x14ac:dyDescent="0.25">
      <c r="A546">
        <v>2030</v>
      </c>
      <c r="B546" t="s">
        <v>154</v>
      </c>
      <c r="C546" t="s">
        <v>73</v>
      </c>
      <c r="D546" t="s">
        <v>73</v>
      </c>
      <c r="E546" t="s">
        <v>7</v>
      </c>
      <c r="F546">
        <v>554.77</v>
      </c>
      <c r="I546">
        <v>554.77</v>
      </c>
      <c r="T546">
        <v>0</v>
      </c>
      <c r="U546">
        <v>4.9706315334622504</v>
      </c>
      <c r="V546">
        <v>554.77</v>
      </c>
    </row>
    <row r="547" spans="1:26" x14ac:dyDescent="0.25">
      <c r="A547">
        <v>2030</v>
      </c>
      <c r="B547" t="s">
        <v>157</v>
      </c>
      <c r="C547" t="s">
        <v>73</v>
      </c>
      <c r="D547" t="s">
        <v>73</v>
      </c>
      <c r="E547" t="s">
        <v>8</v>
      </c>
      <c r="F547">
        <v>103.85</v>
      </c>
      <c r="I547">
        <v>103.85</v>
      </c>
      <c r="T547">
        <v>0</v>
      </c>
      <c r="U547">
        <v>4.9706315334622504</v>
      </c>
      <c r="V547">
        <v>103.85</v>
      </c>
    </row>
    <row r="548" spans="1:26" x14ac:dyDescent="0.25">
      <c r="A548">
        <v>2030</v>
      </c>
      <c r="B548" t="s">
        <v>166</v>
      </c>
      <c r="C548" t="s">
        <v>78</v>
      </c>
      <c r="D548" t="s">
        <v>78</v>
      </c>
      <c r="E548" t="s">
        <v>7</v>
      </c>
      <c r="F548">
        <v>36.03</v>
      </c>
      <c r="I548">
        <v>36.03</v>
      </c>
      <c r="T548">
        <v>0</v>
      </c>
      <c r="U548">
        <v>4.9706315334622504</v>
      </c>
      <c r="V548">
        <v>36.03</v>
      </c>
    </row>
    <row r="549" spans="1:26" x14ac:dyDescent="0.25">
      <c r="A549">
        <v>2030</v>
      </c>
      <c r="B549" t="s">
        <v>168</v>
      </c>
      <c r="C549" t="s">
        <v>78</v>
      </c>
      <c r="D549" t="s">
        <v>78</v>
      </c>
      <c r="E549" t="s">
        <v>8</v>
      </c>
      <c r="F549">
        <v>406.91</v>
      </c>
      <c r="I549">
        <v>406.91</v>
      </c>
      <c r="T549">
        <v>0</v>
      </c>
      <c r="U549">
        <v>4.9706315334622504</v>
      </c>
      <c r="V549">
        <v>406.91</v>
      </c>
    </row>
    <row r="550" spans="1:26" x14ac:dyDescent="0.25">
      <c r="A550">
        <v>2030</v>
      </c>
      <c r="B550" t="s">
        <v>104</v>
      </c>
      <c r="C550" t="s">
        <v>40</v>
      </c>
      <c r="D550" t="s">
        <v>40</v>
      </c>
      <c r="E550" t="s">
        <v>7</v>
      </c>
      <c r="F550">
        <v>889.05</v>
      </c>
      <c r="I550">
        <v>889.05</v>
      </c>
      <c r="T550">
        <v>0</v>
      </c>
      <c r="U550">
        <v>4.9706315334622504</v>
      </c>
      <c r="V550">
        <v>889.05</v>
      </c>
    </row>
    <row r="551" spans="1:26" x14ac:dyDescent="0.25">
      <c r="A551">
        <v>2030</v>
      </c>
      <c r="B551" t="s">
        <v>107</v>
      </c>
      <c r="C551" t="s">
        <v>40</v>
      </c>
      <c r="D551" t="s">
        <v>40</v>
      </c>
      <c r="E551" t="s">
        <v>8</v>
      </c>
      <c r="F551">
        <v>1812.64</v>
      </c>
      <c r="I551">
        <v>1812.64</v>
      </c>
      <c r="T551">
        <v>0</v>
      </c>
      <c r="U551">
        <v>4.9706315334622504</v>
      </c>
      <c r="V551">
        <v>1812.64</v>
      </c>
    </row>
    <row r="552" spans="1:26" x14ac:dyDescent="0.25">
      <c r="A552">
        <v>2030</v>
      </c>
      <c r="B552" t="s">
        <v>138</v>
      </c>
      <c r="C552" t="s">
        <v>43</v>
      </c>
      <c r="D552" t="s">
        <v>40</v>
      </c>
      <c r="E552" t="s">
        <v>8</v>
      </c>
      <c r="F552">
        <v>83</v>
      </c>
      <c r="I552">
        <v>83</v>
      </c>
      <c r="T552">
        <v>0</v>
      </c>
      <c r="U552">
        <v>4.9706315334622504</v>
      </c>
      <c r="V552">
        <v>83</v>
      </c>
    </row>
    <row r="553" spans="1:26" x14ac:dyDescent="0.25">
      <c r="A553">
        <v>2030</v>
      </c>
      <c r="B553" t="s">
        <v>153</v>
      </c>
      <c r="C553" t="s">
        <v>73</v>
      </c>
      <c r="D553" t="s">
        <v>40</v>
      </c>
      <c r="E553" t="s">
        <v>7</v>
      </c>
      <c r="F553">
        <v>46</v>
      </c>
      <c r="I553">
        <v>46</v>
      </c>
      <c r="T553">
        <v>0</v>
      </c>
      <c r="U553">
        <v>4.9706315334622504</v>
      </c>
      <c r="V553">
        <v>46</v>
      </c>
    </row>
    <row r="554" spans="1:26" x14ac:dyDescent="0.25">
      <c r="A554">
        <v>2030</v>
      </c>
      <c r="B554" t="s">
        <v>156</v>
      </c>
      <c r="C554" t="s">
        <v>73</v>
      </c>
      <c r="D554" t="s">
        <v>40</v>
      </c>
      <c r="E554" t="s">
        <v>8</v>
      </c>
      <c r="F554">
        <v>0</v>
      </c>
      <c r="I554">
        <v>0</v>
      </c>
      <c r="T554">
        <v>0</v>
      </c>
      <c r="U554">
        <v>4.9706315334622504</v>
      </c>
      <c r="V554">
        <v>0</v>
      </c>
    </row>
    <row r="555" spans="1:26" x14ac:dyDescent="0.25">
      <c r="A555">
        <v>2030</v>
      </c>
      <c r="B555" t="s">
        <v>145</v>
      </c>
      <c r="C555" t="s">
        <v>40</v>
      </c>
      <c r="D555" t="s">
        <v>40</v>
      </c>
      <c r="E555" t="s">
        <v>7</v>
      </c>
      <c r="F555">
        <v>0</v>
      </c>
      <c r="G555">
        <v>0</v>
      </c>
      <c r="H555">
        <v>0</v>
      </c>
      <c r="I555">
        <v>0</v>
      </c>
      <c r="J555" t="s">
        <v>132</v>
      </c>
      <c r="K555">
        <v>0</v>
      </c>
      <c r="L555">
        <v>0</v>
      </c>
      <c r="P555">
        <v>0</v>
      </c>
      <c r="S555">
        <v>0</v>
      </c>
      <c r="T555">
        <v>0</v>
      </c>
      <c r="U555">
        <v>4.9706315334622504</v>
      </c>
      <c r="V555">
        <v>0</v>
      </c>
      <c r="X555">
        <v>0</v>
      </c>
      <c r="Z555">
        <v>0</v>
      </c>
    </row>
    <row r="556" spans="1:26" x14ac:dyDescent="0.25">
      <c r="A556">
        <v>2030</v>
      </c>
      <c r="B556" t="s">
        <v>122</v>
      </c>
      <c r="C556" t="s">
        <v>40</v>
      </c>
      <c r="D556" t="s">
        <v>40</v>
      </c>
      <c r="E556" t="s">
        <v>51</v>
      </c>
      <c r="F556">
        <v>960.23</v>
      </c>
      <c r="I556">
        <v>960.23</v>
      </c>
      <c r="T556">
        <v>0</v>
      </c>
      <c r="U556">
        <v>4.9706315334622504</v>
      </c>
      <c r="V556">
        <v>960.23</v>
      </c>
    </row>
    <row r="557" spans="1:26" x14ac:dyDescent="0.25">
      <c r="A557">
        <v>2030</v>
      </c>
      <c r="B557" t="s">
        <v>100</v>
      </c>
      <c r="C557" t="s">
        <v>42</v>
      </c>
      <c r="D557" t="s">
        <v>40</v>
      </c>
      <c r="E557" t="s">
        <v>51</v>
      </c>
      <c r="F557">
        <v>0</v>
      </c>
      <c r="I557">
        <v>0</v>
      </c>
      <c r="T557">
        <v>0</v>
      </c>
      <c r="U557">
        <v>4.9706315334622504</v>
      </c>
      <c r="V557">
        <v>0</v>
      </c>
    </row>
    <row r="558" spans="1:26" x14ac:dyDescent="0.25">
      <c r="A558">
        <v>2030</v>
      </c>
      <c r="B558" t="s">
        <v>159</v>
      </c>
      <c r="C558" t="s">
        <v>73</v>
      </c>
      <c r="D558" t="s">
        <v>40</v>
      </c>
      <c r="E558" t="s">
        <v>51</v>
      </c>
      <c r="F558">
        <v>6.9</v>
      </c>
      <c r="I558">
        <v>6.9</v>
      </c>
      <c r="T558">
        <v>0</v>
      </c>
      <c r="U558">
        <v>4.9706315334622504</v>
      </c>
      <c r="V558">
        <v>6.9</v>
      </c>
    </row>
    <row r="559" spans="1:26" x14ac:dyDescent="0.25">
      <c r="A559">
        <v>2030</v>
      </c>
      <c r="B559" t="s">
        <v>123</v>
      </c>
      <c r="C559" t="s">
        <v>40</v>
      </c>
      <c r="D559" t="s">
        <v>40</v>
      </c>
      <c r="E559" t="s">
        <v>51</v>
      </c>
      <c r="F559">
        <v>13.8</v>
      </c>
      <c r="I559">
        <v>13.8</v>
      </c>
      <c r="T559">
        <v>0</v>
      </c>
      <c r="U559">
        <v>4.9706315334622504</v>
      </c>
      <c r="V559">
        <v>13.8</v>
      </c>
    </row>
    <row r="560" spans="1:26" x14ac:dyDescent="0.25">
      <c r="A560">
        <v>2030</v>
      </c>
      <c r="B560" t="s">
        <v>101</v>
      </c>
      <c r="C560" t="s">
        <v>42</v>
      </c>
      <c r="D560" t="s">
        <v>42</v>
      </c>
      <c r="E560" t="s">
        <v>51</v>
      </c>
      <c r="F560">
        <v>0</v>
      </c>
      <c r="I560">
        <v>0</v>
      </c>
      <c r="T560">
        <v>0</v>
      </c>
      <c r="U560">
        <v>4.9706315334622504</v>
      </c>
      <c r="V560">
        <v>0</v>
      </c>
    </row>
    <row r="561" spans="1:26" x14ac:dyDescent="0.25">
      <c r="A561">
        <v>2030</v>
      </c>
      <c r="B561" t="s">
        <v>141</v>
      </c>
      <c r="C561" t="s">
        <v>43</v>
      </c>
      <c r="D561" t="s">
        <v>43</v>
      </c>
      <c r="E561" t="s">
        <v>51</v>
      </c>
      <c r="F561">
        <v>0</v>
      </c>
      <c r="I561">
        <v>0</v>
      </c>
      <c r="T561">
        <v>0</v>
      </c>
      <c r="U561">
        <v>4.9706315334622504</v>
      </c>
      <c r="V561">
        <v>0</v>
      </c>
    </row>
    <row r="562" spans="1:26" x14ac:dyDescent="0.25">
      <c r="A562">
        <v>2030</v>
      </c>
      <c r="B562" t="s">
        <v>149</v>
      </c>
      <c r="C562" t="s">
        <v>44</v>
      </c>
      <c r="D562" t="s">
        <v>44</v>
      </c>
      <c r="E562" t="s">
        <v>51</v>
      </c>
      <c r="F562">
        <v>0</v>
      </c>
      <c r="I562">
        <v>0</v>
      </c>
      <c r="T562">
        <v>0</v>
      </c>
      <c r="U562">
        <v>4.9706315334622504</v>
      </c>
      <c r="V562">
        <v>0</v>
      </c>
    </row>
    <row r="563" spans="1:26" x14ac:dyDescent="0.25">
      <c r="A563">
        <v>2030</v>
      </c>
      <c r="B563" t="s">
        <v>160</v>
      </c>
      <c r="C563" t="s">
        <v>73</v>
      </c>
      <c r="D563" t="s">
        <v>73</v>
      </c>
      <c r="E563" t="s">
        <v>51</v>
      </c>
      <c r="F563">
        <v>0</v>
      </c>
      <c r="I563">
        <v>0</v>
      </c>
      <c r="T563">
        <v>0</v>
      </c>
      <c r="U563">
        <v>4.9706315334622504</v>
      </c>
      <c r="V563">
        <v>0</v>
      </c>
    </row>
    <row r="564" spans="1:26" x14ac:dyDescent="0.25">
      <c r="A564">
        <v>2030</v>
      </c>
      <c r="B564" t="s">
        <v>170</v>
      </c>
      <c r="C564" t="s">
        <v>78</v>
      </c>
      <c r="D564" t="s">
        <v>78</v>
      </c>
      <c r="E564" t="s">
        <v>51</v>
      </c>
      <c r="F564">
        <v>0</v>
      </c>
      <c r="I564">
        <v>0</v>
      </c>
      <c r="T564">
        <v>0</v>
      </c>
      <c r="U564">
        <v>4.9706315334622504</v>
      </c>
      <c r="V564">
        <v>0</v>
      </c>
    </row>
    <row r="565" spans="1:26" x14ac:dyDescent="0.25">
      <c r="A565">
        <v>2030</v>
      </c>
      <c r="B565" t="s">
        <v>134</v>
      </c>
      <c r="C565" t="s">
        <v>40</v>
      </c>
      <c r="D565" t="s">
        <v>40</v>
      </c>
      <c r="E565" t="s">
        <v>8</v>
      </c>
      <c r="F565">
        <v>0</v>
      </c>
      <c r="G565">
        <v>0</v>
      </c>
      <c r="H565">
        <v>0</v>
      </c>
      <c r="I565">
        <v>0</v>
      </c>
      <c r="J565" t="s">
        <v>135</v>
      </c>
      <c r="K565">
        <v>0</v>
      </c>
      <c r="L565">
        <v>0</v>
      </c>
      <c r="P565">
        <v>0</v>
      </c>
      <c r="S565">
        <v>0</v>
      </c>
      <c r="T565">
        <v>0</v>
      </c>
      <c r="U565">
        <v>4.9706315334622504</v>
      </c>
      <c r="V565">
        <v>0</v>
      </c>
      <c r="X565">
        <v>0</v>
      </c>
      <c r="Z565">
        <v>0</v>
      </c>
    </row>
    <row r="566" spans="1:26" x14ac:dyDescent="0.25">
      <c r="A566">
        <v>2030</v>
      </c>
      <c r="B566" t="s">
        <v>201</v>
      </c>
      <c r="C566" t="s">
        <v>40</v>
      </c>
      <c r="D566" t="s">
        <v>40</v>
      </c>
      <c r="E566" t="s">
        <v>8</v>
      </c>
      <c r="F566">
        <v>0</v>
      </c>
      <c r="G566">
        <v>0</v>
      </c>
      <c r="H566">
        <v>0</v>
      </c>
      <c r="I566">
        <v>0</v>
      </c>
      <c r="J566" t="s">
        <v>202</v>
      </c>
      <c r="K566">
        <v>0</v>
      </c>
      <c r="L566">
        <v>0</v>
      </c>
      <c r="P566">
        <v>0</v>
      </c>
      <c r="S566">
        <v>0</v>
      </c>
      <c r="T566">
        <v>0</v>
      </c>
      <c r="U566">
        <v>4.9706315334622504</v>
      </c>
      <c r="V566">
        <v>0</v>
      </c>
      <c r="X566">
        <v>0</v>
      </c>
      <c r="Z566">
        <v>0</v>
      </c>
    </row>
    <row r="567" spans="1:26" x14ac:dyDescent="0.25">
      <c r="A567">
        <v>2030</v>
      </c>
      <c r="B567" t="s">
        <v>203</v>
      </c>
      <c r="C567" t="s">
        <v>40</v>
      </c>
      <c r="D567" t="s">
        <v>40</v>
      </c>
      <c r="E567" t="s">
        <v>8</v>
      </c>
      <c r="F567">
        <v>0</v>
      </c>
      <c r="G567">
        <v>0</v>
      </c>
      <c r="H567">
        <v>0</v>
      </c>
      <c r="I567">
        <v>0</v>
      </c>
      <c r="J567" t="s">
        <v>204</v>
      </c>
      <c r="K567">
        <v>0</v>
      </c>
      <c r="L567">
        <v>0</v>
      </c>
      <c r="P567">
        <v>0</v>
      </c>
      <c r="S567">
        <v>0</v>
      </c>
      <c r="T567">
        <v>0</v>
      </c>
      <c r="U567">
        <v>4.9706315334622504</v>
      </c>
      <c r="V567">
        <v>0</v>
      </c>
      <c r="X567">
        <v>0</v>
      </c>
      <c r="Z567">
        <v>0</v>
      </c>
    </row>
    <row r="568" spans="1:26" x14ac:dyDescent="0.25">
      <c r="A568">
        <v>2030</v>
      </c>
      <c r="B568" t="s">
        <v>205</v>
      </c>
      <c r="C568" t="s">
        <v>40</v>
      </c>
      <c r="D568" t="s">
        <v>40</v>
      </c>
      <c r="E568" t="s">
        <v>8</v>
      </c>
      <c r="F568">
        <v>0</v>
      </c>
      <c r="I568">
        <v>0</v>
      </c>
      <c r="T568">
        <v>0</v>
      </c>
      <c r="U568">
        <v>4.9706315334622504</v>
      </c>
      <c r="V568">
        <v>0</v>
      </c>
    </row>
    <row r="569" spans="1:26" x14ac:dyDescent="0.25">
      <c r="A569">
        <v>2030</v>
      </c>
      <c r="B569" t="s">
        <v>206</v>
      </c>
      <c r="C569" t="s">
        <v>40</v>
      </c>
      <c r="D569" t="s">
        <v>40</v>
      </c>
      <c r="E569" t="s">
        <v>8</v>
      </c>
      <c r="F569">
        <v>0</v>
      </c>
      <c r="G569">
        <v>0</v>
      </c>
      <c r="H569">
        <v>0</v>
      </c>
      <c r="I569">
        <v>0</v>
      </c>
      <c r="J569" t="s">
        <v>207</v>
      </c>
      <c r="K569">
        <v>0</v>
      </c>
      <c r="L569">
        <v>0</v>
      </c>
      <c r="P569">
        <v>0</v>
      </c>
      <c r="S569">
        <v>0</v>
      </c>
      <c r="T569">
        <v>0</v>
      </c>
      <c r="U569">
        <v>4.9706315334622504</v>
      </c>
      <c r="V569">
        <v>0</v>
      </c>
      <c r="X569">
        <v>0</v>
      </c>
      <c r="Z569">
        <v>0</v>
      </c>
    </row>
    <row r="570" spans="1:26" x14ac:dyDescent="0.25">
      <c r="A570">
        <v>2030</v>
      </c>
      <c r="B570" t="s">
        <v>208</v>
      </c>
      <c r="C570" t="s">
        <v>40</v>
      </c>
      <c r="D570" t="s">
        <v>40</v>
      </c>
      <c r="E570" t="s">
        <v>8</v>
      </c>
      <c r="F570">
        <v>0</v>
      </c>
      <c r="G570">
        <v>0</v>
      </c>
      <c r="H570">
        <v>127.16</v>
      </c>
      <c r="I570">
        <v>127.16</v>
      </c>
      <c r="J570" t="s">
        <v>41</v>
      </c>
      <c r="K570">
        <v>57</v>
      </c>
      <c r="L570">
        <v>70.16</v>
      </c>
      <c r="P570">
        <v>0</v>
      </c>
      <c r="S570">
        <v>62519091.740000002</v>
      </c>
      <c r="T570">
        <v>18914238.399999999</v>
      </c>
      <c r="U570">
        <v>4.9706315334622504</v>
      </c>
      <c r="V570">
        <v>0</v>
      </c>
      <c r="X570">
        <v>127.16</v>
      </c>
      <c r="Z570">
        <v>0</v>
      </c>
    </row>
    <row r="571" spans="1:26" x14ac:dyDescent="0.25">
      <c r="A571">
        <v>2030</v>
      </c>
      <c r="B571" t="s">
        <v>177</v>
      </c>
      <c r="C571" t="s">
        <v>40</v>
      </c>
      <c r="D571" t="s">
        <v>40</v>
      </c>
      <c r="E571" t="s">
        <v>8</v>
      </c>
      <c r="F571">
        <v>0</v>
      </c>
      <c r="G571">
        <v>0</v>
      </c>
      <c r="H571">
        <v>0</v>
      </c>
      <c r="I571">
        <v>0</v>
      </c>
      <c r="J571" t="s">
        <v>178</v>
      </c>
      <c r="K571">
        <v>0</v>
      </c>
      <c r="L571">
        <v>0</v>
      </c>
      <c r="P571">
        <v>0</v>
      </c>
      <c r="S571">
        <v>0</v>
      </c>
      <c r="T571">
        <v>0</v>
      </c>
      <c r="U571">
        <v>4.9706315334622504</v>
      </c>
      <c r="V571">
        <v>0</v>
      </c>
      <c r="X571">
        <v>0</v>
      </c>
      <c r="Z571">
        <v>0</v>
      </c>
    </row>
    <row r="572" spans="1:26" x14ac:dyDescent="0.25">
      <c r="A572">
        <v>2030</v>
      </c>
      <c r="B572" t="s">
        <v>66</v>
      </c>
      <c r="C572" t="s">
        <v>40</v>
      </c>
      <c r="D572" t="s">
        <v>40</v>
      </c>
      <c r="E572" t="s">
        <v>66</v>
      </c>
      <c r="F572">
        <v>20066.03</v>
      </c>
      <c r="I572">
        <v>20066.03</v>
      </c>
      <c r="T572">
        <v>0</v>
      </c>
      <c r="U572">
        <v>4.9706315334622504</v>
      </c>
      <c r="V572">
        <v>20066.03</v>
      </c>
    </row>
    <row r="573" spans="1:26" x14ac:dyDescent="0.25">
      <c r="A573">
        <v>2030</v>
      </c>
      <c r="B573" t="s">
        <v>102</v>
      </c>
      <c r="C573" t="s">
        <v>42</v>
      </c>
      <c r="D573" t="s">
        <v>42</v>
      </c>
      <c r="E573" t="s">
        <v>39</v>
      </c>
      <c r="F573">
        <v>3630.93</v>
      </c>
      <c r="I573">
        <v>3630.93</v>
      </c>
      <c r="T573">
        <v>0</v>
      </c>
      <c r="U573">
        <v>4.9706315334622504</v>
      </c>
      <c r="V573">
        <v>3630.93</v>
      </c>
    </row>
    <row r="574" spans="1:26" x14ac:dyDescent="0.25">
      <c r="A574">
        <v>2030</v>
      </c>
      <c r="B574" t="s">
        <v>125</v>
      </c>
      <c r="C574" t="s">
        <v>40</v>
      </c>
      <c r="D574" t="s">
        <v>40</v>
      </c>
      <c r="E574" t="s">
        <v>39</v>
      </c>
      <c r="F574">
        <v>12</v>
      </c>
      <c r="I574">
        <v>12</v>
      </c>
      <c r="T574">
        <v>0</v>
      </c>
      <c r="U574">
        <v>4.9706315334622504</v>
      </c>
      <c r="V574">
        <v>12</v>
      </c>
    </row>
    <row r="575" spans="1:26" x14ac:dyDescent="0.25">
      <c r="A575">
        <v>2030</v>
      </c>
      <c r="B575" t="s">
        <v>143</v>
      </c>
      <c r="C575" t="s">
        <v>43</v>
      </c>
      <c r="D575" t="s">
        <v>43</v>
      </c>
      <c r="E575" t="s">
        <v>39</v>
      </c>
      <c r="F575">
        <v>0</v>
      </c>
      <c r="I575">
        <v>0</v>
      </c>
      <c r="T575">
        <v>0</v>
      </c>
      <c r="U575">
        <v>4.9706315334622504</v>
      </c>
      <c r="V575">
        <v>0</v>
      </c>
    </row>
    <row r="576" spans="1:26" x14ac:dyDescent="0.25">
      <c r="A576">
        <v>2030</v>
      </c>
      <c r="B576" t="s">
        <v>150</v>
      </c>
      <c r="C576" t="s">
        <v>44</v>
      </c>
      <c r="D576" t="s">
        <v>44</v>
      </c>
      <c r="E576" t="s">
        <v>39</v>
      </c>
      <c r="F576">
        <v>1398.58</v>
      </c>
      <c r="I576">
        <v>1398.58</v>
      </c>
      <c r="T576">
        <v>0</v>
      </c>
      <c r="U576">
        <v>4.9706315334622504</v>
      </c>
      <c r="V576">
        <v>1398.58</v>
      </c>
    </row>
    <row r="577" spans="1:26" x14ac:dyDescent="0.25">
      <c r="A577">
        <v>2030</v>
      </c>
      <c r="B577" t="s">
        <v>161</v>
      </c>
      <c r="C577" t="s">
        <v>73</v>
      </c>
      <c r="D577" t="s">
        <v>73</v>
      </c>
      <c r="E577" t="s">
        <v>39</v>
      </c>
      <c r="F577">
        <v>562.26</v>
      </c>
      <c r="I577">
        <v>562.26</v>
      </c>
      <c r="T577">
        <v>0</v>
      </c>
      <c r="U577">
        <v>4.9706315334622504</v>
      </c>
      <c r="V577">
        <v>562.26</v>
      </c>
    </row>
    <row r="578" spans="1:26" x14ac:dyDescent="0.25">
      <c r="A578">
        <v>2030</v>
      </c>
      <c r="B578" t="s">
        <v>172</v>
      </c>
      <c r="C578" t="s">
        <v>78</v>
      </c>
      <c r="D578" t="s">
        <v>78</v>
      </c>
      <c r="E578" t="s">
        <v>39</v>
      </c>
      <c r="F578">
        <v>2899.41</v>
      </c>
      <c r="I578">
        <v>2899.41</v>
      </c>
      <c r="T578">
        <v>0</v>
      </c>
      <c r="U578">
        <v>4.9706315334622504</v>
      </c>
      <c r="V578">
        <v>2899.41</v>
      </c>
    </row>
    <row r="579" spans="1:26" x14ac:dyDescent="0.25">
      <c r="A579">
        <v>2030</v>
      </c>
      <c r="B579" t="s">
        <v>124</v>
      </c>
      <c r="C579" t="s">
        <v>40</v>
      </c>
      <c r="D579" t="s">
        <v>40</v>
      </c>
      <c r="E579" t="s">
        <v>39</v>
      </c>
      <c r="F579">
        <v>14751</v>
      </c>
      <c r="I579">
        <v>14751</v>
      </c>
      <c r="T579">
        <v>0</v>
      </c>
      <c r="U579">
        <v>4.9706315334622504</v>
      </c>
      <c r="V579">
        <v>14751</v>
      </c>
    </row>
    <row r="580" spans="1:26" x14ac:dyDescent="0.25">
      <c r="A580">
        <v>2030</v>
      </c>
      <c r="B580" t="s">
        <v>142</v>
      </c>
      <c r="C580" t="s">
        <v>43</v>
      </c>
      <c r="D580" t="s">
        <v>40</v>
      </c>
      <c r="E580" t="s">
        <v>39</v>
      </c>
      <c r="F580">
        <v>49.9</v>
      </c>
      <c r="I580">
        <v>49.9</v>
      </c>
      <c r="T580">
        <v>0</v>
      </c>
      <c r="U580">
        <v>4.9706315334622504</v>
      </c>
      <c r="V580">
        <v>49.9</v>
      </c>
    </row>
    <row r="581" spans="1:26" x14ac:dyDescent="0.25">
      <c r="A581">
        <v>2030</v>
      </c>
      <c r="B581" t="s">
        <v>171</v>
      </c>
      <c r="C581" t="s">
        <v>78</v>
      </c>
      <c r="D581" t="s">
        <v>40</v>
      </c>
      <c r="E581" t="s">
        <v>39</v>
      </c>
      <c r="F581">
        <v>65</v>
      </c>
      <c r="I581">
        <v>65</v>
      </c>
      <c r="T581">
        <v>0</v>
      </c>
      <c r="U581">
        <v>4.9706315334622504</v>
      </c>
      <c r="V581">
        <v>65</v>
      </c>
    </row>
    <row r="582" spans="1:26" x14ac:dyDescent="0.25">
      <c r="A582">
        <v>2030</v>
      </c>
      <c r="B582" t="s">
        <v>103</v>
      </c>
      <c r="C582" t="s">
        <v>42</v>
      </c>
      <c r="D582" t="s">
        <v>42</v>
      </c>
      <c r="E582" t="s">
        <v>10</v>
      </c>
      <c r="F582">
        <v>0</v>
      </c>
      <c r="I582">
        <v>0</v>
      </c>
      <c r="T582">
        <v>0</v>
      </c>
      <c r="U582">
        <v>4.9706315334622504</v>
      </c>
      <c r="V582">
        <v>0</v>
      </c>
    </row>
    <row r="583" spans="1:26" x14ac:dyDescent="0.25">
      <c r="A583">
        <v>2030</v>
      </c>
      <c r="B583" t="s">
        <v>127</v>
      </c>
      <c r="C583" t="s">
        <v>40</v>
      </c>
      <c r="D583" t="s">
        <v>40</v>
      </c>
      <c r="E583" t="s">
        <v>10</v>
      </c>
      <c r="F583">
        <v>279.98</v>
      </c>
      <c r="I583">
        <v>279.98</v>
      </c>
      <c r="T583">
        <v>0</v>
      </c>
      <c r="U583">
        <v>4.9706315334622504</v>
      </c>
      <c r="V583">
        <v>279.98</v>
      </c>
    </row>
    <row r="584" spans="1:26" x14ac:dyDescent="0.25">
      <c r="A584">
        <v>2030</v>
      </c>
      <c r="B584" t="s">
        <v>144</v>
      </c>
      <c r="C584" t="s">
        <v>43</v>
      </c>
      <c r="D584" t="s">
        <v>43</v>
      </c>
      <c r="E584" t="s">
        <v>10</v>
      </c>
      <c r="F584">
        <v>0</v>
      </c>
      <c r="I584">
        <v>0</v>
      </c>
      <c r="T584">
        <v>0</v>
      </c>
      <c r="U584">
        <v>4.9706315334622504</v>
      </c>
      <c r="V584">
        <v>0</v>
      </c>
    </row>
    <row r="585" spans="1:26" x14ac:dyDescent="0.25">
      <c r="A585">
        <v>2030</v>
      </c>
      <c r="B585" t="s">
        <v>152</v>
      </c>
      <c r="C585" t="s">
        <v>44</v>
      </c>
      <c r="D585" t="s">
        <v>44</v>
      </c>
      <c r="E585" t="s">
        <v>10</v>
      </c>
      <c r="F585">
        <v>421.92</v>
      </c>
      <c r="I585">
        <v>421.92</v>
      </c>
      <c r="T585">
        <v>0</v>
      </c>
      <c r="U585">
        <v>4.9706315334622504</v>
      </c>
      <c r="V585">
        <v>421.92</v>
      </c>
    </row>
    <row r="586" spans="1:26" x14ac:dyDescent="0.25">
      <c r="A586">
        <v>2030</v>
      </c>
      <c r="B586" t="s">
        <v>163</v>
      </c>
      <c r="C586" t="s">
        <v>73</v>
      </c>
      <c r="D586" t="s">
        <v>73</v>
      </c>
      <c r="E586" t="s">
        <v>10</v>
      </c>
      <c r="F586">
        <v>9042.89</v>
      </c>
      <c r="I586">
        <v>9042.89</v>
      </c>
      <c r="T586">
        <v>0</v>
      </c>
      <c r="U586">
        <v>4.9706315334622504</v>
      </c>
      <c r="V586">
        <v>9042.89</v>
      </c>
    </row>
    <row r="587" spans="1:26" x14ac:dyDescent="0.25">
      <c r="A587">
        <v>2030</v>
      </c>
      <c r="B587" t="s">
        <v>174</v>
      </c>
      <c r="C587" t="s">
        <v>78</v>
      </c>
      <c r="D587" t="s">
        <v>78</v>
      </c>
      <c r="E587" t="s">
        <v>10</v>
      </c>
      <c r="F587">
        <v>1734.98</v>
      </c>
      <c r="I587">
        <v>1734.98</v>
      </c>
      <c r="T587">
        <v>0</v>
      </c>
      <c r="U587">
        <v>4.9706315334622504</v>
      </c>
      <c r="V587">
        <v>1734.98</v>
      </c>
    </row>
    <row r="588" spans="1:26" x14ac:dyDescent="0.25">
      <c r="A588">
        <v>2030</v>
      </c>
      <c r="B588" t="s">
        <v>126</v>
      </c>
      <c r="C588" t="s">
        <v>40</v>
      </c>
      <c r="D588" t="s">
        <v>40</v>
      </c>
      <c r="E588" t="s">
        <v>10</v>
      </c>
      <c r="F588">
        <v>7176.33</v>
      </c>
      <c r="I588">
        <v>7176.33</v>
      </c>
      <c r="T588">
        <v>0</v>
      </c>
      <c r="U588">
        <v>4.9706315334622504</v>
      </c>
      <c r="V588">
        <v>7176.33</v>
      </c>
    </row>
    <row r="589" spans="1:26" x14ac:dyDescent="0.25">
      <c r="A589">
        <v>2030</v>
      </c>
      <c r="B589" t="s">
        <v>151</v>
      </c>
      <c r="C589" t="s">
        <v>44</v>
      </c>
      <c r="D589" t="s">
        <v>40</v>
      </c>
      <c r="E589" t="s">
        <v>10</v>
      </c>
      <c r="F589">
        <v>5.09</v>
      </c>
      <c r="I589">
        <v>5.09</v>
      </c>
      <c r="T589">
        <v>0</v>
      </c>
      <c r="U589">
        <v>4.9706315334622504</v>
      </c>
      <c r="V589">
        <v>5.09</v>
      </c>
    </row>
    <row r="590" spans="1:26" x14ac:dyDescent="0.25">
      <c r="A590">
        <v>2030</v>
      </c>
      <c r="B590" t="s">
        <v>162</v>
      </c>
      <c r="C590" t="s">
        <v>73</v>
      </c>
      <c r="D590" t="s">
        <v>40</v>
      </c>
      <c r="E590" t="s">
        <v>10</v>
      </c>
      <c r="F590">
        <v>1417.29</v>
      </c>
      <c r="I590">
        <v>1417.29</v>
      </c>
      <c r="T590">
        <v>0</v>
      </c>
      <c r="U590">
        <v>4.9706315334622504</v>
      </c>
      <c r="V590">
        <v>1417.29</v>
      </c>
    </row>
    <row r="591" spans="1:26" x14ac:dyDescent="0.25">
      <c r="A591">
        <v>2030</v>
      </c>
      <c r="B591" t="s">
        <v>173</v>
      </c>
      <c r="C591" t="s">
        <v>78</v>
      </c>
      <c r="D591" t="s">
        <v>40</v>
      </c>
      <c r="E591" t="s">
        <v>10</v>
      </c>
      <c r="F591">
        <v>50.4</v>
      </c>
      <c r="I591">
        <v>50.4</v>
      </c>
      <c r="T591">
        <v>0</v>
      </c>
      <c r="U591">
        <v>4.9706315334622504</v>
      </c>
      <c r="V591">
        <v>50.4</v>
      </c>
    </row>
    <row r="592" spans="1:26" x14ac:dyDescent="0.25">
      <c r="A592">
        <v>2030</v>
      </c>
      <c r="B592" t="s">
        <v>209</v>
      </c>
      <c r="C592" t="s">
        <v>40</v>
      </c>
      <c r="D592" t="s">
        <v>40</v>
      </c>
      <c r="E592" t="s">
        <v>39</v>
      </c>
      <c r="F592">
        <v>0</v>
      </c>
      <c r="G592">
        <v>0</v>
      </c>
      <c r="H592">
        <v>0</v>
      </c>
      <c r="I592">
        <v>0</v>
      </c>
      <c r="J592" t="s">
        <v>210</v>
      </c>
      <c r="K592">
        <v>0</v>
      </c>
      <c r="L592">
        <v>0</v>
      </c>
      <c r="P592">
        <v>0</v>
      </c>
      <c r="S592">
        <v>0</v>
      </c>
      <c r="T592">
        <v>0</v>
      </c>
      <c r="U592">
        <v>4.9706315334622504</v>
      </c>
      <c r="V592">
        <v>0</v>
      </c>
      <c r="X592">
        <v>0</v>
      </c>
      <c r="Z592">
        <v>0</v>
      </c>
    </row>
    <row r="593" spans="1:26" x14ac:dyDescent="0.25">
      <c r="A593">
        <v>2030</v>
      </c>
      <c r="B593" t="s">
        <v>211</v>
      </c>
      <c r="C593" t="s">
        <v>40</v>
      </c>
      <c r="D593" t="s">
        <v>40</v>
      </c>
      <c r="E593" t="s">
        <v>10</v>
      </c>
      <c r="F593">
        <v>0</v>
      </c>
      <c r="G593">
        <v>287</v>
      </c>
      <c r="H593">
        <v>287</v>
      </c>
      <c r="I593">
        <v>287</v>
      </c>
      <c r="J593" t="s">
        <v>210</v>
      </c>
      <c r="K593">
        <v>287</v>
      </c>
      <c r="L593">
        <v>0</v>
      </c>
      <c r="P593">
        <v>0</v>
      </c>
      <c r="S593">
        <v>35781461.030000001</v>
      </c>
      <c r="T593">
        <v>11328606.18</v>
      </c>
      <c r="U593">
        <v>4.9706315334622504</v>
      </c>
      <c r="V593">
        <v>0</v>
      </c>
      <c r="X593">
        <v>287</v>
      </c>
      <c r="Z593">
        <v>0</v>
      </c>
    </row>
    <row r="594" spans="1:26" x14ac:dyDescent="0.25">
      <c r="A594">
        <v>2030</v>
      </c>
      <c r="B594" t="s">
        <v>128</v>
      </c>
      <c r="C594" t="s">
        <v>40</v>
      </c>
      <c r="D594" t="s">
        <v>40</v>
      </c>
      <c r="E594" t="s">
        <v>39</v>
      </c>
      <c r="F594">
        <v>0</v>
      </c>
      <c r="G594">
        <v>0</v>
      </c>
      <c r="H594">
        <v>0</v>
      </c>
      <c r="I594">
        <v>0</v>
      </c>
      <c r="J594" t="s">
        <v>129</v>
      </c>
      <c r="K594">
        <v>0</v>
      </c>
      <c r="L594">
        <v>0</v>
      </c>
      <c r="P594">
        <v>0</v>
      </c>
      <c r="S594">
        <v>0</v>
      </c>
      <c r="T594">
        <v>0</v>
      </c>
      <c r="U594">
        <v>4.9706315334622504</v>
      </c>
      <c r="V594">
        <v>0</v>
      </c>
      <c r="X594">
        <v>0</v>
      </c>
      <c r="Z594">
        <v>0</v>
      </c>
    </row>
    <row r="595" spans="1:26" x14ac:dyDescent="0.25">
      <c r="A595">
        <v>2030</v>
      </c>
      <c r="B595" t="s">
        <v>130</v>
      </c>
      <c r="C595" t="s">
        <v>40</v>
      </c>
      <c r="D595" t="s">
        <v>40</v>
      </c>
      <c r="E595" t="s">
        <v>10</v>
      </c>
      <c r="F595">
        <v>0</v>
      </c>
      <c r="G595">
        <v>0</v>
      </c>
      <c r="H595">
        <v>0</v>
      </c>
      <c r="I595">
        <v>0</v>
      </c>
      <c r="J595" t="s">
        <v>129</v>
      </c>
      <c r="K595">
        <v>0</v>
      </c>
      <c r="L595">
        <v>0</v>
      </c>
      <c r="P595">
        <v>0</v>
      </c>
      <c r="S595">
        <v>0</v>
      </c>
      <c r="T595">
        <v>0</v>
      </c>
      <c r="U595">
        <v>4.9706315334622504</v>
      </c>
      <c r="V595">
        <v>0</v>
      </c>
      <c r="X595">
        <v>0</v>
      </c>
      <c r="Z595">
        <v>0</v>
      </c>
    </row>
    <row r="596" spans="1:26" x14ac:dyDescent="0.25">
      <c r="A596">
        <v>2030</v>
      </c>
      <c r="B596" t="s">
        <v>131</v>
      </c>
      <c r="C596" t="s">
        <v>40</v>
      </c>
      <c r="D596" t="s">
        <v>40</v>
      </c>
      <c r="E596" t="s">
        <v>39</v>
      </c>
      <c r="F596">
        <v>0</v>
      </c>
      <c r="G596">
        <v>0</v>
      </c>
      <c r="H596">
        <v>0</v>
      </c>
      <c r="I596">
        <v>0</v>
      </c>
      <c r="J596" t="s">
        <v>132</v>
      </c>
      <c r="K596">
        <v>0</v>
      </c>
      <c r="L596">
        <v>0</v>
      </c>
      <c r="P596">
        <v>0</v>
      </c>
      <c r="S596">
        <v>0</v>
      </c>
      <c r="T596">
        <v>0</v>
      </c>
      <c r="U596">
        <v>4.9706315334622504</v>
      </c>
      <c r="V596">
        <v>0</v>
      </c>
      <c r="X596">
        <v>0</v>
      </c>
      <c r="Z596">
        <v>0</v>
      </c>
    </row>
    <row r="597" spans="1:26" x14ac:dyDescent="0.25">
      <c r="A597">
        <v>2030</v>
      </c>
      <c r="B597" t="s">
        <v>133</v>
      </c>
      <c r="C597" t="s">
        <v>40</v>
      </c>
      <c r="D597" t="s">
        <v>40</v>
      </c>
      <c r="E597" t="s">
        <v>10</v>
      </c>
      <c r="F597">
        <v>0</v>
      </c>
      <c r="G597">
        <v>0</v>
      </c>
      <c r="H597">
        <v>253.16</v>
      </c>
      <c r="I597">
        <v>253.16</v>
      </c>
      <c r="J597" t="s">
        <v>132</v>
      </c>
      <c r="K597">
        <v>253.16</v>
      </c>
      <c r="L597">
        <v>0</v>
      </c>
      <c r="P597">
        <v>0</v>
      </c>
      <c r="S597">
        <v>26204881.190000001</v>
      </c>
      <c r="T597">
        <v>10595518.93</v>
      </c>
      <c r="U597">
        <v>4.9706315334622504</v>
      </c>
      <c r="V597">
        <v>0</v>
      </c>
      <c r="X597">
        <v>253.16</v>
      </c>
      <c r="Z597">
        <v>0</v>
      </c>
    </row>
    <row r="598" spans="1:26" x14ac:dyDescent="0.25">
      <c r="A598">
        <v>2030</v>
      </c>
      <c r="B598" t="s">
        <v>136</v>
      </c>
      <c r="C598" t="s">
        <v>40</v>
      </c>
      <c r="D598" t="s">
        <v>40</v>
      </c>
      <c r="E598" t="s">
        <v>39</v>
      </c>
      <c r="F598">
        <v>0</v>
      </c>
      <c r="G598">
        <v>550.49</v>
      </c>
      <c r="H598">
        <v>1562.3</v>
      </c>
      <c r="I598">
        <v>1562.3</v>
      </c>
      <c r="J598" t="s">
        <v>135</v>
      </c>
      <c r="K598">
        <v>919.08</v>
      </c>
      <c r="L598">
        <v>643.22</v>
      </c>
      <c r="P598">
        <v>0</v>
      </c>
      <c r="S598">
        <v>102515717.97</v>
      </c>
      <c r="T598">
        <v>15609326.59</v>
      </c>
      <c r="U598">
        <v>4.9706315334622504</v>
      </c>
      <c r="V598">
        <v>0</v>
      </c>
      <c r="X598">
        <v>1562.3</v>
      </c>
      <c r="Z598">
        <v>0</v>
      </c>
    </row>
    <row r="599" spans="1:26" x14ac:dyDescent="0.25">
      <c r="A599">
        <v>2030</v>
      </c>
      <c r="B599" t="s">
        <v>212</v>
      </c>
      <c r="C599" t="s">
        <v>40</v>
      </c>
      <c r="D599" t="s">
        <v>40</v>
      </c>
      <c r="E599" t="s">
        <v>10</v>
      </c>
      <c r="F599">
        <v>0</v>
      </c>
      <c r="G599">
        <v>0</v>
      </c>
      <c r="H599">
        <v>0</v>
      </c>
      <c r="I599">
        <v>0</v>
      </c>
      <c r="J599" t="s">
        <v>135</v>
      </c>
      <c r="K599">
        <v>0</v>
      </c>
      <c r="L599">
        <v>0</v>
      </c>
      <c r="P599">
        <v>0</v>
      </c>
      <c r="S599">
        <v>0</v>
      </c>
      <c r="T599">
        <v>0</v>
      </c>
      <c r="U599">
        <v>4.9706315334622504</v>
      </c>
      <c r="V599">
        <v>0</v>
      </c>
      <c r="X599">
        <v>0</v>
      </c>
      <c r="Z599">
        <v>0</v>
      </c>
    </row>
    <row r="600" spans="1:26" x14ac:dyDescent="0.25">
      <c r="A600">
        <v>2030</v>
      </c>
      <c r="B600" t="s">
        <v>213</v>
      </c>
      <c r="C600" t="s">
        <v>40</v>
      </c>
      <c r="D600" t="s">
        <v>40</v>
      </c>
      <c r="E600" t="s">
        <v>10</v>
      </c>
      <c r="F600">
        <v>0</v>
      </c>
      <c r="G600">
        <v>0</v>
      </c>
      <c r="H600">
        <v>0</v>
      </c>
      <c r="I600">
        <v>0</v>
      </c>
      <c r="J600" t="s">
        <v>214</v>
      </c>
      <c r="K600">
        <v>0</v>
      </c>
      <c r="L600">
        <v>0</v>
      </c>
      <c r="P600">
        <v>0</v>
      </c>
      <c r="S600">
        <v>0</v>
      </c>
      <c r="T600">
        <v>0</v>
      </c>
      <c r="U600">
        <v>4.9706315334622504</v>
      </c>
      <c r="V600">
        <v>0</v>
      </c>
      <c r="X600">
        <v>0</v>
      </c>
      <c r="Z600">
        <v>0</v>
      </c>
    </row>
    <row r="601" spans="1:26" x14ac:dyDescent="0.25">
      <c r="A601">
        <v>2030</v>
      </c>
      <c r="B601" t="s">
        <v>215</v>
      </c>
      <c r="C601" t="s">
        <v>40</v>
      </c>
      <c r="D601" t="s">
        <v>40</v>
      </c>
      <c r="E601" t="s">
        <v>10</v>
      </c>
      <c r="F601">
        <v>0</v>
      </c>
      <c r="G601">
        <v>34</v>
      </c>
      <c r="H601">
        <v>34</v>
      </c>
      <c r="I601">
        <v>34</v>
      </c>
      <c r="J601" t="s">
        <v>216</v>
      </c>
      <c r="K601">
        <v>0</v>
      </c>
      <c r="L601">
        <v>34</v>
      </c>
      <c r="P601">
        <v>0</v>
      </c>
      <c r="S601">
        <v>3973618.8</v>
      </c>
      <c r="T601">
        <v>1342064.8400000001</v>
      </c>
      <c r="U601">
        <v>4.9706315334622504</v>
      </c>
      <c r="V601">
        <v>0</v>
      </c>
      <c r="X601">
        <v>34</v>
      </c>
      <c r="Z601">
        <v>0</v>
      </c>
    </row>
    <row r="602" spans="1:26" x14ac:dyDescent="0.25">
      <c r="A602">
        <v>2030</v>
      </c>
      <c r="B602" t="s">
        <v>217</v>
      </c>
      <c r="C602" t="s">
        <v>40</v>
      </c>
      <c r="D602" t="s">
        <v>40</v>
      </c>
      <c r="E602" t="s">
        <v>39</v>
      </c>
      <c r="F602">
        <v>0</v>
      </c>
      <c r="G602">
        <v>0</v>
      </c>
      <c r="H602">
        <v>297</v>
      </c>
      <c r="I602">
        <v>297</v>
      </c>
      <c r="J602" t="s">
        <v>202</v>
      </c>
      <c r="K602">
        <v>297</v>
      </c>
      <c r="L602">
        <v>0</v>
      </c>
      <c r="P602">
        <v>0</v>
      </c>
      <c r="S602">
        <v>18303626.600000001</v>
      </c>
      <c r="T602">
        <v>3061763.94</v>
      </c>
      <c r="U602">
        <v>4.9706315334622504</v>
      </c>
      <c r="V602">
        <v>0</v>
      </c>
      <c r="X602">
        <v>297</v>
      </c>
      <c r="Z602">
        <v>0</v>
      </c>
    </row>
    <row r="603" spans="1:26" x14ac:dyDescent="0.25">
      <c r="A603">
        <v>2030</v>
      </c>
      <c r="B603" t="s">
        <v>218</v>
      </c>
      <c r="C603" t="s">
        <v>40</v>
      </c>
      <c r="D603" t="s">
        <v>40</v>
      </c>
      <c r="E603" t="s">
        <v>39</v>
      </c>
      <c r="F603">
        <v>0</v>
      </c>
      <c r="G603">
        <v>350</v>
      </c>
      <c r="H603">
        <v>887</v>
      </c>
      <c r="I603">
        <v>887</v>
      </c>
      <c r="J603" t="s">
        <v>219</v>
      </c>
      <c r="K603">
        <v>537</v>
      </c>
      <c r="L603">
        <v>350</v>
      </c>
      <c r="P603">
        <v>0</v>
      </c>
      <c r="S603">
        <v>58627580.979999997</v>
      </c>
      <c r="T603">
        <v>8828433.4299999997</v>
      </c>
      <c r="U603">
        <v>4.9706315334622504</v>
      </c>
      <c r="V603">
        <v>0</v>
      </c>
      <c r="X603">
        <v>887</v>
      </c>
      <c r="Z603">
        <v>0</v>
      </c>
    </row>
    <row r="604" spans="1:26" x14ac:dyDescent="0.25">
      <c r="A604">
        <v>2030</v>
      </c>
      <c r="B604" t="s">
        <v>220</v>
      </c>
      <c r="C604" t="s">
        <v>40</v>
      </c>
      <c r="D604" t="s">
        <v>40</v>
      </c>
      <c r="E604" t="s">
        <v>10</v>
      </c>
      <c r="F604">
        <v>0</v>
      </c>
      <c r="G604">
        <v>0</v>
      </c>
      <c r="H604">
        <v>60</v>
      </c>
      <c r="I604">
        <v>60</v>
      </c>
      <c r="J604" t="s">
        <v>219</v>
      </c>
      <c r="K604">
        <v>60</v>
      </c>
      <c r="L604">
        <v>0</v>
      </c>
      <c r="P604">
        <v>-27498.45</v>
      </c>
      <c r="S604">
        <v>6212716.8399999999</v>
      </c>
      <c r="T604">
        <v>2511183.19</v>
      </c>
      <c r="U604">
        <v>4.9706315334622504</v>
      </c>
      <c r="V604">
        <v>0</v>
      </c>
      <c r="X604">
        <v>60</v>
      </c>
      <c r="Z604">
        <v>0</v>
      </c>
    </row>
    <row r="605" spans="1:26" x14ac:dyDescent="0.25">
      <c r="A605">
        <v>2030</v>
      </c>
      <c r="B605" t="s">
        <v>221</v>
      </c>
      <c r="C605" t="s">
        <v>40</v>
      </c>
      <c r="D605" t="s">
        <v>40</v>
      </c>
      <c r="E605" t="s">
        <v>39</v>
      </c>
      <c r="F605">
        <v>0</v>
      </c>
      <c r="G605">
        <v>0</v>
      </c>
      <c r="H605">
        <v>860.4</v>
      </c>
      <c r="I605">
        <v>860.4</v>
      </c>
      <c r="J605" t="s">
        <v>222</v>
      </c>
      <c r="K605">
        <v>860.4</v>
      </c>
      <c r="L605">
        <v>0</v>
      </c>
      <c r="P605">
        <v>0</v>
      </c>
      <c r="S605">
        <v>53025051.600000001</v>
      </c>
      <c r="T605">
        <v>8869837.3599999994</v>
      </c>
      <c r="U605">
        <v>4.9706315334622504</v>
      </c>
      <c r="V605">
        <v>0</v>
      </c>
      <c r="X605">
        <v>860.4</v>
      </c>
      <c r="Z605">
        <v>0</v>
      </c>
    </row>
    <row r="606" spans="1:26" x14ac:dyDescent="0.25">
      <c r="A606">
        <v>2030</v>
      </c>
      <c r="B606" t="s">
        <v>223</v>
      </c>
      <c r="C606" t="s">
        <v>40</v>
      </c>
      <c r="D606" t="s">
        <v>40</v>
      </c>
      <c r="E606" t="s">
        <v>10</v>
      </c>
      <c r="F606">
        <v>0</v>
      </c>
      <c r="G606">
        <v>0</v>
      </c>
      <c r="H606">
        <v>0</v>
      </c>
      <c r="I606">
        <v>0</v>
      </c>
      <c r="J606" t="s">
        <v>222</v>
      </c>
      <c r="K606">
        <v>0</v>
      </c>
      <c r="L606">
        <v>0</v>
      </c>
      <c r="P606">
        <v>0</v>
      </c>
      <c r="S606">
        <v>0</v>
      </c>
      <c r="T606">
        <v>0</v>
      </c>
      <c r="U606">
        <v>4.9706315334622504</v>
      </c>
      <c r="V606">
        <v>0</v>
      </c>
      <c r="X606">
        <v>0</v>
      </c>
      <c r="Z606">
        <v>0</v>
      </c>
    </row>
    <row r="607" spans="1:26" x14ac:dyDescent="0.25">
      <c r="A607">
        <v>2030</v>
      </c>
      <c r="B607" t="s">
        <v>224</v>
      </c>
      <c r="C607" t="s">
        <v>40</v>
      </c>
      <c r="D607" t="s">
        <v>40</v>
      </c>
      <c r="E607" t="s">
        <v>39</v>
      </c>
      <c r="F607">
        <v>0</v>
      </c>
      <c r="G607">
        <v>0</v>
      </c>
      <c r="H607">
        <v>300</v>
      </c>
      <c r="I607">
        <v>300</v>
      </c>
      <c r="J607" t="s">
        <v>225</v>
      </c>
      <c r="K607">
        <v>300</v>
      </c>
      <c r="L607">
        <v>0</v>
      </c>
      <c r="P607">
        <v>0</v>
      </c>
      <c r="S607">
        <v>18488511.719999999</v>
      </c>
      <c r="T607">
        <v>3092690.85</v>
      </c>
      <c r="U607">
        <v>4.9706315334622504</v>
      </c>
      <c r="V607">
        <v>0</v>
      </c>
      <c r="X607">
        <v>300</v>
      </c>
      <c r="Z607">
        <v>0</v>
      </c>
    </row>
    <row r="608" spans="1:26" x14ac:dyDescent="0.25">
      <c r="A608">
        <v>2030</v>
      </c>
      <c r="B608" t="s">
        <v>226</v>
      </c>
      <c r="C608" t="s">
        <v>40</v>
      </c>
      <c r="D608" t="s">
        <v>40</v>
      </c>
      <c r="E608" t="s">
        <v>39</v>
      </c>
      <c r="F608">
        <v>0</v>
      </c>
      <c r="G608">
        <v>0</v>
      </c>
      <c r="H608">
        <v>0</v>
      </c>
      <c r="I608">
        <v>0</v>
      </c>
      <c r="J608" t="s">
        <v>204</v>
      </c>
      <c r="K608">
        <v>0</v>
      </c>
      <c r="L608">
        <v>0</v>
      </c>
      <c r="P608">
        <v>0</v>
      </c>
      <c r="S608">
        <v>0</v>
      </c>
      <c r="T608">
        <v>0</v>
      </c>
      <c r="U608">
        <v>4.9706315334622504</v>
      </c>
      <c r="V608">
        <v>0</v>
      </c>
      <c r="X608">
        <v>0</v>
      </c>
      <c r="Z608">
        <v>0</v>
      </c>
    </row>
    <row r="609" spans="1:26" x14ac:dyDescent="0.25">
      <c r="A609">
        <v>2030</v>
      </c>
      <c r="B609" t="s">
        <v>227</v>
      </c>
      <c r="C609" t="s">
        <v>40</v>
      </c>
      <c r="D609" t="s">
        <v>40</v>
      </c>
      <c r="E609" t="s">
        <v>10</v>
      </c>
      <c r="F609">
        <v>0</v>
      </c>
      <c r="G609">
        <v>0</v>
      </c>
      <c r="H609">
        <v>865.9</v>
      </c>
      <c r="I609">
        <v>865.9</v>
      </c>
      <c r="J609" t="s">
        <v>204</v>
      </c>
      <c r="K609">
        <v>865.9</v>
      </c>
      <c r="L609">
        <v>0</v>
      </c>
      <c r="P609">
        <v>0</v>
      </c>
      <c r="S609">
        <v>87896033.650000006</v>
      </c>
      <c r="T609">
        <v>36240558.710000001</v>
      </c>
      <c r="U609">
        <v>4.9706315334622504</v>
      </c>
      <c r="V609">
        <v>0</v>
      </c>
      <c r="X609">
        <v>865.9</v>
      </c>
      <c r="Z609">
        <v>0</v>
      </c>
    </row>
    <row r="610" spans="1:26" x14ac:dyDescent="0.25">
      <c r="A610">
        <v>2030</v>
      </c>
      <c r="B610" t="s">
        <v>155</v>
      </c>
      <c r="C610" t="s">
        <v>40</v>
      </c>
      <c r="D610" t="s">
        <v>40</v>
      </c>
      <c r="E610" t="s">
        <v>10</v>
      </c>
      <c r="F610">
        <v>0</v>
      </c>
      <c r="G610">
        <v>959.76</v>
      </c>
      <c r="H610">
        <v>1500</v>
      </c>
      <c r="I610">
        <v>1500</v>
      </c>
      <c r="J610" t="s">
        <v>228</v>
      </c>
      <c r="K610">
        <v>1396.02</v>
      </c>
      <c r="L610">
        <v>103.98</v>
      </c>
      <c r="P610">
        <v>-45708.15</v>
      </c>
      <c r="S610">
        <v>233938305.91999999</v>
      </c>
      <c r="T610">
        <v>60568721.490000002</v>
      </c>
      <c r="U610">
        <v>4.9706315334622504</v>
      </c>
      <c r="V610">
        <v>0</v>
      </c>
      <c r="X610">
        <v>1500</v>
      </c>
      <c r="Z610">
        <v>0</v>
      </c>
    </row>
    <row r="611" spans="1:26" x14ac:dyDescent="0.25">
      <c r="A611">
        <v>2030</v>
      </c>
      <c r="B611" t="s">
        <v>229</v>
      </c>
      <c r="C611" t="s">
        <v>40</v>
      </c>
      <c r="D611" t="s">
        <v>40</v>
      </c>
      <c r="E611" t="s">
        <v>39</v>
      </c>
      <c r="F611">
        <v>0</v>
      </c>
      <c r="G611">
        <v>1567.31</v>
      </c>
      <c r="H611">
        <v>2615</v>
      </c>
      <c r="I611">
        <v>2615</v>
      </c>
      <c r="J611" t="s">
        <v>207</v>
      </c>
      <c r="K611">
        <v>565</v>
      </c>
      <c r="L611">
        <v>2050</v>
      </c>
      <c r="P611">
        <v>0</v>
      </c>
      <c r="S611">
        <v>178905556.06</v>
      </c>
      <c r="T611">
        <v>25544590.670000002</v>
      </c>
      <c r="U611">
        <v>4.9706315334622504</v>
      </c>
      <c r="V611">
        <v>0</v>
      </c>
      <c r="X611">
        <v>2615</v>
      </c>
      <c r="Z611">
        <v>0</v>
      </c>
    </row>
    <row r="612" spans="1:26" x14ac:dyDescent="0.25">
      <c r="A612">
        <v>2030</v>
      </c>
      <c r="B612" t="s">
        <v>230</v>
      </c>
      <c r="C612" t="s">
        <v>40</v>
      </c>
      <c r="D612" t="s">
        <v>40</v>
      </c>
      <c r="E612" t="s">
        <v>39</v>
      </c>
      <c r="F612">
        <v>0</v>
      </c>
      <c r="G612">
        <v>1696.02</v>
      </c>
      <c r="H612">
        <v>1696.02</v>
      </c>
      <c r="I612">
        <v>1696.02</v>
      </c>
      <c r="J612" t="s">
        <v>228</v>
      </c>
      <c r="K612">
        <v>0</v>
      </c>
      <c r="L612">
        <v>1696.02</v>
      </c>
      <c r="P612">
        <v>0</v>
      </c>
      <c r="S612">
        <v>123727784.54000001</v>
      </c>
      <c r="T612">
        <v>15954783.85</v>
      </c>
      <c r="U612">
        <v>4.9706315334622504</v>
      </c>
      <c r="V612">
        <v>0</v>
      </c>
      <c r="X612">
        <v>1696.02</v>
      </c>
      <c r="Z612">
        <v>0</v>
      </c>
    </row>
    <row r="613" spans="1:26" x14ac:dyDescent="0.25">
      <c r="A613">
        <v>2030</v>
      </c>
      <c r="B613" t="s">
        <v>231</v>
      </c>
      <c r="C613" t="s">
        <v>40</v>
      </c>
      <c r="D613" t="s">
        <v>40</v>
      </c>
      <c r="E613" t="s">
        <v>10</v>
      </c>
      <c r="F613">
        <v>0</v>
      </c>
      <c r="I613">
        <v>0</v>
      </c>
      <c r="T613">
        <v>0</v>
      </c>
      <c r="U613">
        <v>4.9706315334622504</v>
      </c>
      <c r="V613">
        <v>0</v>
      </c>
    </row>
    <row r="614" spans="1:26" x14ac:dyDescent="0.25">
      <c r="A614">
        <v>2030</v>
      </c>
      <c r="B614" t="s">
        <v>232</v>
      </c>
      <c r="C614" t="s">
        <v>40</v>
      </c>
      <c r="D614" t="s">
        <v>40</v>
      </c>
      <c r="E614" t="s">
        <v>39</v>
      </c>
      <c r="F614">
        <v>0</v>
      </c>
      <c r="G614">
        <v>0</v>
      </c>
      <c r="H614">
        <v>0</v>
      </c>
      <c r="I614">
        <v>0</v>
      </c>
      <c r="J614" t="s">
        <v>233</v>
      </c>
      <c r="K614">
        <v>0</v>
      </c>
      <c r="L614">
        <v>0</v>
      </c>
      <c r="P614">
        <v>0</v>
      </c>
      <c r="S614">
        <v>0</v>
      </c>
      <c r="T614">
        <v>0</v>
      </c>
      <c r="U614">
        <v>4.9706315334622504</v>
      </c>
      <c r="V614">
        <v>0</v>
      </c>
      <c r="X614">
        <v>0</v>
      </c>
      <c r="Z614">
        <v>0</v>
      </c>
    </row>
    <row r="615" spans="1:26" x14ac:dyDescent="0.25">
      <c r="A615">
        <v>2030</v>
      </c>
      <c r="B615" t="s">
        <v>234</v>
      </c>
      <c r="C615" t="s">
        <v>40</v>
      </c>
      <c r="D615" t="s">
        <v>40</v>
      </c>
      <c r="E615" t="s">
        <v>10</v>
      </c>
      <c r="F615">
        <v>0</v>
      </c>
      <c r="G615">
        <v>0</v>
      </c>
      <c r="H615">
        <v>0</v>
      </c>
      <c r="I615">
        <v>0</v>
      </c>
      <c r="J615" t="s">
        <v>233</v>
      </c>
      <c r="K615">
        <v>0</v>
      </c>
      <c r="L615">
        <v>0</v>
      </c>
      <c r="P615">
        <v>0</v>
      </c>
      <c r="S615">
        <v>0</v>
      </c>
      <c r="T615">
        <v>0</v>
      </c>
      <c r="U615">
        <v>4.9706315334622504</v>
      </c>
      <c r="V615">
        <v>0</v>
      </c>
      <c r="X615">
        <v>0</v>
      </c>
      <c r="Z615">
        <v>0</v>
      </c>
    </row>
    <row r="616" spans="1:26" x14ac:dyDescent="0.25">
      <c r="A616">
        <v>2030</v>
      </c>
      <c r="B616" t="s">
        <v>175</v>
      </c>
      <c r="C616" t="s">
        <v>40</v>
      </c>
      <c r="D616" t="s">
        <v>40</v>
      </c>
      <c r="E616" t="s">
        <v>39</v>
      </c>
      <c r="F616">
        <v>0</v>
      </c>
      <c r="G616">
        <v>622</v>
      </c>
      <c r="H616">
        <v>622</v>
      </c>
      <c r="I616">
        <v>622</v>
      </c>
      <c r="J616" t="s">
        <v>41</v>
      </c>
      <c r="K616">
        <v>0</v>
      </c>
      <c r="L616">
        <v>622</v>
      </c>
      <c r="P616">
        <v>0</v>
      </c>
      <c r="S616">
        <v>45376046.270000003</v>
      </c>
      <c r="T616">
        <v>5851272.7199999997</v>
      </c>
      <c r="U616">
        <v>4.9706315334622504</v>
      </c>
      <c r="V616">
        <v>0</v>
      </c>
      <c r="X616">
        <v>622</v>
      </c>
      <c r="Z616">
        <v>0</v>
      </c>
    </row>
    <row r="617" spans="1:26" x14ac:dyDescent="0.25">
      <c r="A617">
        <v>2030</v>
      </c>
      <c r="B617" t="s">
        <v>235</v>
      </c>
      <c r="C617" t="s">
        <v>40</v>
      </c>
      <c r="D617" t="s">
        <v>40</v>
      </c>
      <c r="E617" t="s">
        <v>39</v>
      </c>
      <c r="F617">
        <v>0</v>
      </c>
      <c r="G617">
        <v>0</v>
      </c>
      <c r="H617">
        <v>0</v>
      </c>
      <c r="I617">
        <v>0</v>
      </c>
      <c r="J617" t="s">
        <v>236</v>
      </c>
      <c r="K617">
        <v>0</v>
      </c>
      <c r="L617">
        <v>0</v>
      </c>
      <c r="P617">
        <v>0</v>
      </c>
      <c r="S617">
        <v>0</v>
      </c>
      <c r="T617">
        <v>0</v>
      </c>
      <c r="U617">
        <v>4.9706315334622504</v>
      </c>
      <c r="V617">
        <v>0</v>
      </c>
      <c r="X617">
        <v>0</v>
      </c>
      <c r="Z617">
        <v>0</v>
      </c>
    </row>
    <row r="618" spans="1:26" x14ac:dyDescent="0.25">
      <c r="A618">
        <v>2030</v>
      </c>
      <c r="B618" t="s">
        <v>237</v>
      </c>
      <c r="C618" t="s">
        <v>40</v>
      </c>
      <c r="D618" t="s">
        <v>40</v>
      </c>
      <c r="E618" t="s">
        <v>10</v>
      </c>
      <c r="F618">
        <v>0</v>
      </c>
      <c r="G618">
        <v>0</v>
      </c>
      <c r="H618">
        <v>0</v>
      </c>
      <c r="I618">
        <v>0</v>
      </c>
      <c r="J618" t="s">
        <v>236</v>
      </c>
      <c r="K618">
        <v>0</v>
      </c>
      <c r="L618">
        <v>0</v>
      </c>
      <c r="P618">
        <v>0</v>
      </c>
      <c r="S618">
        <v>0</v>
      </c>
      <c r="T618">
        <v>0</v>
      </c>
      <c r="U618">
        <v>4.9706315334622504</v>
      </c>
      <c r="V618">
        <v>0</v>
      </c>
      <c r="X618">
        <v>0</v>
      </c>
      <c r="Z618">
        <v>0</v>
      </c>
    </row>
    <row r="619" spans="1:26" x14ac:dyDescent="0.25">
      <c r="A619">
        <v>2030</v>
      </c>
      <c r="B619" t="s">
        <v>176</v>
      </c>
      <c r="C619" t="s">
        <v>40</v>
      </c>
      <c r="D619" t="s">
        <v>40</v>
      </c>
      <c r="E619" t="s">
        <v>10</v>
      </c>
      <c r="F619">
        <v>0</v>
      </c>
      <c r="G619">
        <v>0</v>
      </c>
      <c r="H619">
        <v>542</v>
      </c>
      <c r="I619">
        <v>542</v>
      </c>
      <c r="J619" t="s">
        <v>41</v>
      </c>
      <c r="K619">
        <v>542</v>
      </c>
      <c r="L619">
        <v>0</v>
      </c>
      <c r="P619">
        <v>-2829.97</v>
      </c>
      <c r="S619">
        <v>54954546.170000002</v>
      </c>
      <c r="T619">
        <v>22684354.800000001</v>
      </c>
      <c r="U619">
        <v>4.9706315334622504</v>
      </c>
      <c r="V619">
        <v>0</v>
      </c>
      <c r="X619">
        <v>542</v>
      </c>
      <c r="Z619">
        <v>0</v>
      </c>
    </row>
    <row r="620" spans="1:26" x14ac:dyDescent="0.25">
      <c r="A620">
        <v>2030</v>
      </c>
      <c r="B620" t="s">
        <v>238</v>
      </c>
      <c r="C620" t="s">
        <v>40</v>
      </c>
      <c r="D620" t="s">
        <v>40</v>
      </c>
      <c r="E620" t="s">
        <v>39</v>
      </c>
      <c r="F620">
        <v>0</v>
      </c>
      <c r="G620">
        <v>0</v>
      </c>
      <c r="H620">
        <v>862</v>
      </c>
      <c r="I620">
        <v>862</v>
      </c>
      <c r="J620" t="s">
        <v>239</v>
      </c>
      <c r="K620">
        <v>862</v>
      </c>
      <c r="L620">
        <v>0</v>
      </c>
      <c r="P620">
        <v>0</v>
      </c>
      <c r="S620">
        <v>53123657</v>
      </c>
      <c r="T620">
        <v>8886331.7200000007</v>
      </c>
      <c r="U620">
        <v>4.9706315334622504</v>
      </c>
      <c r="V620">
        <v>0</v>
      </c>
      <c r="X620">
        <v>862</v>
      </c>
      <c r="Z620">
        <v>0</v>
      </c>
    </row>
    <row r="621" spans="1:26" x14ac:dyDescent="0.25">
      <c r="A621">
        <v>2030</v>
      </c>
      <c r="B621" t="s">
        <v>240</v>
      </c>
      <c r="C621" t="s">
        <v>40</v>
      </c>
      <c r="D621" t="s">
        <v>40</v>
      </c>
      <c r="E621" t="s">
        <v>10</v>
      </c>
      <c r="F621">
        <v>0</v>
      </c>
      <c r="G621">
        <v>0</v>
      </c>
      <c r="H621">
        <v>0</v>
      </c>
      <c r="I621">
        <v>0</v>
      </c>
      <c r="J621" t="s">
        <v>239</v>
      </c>
      <c r="K621">
        <v>0</v>
      </c>
      <c r="L621">
        <v>0</v>
      </c>
      <c r="P621">
        <v>0</v>
      </c>
      <c r="S621">
        <v>0</v>
      </c>
      <c r="T621">
        <v>0</v>
      </c>
      <c r="U621">
        <v>4.9706315334622504</v>
      </c>
      <c r="V621">
        <v>0</v>
      </c>
      <c r="X621">
        <v>0</v>
      </c>
      <c r="Z621">
        <v>0</v>
      </c>
    </row>
    <row r="622" spans="1:26" x14ac:dyDescent="0.25">
      <c r="A622">
        <v>2030</v>
      </c>
      <c r="B622" t="s">
        <v>179</v>
      </c>
      <c r="C622" t="s">
        <v>40</v>
      </c>
      <c r="D622" t="s">
        <v>40</v>
      </c>
      <c r="E622" t="s">
        <v>39</v>
      </c>
      <c r="F622">
        <v>0</v>
      </c>
      <c r="G622">
        <v>0</v>
      </c>
      <c r="H622">
        <v>153.97</v>
      </c>
      <c r="I622">
        <v>153.97</v>
      </c>
      <c r="J622" t="s">
        <v>241</v>
      </c>
      <c r="K622">
        <v>153.97</v>
      </c>
      <c r="L622">
        <v>0</v>
      </c>
      <c r="P622">
        <v>0</v>
      </c>
      <c r="S622">
        <v>9219225.4600000009</v>
      </c>
      <c r="T622">
        <v>1542158.43</v>
      </c>
      <c r="U622">
        <v>4.9706315334622504</v>
      </c>
      <c r="V622">
        <v>0</v>
      </c>
      <c r="X622">
        <v>153.97</v>
      </c>
      <c r="Z622">
        <v>0</v>
      </c>
    </row>
    <row r="623" spans="1:26" x14ac:dyDescent="0.25">
      <c r="A623">
        <v>2030</v>
      </c>
      <c r="B623" t="s">
        <v>242</v>
      </c>
      <c r="C623" t="s">
        <v>40</v>
      </c>
      <c r="D623" t="s">
        <v>40</v>
      </c>
      <c r="E623" t="s">
        <v>10</v>
      </c>
      <c r="F623">
        <v>0</v>
      </c>
      <c r="G623">
        <v>0</v>
      </c>
      <c r="H623">
        <v>442.03</v>
      </c>
      <c r="I623">
        <v>442.03</v>
      </c>
      <c r="J623" t="s">
        <v>241</v>
      </c>
      <c r="K623">
        <v>442.03</v>
      </c>
      <c r="L623">
        <v>0</v>
      </c>
      <c r="P623">
        <v>0</v>
      </c>
      <c r="S623">
        <v>45026961.740000002</v>
      </c>
      <c r="T623">
        <v>18139039.100000001</v>
      </c>
      <c r="U623">
        <v>4.9706315334622504</v>
      </c>
      <c r="V623">
        <v>0</v>
      </c>
      <c r="X623">
        <v>442.03</v>
      </c>
      <c r="Z623">
        <v>0</v>
      </c>
    </row>
    <row r="624" spans="1:26" x14ac:dyDescent="0.25">
      <c r="A624">
        <v>2030</v>
      </c>
      <c r="B624" t="s">
        <v>167</v>
      </c>
      <c r="C624" t="s">
        <v>40</v>
      </c>
      <c r="D624" t="s">
        <v>40</v>
      </c>
      <c r="E624" t="s">
        <v>10</v>
      </c>
      <c r="F624">
        <v>0</v>
      </c>
      <c r="G624">
        <v>500</v>
      </c>
      <c r="H624">
        <v>500</v>
      </c>
      <c r="I624">
        <v>500</v>
      </c>
      <c r="J624" t="s">
        <v>207</v>
      </c>
      <c r="K624">
        <v>0</v>
      </c>
      <c r="L624">
        <v>500</v>
      </c>
      <c r="P624">
        <v>-70426.16</v>
      </c>
      <c r="S624">
        <v>97823711.060000002</v>
      </c>
      <c r="T624">
        <v>19157819.280000001</v>
      </c>
      <c r="U624">
        <v>4.9706315334622504</v>
      </c>
      <c r="V624">
        <v>0</v>
      </c>
      <c r="X624">
        <v>500</v>
      </c>
      <c r="Z624">
        <v>0</v>
      </c>
    </row>
    <row r="625" spans="1:26" x14ac:dyDescent="0.25">
      <c r="A625">
        <v>2030</v>
      </c>
      <c r="B625" t="s">
        <v>243</v>
      </c>
      <c r="C625" t="s">
        <v>40</v>
      </c>
      <c r="D625" t="s">
        <v>40</v>
      </c>
      <c r="E625" t="s">
        <v>39</v>
      </c>
      <c r="F625">
        <v>0</v>
      </c>
      <c r="G625">
        <v>0</v>
      </c>
      <c r="H625">
        <v>1488</v>
      </c>
      <c r="I625">
        <v>1488</v>
      </c>
      <c r="J625" t="s">
        <v>244</v>
      </c>
      <c r="K625">
        <v>1488</v>
      </c>
      <c r="L625">
        <v>0</v>
      </c>
      <c r="P625">
        <v>-38990.29</v>
      </c>
      <c r="S625">
        <v>91703018.109999999</v>
      </c>
      <c r="T625">
        <v>15339746.630000001</v>
      </c>
      <c r="U625">
        <v>4.9706315334622504</v>
      </c>
      <c r="V625">
        <v>0</v>
      </c>
      <c r="X625">
        <v>1488</v>
      </c>
      <c r="Z625">
        <v>0</v>
      </c>
    </row>
    <row r="626" spans="1:26" x14ac:dyDescent="0.25">
      <c r="A626">
        <v>2030</v>
      </c>
      <c r="B626" t="s">
        <v>180</v>
      </c>
      <c r="C626" t="s">
        <v>40</v>
      </c>
      <c r="D626" t="s">
        <v>40</v>
      </c>
      <c r="E626" t="s">
        <v>39</v>
      </c>
      <c r="F626">
        <v>0</v>
      </c>
      <c r="G626">
        <v>0</v>
      </c>
      <c r="H626">
        <v>3735.56</v>
      </c>
      <c r="I626">
        <v>3735.56</v>
      </c>
      <c r="J626" t="s">
        <v>181</v>
      </c>
      <c r="K626">
        <v>3652.62</v>
      </c>
      <c r="L626">
        <v>82.93</v>
      </c>
      <c r="P626">
        <v>0</v>
      </c>
      <c r="S626">
        <v>230216294.19999999</v>
      </c>
      <c r="T626">
        <v>38509742.590000004</v>
      </c>
      <c r="U626">
        <v>4.9706315334622504</v>
      </c>
      <c r="V626">
        <v>0</v>
      </c>
      <c r="X626">
        <v>3735.56</v>
      </c>
      <c r="Z626">
        <v>0</v>
      </c>
    </row>
    <row r="627" spans="1:26" x14ac:dyDescent="0.25">
      <c r="A627">
        <v>2030</v>
      </c>
      <c r="B627" t="s">
        <v>182</v>
      </c>
      <c r="C627" t="s">
        <v>40</v>
      </c>
      <c r="D627" t="s">
        <v>40</v>
      </c>
      <c r="E627" t="s">
        <v>10</v>
      </c>
      <c r="F627">
        <v>0</v>
      </c>
      <c r="G627">
        <v>0</v>
      </c>
      <c r="H627">
        <v>24.38</v>
      </c>
      <c r="I627">
        <v>24.38</v>
      </c>
      <c r="J627" t="s">
        <v>181</v>
      </c>
      <c r="K627">
        <v>24.38</v>
      </c>
      <c r="L627">
        <v>0</v>
      </c>
      <c r="P627">
        <v>0</v>
      </c>
      <c r="S627">
        <v>2323003.62</v>
      </c>
      <c r="T627">
        <v>1034469.32</v>
      </c>
      <c r="U627">
        <v>4.9706315334622504</v>
      </c>
      <c r="V627">
        <v>0</v>
      </c>
      <c r="X627">
        <v>24.38</v>
      </c>
      <c r="Z627">
        <v>0</v>
      </c>
    </row>
    <row r="628" spans="1:26" x14ac:dyDescent="0.25">
      <c r="A628">
        <v>2030</v>
      </c>
      <c r="B628" t="s">
        <v>245</v>
      </c>
      <c r="C628" t="s">
        <v>40</v>
      </c>
      <c r="D628" t="s">
        <v>40</v>
      </c>
      <c r="E628" t="s">
        <v>39</v>
      </c>
      <c r="F628">
        <v>0</v>
      </c>
      <c r="G628">
        <v>0</v>
      </c>
      <c r="H628">
        <v>1778.57</v>
      </c>
      <c r="I628">
        <v>1778.57</v>
      </c>
      <c r="J628" t="s">
        <v>246</v>
      </c>
      <c r="K628">
        <v>1778.57</v>
      </c>
      <c r="L628">
        <v>0</v>
      </c>
      <c r="P628">
        <v>0</v>
      </c>
      <c r="S628">
        <v>109610559.16</v>
      </c>
      <c r="T628">
        <v>18335254.82</v>
      </c>
      <c r="U628">
        <v>4.9706315334622504</v>
      </c>
      <c r="V628">
        <v>0</v>
      </c>
      <c r="X628">
        <v>1778.57</v>
      </c>
      <c r="Z628">
        <v>0</v>
      </c>
    </row>
    <row r="629" spans="1:26" x14ac:dyDescent="0.25">
      <c r="A629">
        <v>2030</v>
      </c>
      <c r="B629" t="s">
        <v>247</v>
      </c>
      <c r="C629" t="s">
        <v>40</v>
      </c>
      <c r="D629" t="s">
        <v>40</v>
      </c>
      <c r="E629" t="s">
        <v>10</v>
      </c>
      <c r="F629">
        <v>0</v>
      </c>
      <c r="I629">
        <v>0</v>
      </c>
      <c r="T629">
        <v>0</v>
      </c>
      <c r="U629">
        <v>4.9706315334622504</v>
      </c>
      <c r="V629">
        <v>0</v>
      </c>
    </row>
    <row r="630" spans="1:26" x14ac:dyDescent="0.25">
      <c r="A630">
        <v>2030</v>
      </c>
      <c r="B630" t="s">
        <v>183</v>
      </c>
      <c r="C630" t="s">
        <v>40</v>
      </c>
      <c r="D630" t="s">
        <v>40</v>
      </c>
      <c r="E630" t="s">
        <v>39</v>
      </c>
      <c r="F630">
        <v>0</v>
      </c>
      <c r="G630">
        <v>350</v>
      </c>
      <c r="H630">
        <v>350</v>
      </c>
      <c r="I630">
        <v>350</v>
      </c>
      <c r="J630" t="s">
        <v>184</v>
      </c>
      <c r="K630">
        <v>0</v>
      </c>
      <c r="L630">
        <v>350</v>
      </c>
      <c r="P630">
        <v>0</v>
      </c>
      <c r="S630">
        <v>25533145</v>
      </c>
      <c r="T630">
        <v>3292516.8</v>
      </c>
      <c r="U630">
        <v>4.9706315334622504</v>
      </c>
      <c r="V630">
        <v>0</v>
      </c>
      <c r="X630">
        <v>350</v>
      </c>
      <c r="Z630">
        <v>0</v>
      </c>
    </row>
    <row r="631" spans="1:26" x14ac:dyDescent="0.25">
      <c r="A631">
        <v>2030</v>
      </c>
      <c r="B631" t="s">
        <v>248</v>
      </c>
      <c r="C631" t="s">
        <v>40</v>
      </c>
      <c r="D631" t="s">
        <v>40</v>
      </c>
      <c r="E631" t="s">
        <v>39</v>
      </c>
      <c r="F631">
        <v>0</v>
      </c>
      <c r="I631">
        <v>0</v>
      </c>
      <c r="T631">
        <v>0</v>
      </c>
      <c r="U631">
        <v>4.9706315334622504</v>
      </c>
      <c r="V631">
        <v>0</v>
      </c>
    </row>
    <row r="632" spans="1:26" x14ac:dyDescent="0.25">
      <c r="A632">
        <v>2030</v>
      </c>
      <c r="B632" t="s">
        <v>96</v>
      </c>
      <c r="C632" t="s">
        <v>40</v>
      </c>
      <c r="D632" t="s">
        <v>40</v>
      </c>
      <c r="E632" t="s">
        <v>10</v>
      </c>
      <c r="F632">
        <v>0</v>
      </c>
      <c r="I632">
        <v>0</v>
      </c>
      <c r="T632">
        <v>0</v>
      </c>
      <c r="U632">
        <v>4.9706315334622504</v>
      </c>
      <c r="V632">
        <v>0</v>
      </c>
    </row>
    <row r="633" spans="1:26" x14ac:dyDescent="0.25">
      <c r="A633">
        <v>2030</v>
      </c>
      <c r="B633" t="s">
        <v>249</v>
      </c>
      <c r="C633" t="s">
        <v>40</v>
      </c>
      <c r="D633" t="s">
        <v>40</v>
      </c>
      <c r="E633" t="s">
        <v>39</v>
      </c>
      <c r="F633">
        <v>0</v>
      </c>
      <c r="I633">
        <v>0</v>
      </c>
      <c r="T633">
        <v>0</v>
      </c>
      <c r="U633">
        <v>4.9706315334622504</v>
      </c>
      <c r="V633">
        <v>0</v>
      </c>
    </row>
    <row r="634" spans="1:26" x14ac:dyDescent="0.25">
      <c r="A634">
        <v>2030</v>
      </c>
      <c r="B634" t="s">
        <v>250</v>
      </c>
      <c r="C634" t="s">
        <v>40</v>
      </c>
      <c r="D634" t="s">
        <v>40</v>
      </c>
      <c r="E634" t="s">
        <v>10</v>
      </c>
      <c r="F634">
        <v>0</v>
      </c>
      <c r="I634">
        <v>0</v>
      </c>
      <c r="T634">
        <v>0</v>
      </c>
      <c r="U634">
        <v>4.9706315334622504</v>
      </c>
      <c r="V634">
        <v>0</v>
      </c>
    </row>
    <row r="635" spans="1:26" x14ac:dyDescent="0.25">
      <c r="A635">
        <v>2030</v>
      </c>
      <c r="B635" t="s">
        <v>251</v>
      </c>
      <c r="C635" t="s">
        <v>40</v>
      </c>
      <c r="D635" t="s">
        <v>40</v>
      </c>
      <c r="E635" t="s">
        <v>10</v>
      </c>
      <c r="F635">
        <v>0</v>
      </c>
      <c r="I635">
        <v>0</v>
      </c>
      <c r="T635">
        <v>0</v>
      </c>
      <c r="U635">
        <v>4.9706315334622504</v>
      </c>
      <c r="V635">
        <v>0</v>
      </c>
    </row>
    <row r="636" spans="1:26" x14ac:dyDescent="0.25">
      <c r="A636">
        <v>2030</v>
      </c>
      <c r="B636" t="s">
        <v>252</v>
      </c>
      <c r="C636" t="s">
        <v>40</v>
      </c>
      <c r="D636" t="s">
        <v>40</v>
      </c>
      <c r="E636" t="s">
        <v>39</v>
      </c>
      <c r="F636">
        <v>0</v>
      </c>
      <c r="I636">
        <v>0</v>
      </c>
      <c r="T636">
        <v>0</v>
      </c>
      <c r="U636">
        <v>4.9706315334622504</v>
      </c>
      <c r="V636">
        <v>0</v>
      </c>
    </row>
    <row r="637" spans="1:26" x14ac:dyDescent="0.25">
      <c r="A637">
        <v>2030</v>
      </c>
      <c r="B637" t="s">
        <v>164</v>
      </c>
      <c r="C637" t="s">
        <v>40</v>
      </c>
      <c r="D637" t="s">
        <v>40</v>
      </c>
      <c r="E637" t="s">
        <v>10</v>
      </c>
      <c r="F637">
        <v>0</v>
      </c>
      <c r="I637">
        <v>0</v>
      </c>
      <c r="T637">
        <v>0</v>
      </c>
      <c r="U637">
        <v>4.9706315334622504</v>
      </c>
      <c r="V637">
        <v>0</v>
      </c>
    </row>
    <row r="638" spans="1:26" x14ac:dyDescent="0.25">
      <c r="A638">
        <v>2030</v>
      </c>
      <c r="B638" t="s">
        <v>253</v>
      </c>
      <c r="C638" t="s">
        <v>40</v>
      </c>
      <c r="D638" t="s">
        <v>40</v>
      </c>
      <c r="E638" t="s">
        <v>39</v>
      </c>
      <c r="F638">
        <v>0</v>
      </c>
      <c r="I638">
        <v>0</v>
      </c>
      <c r="T638">
        <v>0</v>
      </c>
      <c r="U638">
        <v>4.9706315334622504</v>
      </c>
      <c r="V638">
        <v>0</v>
      </c>
    </row>
    <row r="639" spans="1:26" x14ac:dyDescent="0.25">
      <c r="A639">
        <v>2030</v>
      </c>
      <c r="B639" t="s">
        <v>254</v>
      </c>
      <c r="C639" t="s">
        <v>40</v>
      </c>
      <c r="D639" t="s">
        <v>40</v>
      </c>
      <c r="E639" t="s">
        <v>10</v>
      </c>
      <c r="F639">
        <v>0</v>
      </c>
      <c r="I639">
        <v>0</v>
      </c>
      <c r="T639">
        <v>0</v>
      </c>
      <c r="U639">
        <v>4.9706315334622504</v>
      </c>
      <c r="V639">
        <v>0</v>
      </c>
    </row>
    <row r="640" spans="1:26" x14ac:dyDescent="0.25">
      <c r="A640">
        <v>2030</v>
      </c>
      <c r="B640" t="s">
        <v>185</v>
      </c>
      <c r="C640" t="s">
        <v>40</v>
      </c>
      <c r="D640" t="s">
        <v>40</v>
      </c>
      <c r="E640" t="s">
        <v>10</v>
      </c>
      <c r="F640">
        <v>0</v>
      </c>
      <c r="I640">
        <v>0</v>
      </c>
      <c r="T640">
        <v>0</v>
      </c>
      <c r="U640">
        <v>4.9706315334622504</v>
      </c>
      <c r="V640">
        <v>0</v>
      </c>
    </row>
    <row r="641" spans="1:26" x14ac:dyDescent="0.25">
      <c r="A641">
        <v>2030</v>
      </c>
      <c r="B641" t="s">
        <v>165</v>
      </c>
      <c r="C641" t="s">
        <v>40</v>
      </c>
      <c r="D641" t="s">
        <v>40</v>
      </c>
      <c r="E641" t="s">
        <v>10</v>
      </c>
      <c r="F641">
        <v>0</v>
      </c>
      <c r="I641">
        <v>0</v>
      </c>
      <c r="T641">
        <v>0</v>
      </c>
      <c r="U641">
        <v>4.9706315334622504</v>
      </c>
      <c r="V641">
        <v>0</v>
      </c>
    </row>
    <row r="642" spans="1:26" x14ac:dyDescent="0.25">
      <c r="A642">
        <v>2030</v>
      </c>
      <c r="B642" t="s">
        <v>255</v>
      </c>
      <c r="C642" t="s">
        <v>40</v>
      </c>
      <c r="D642" t="s">
        <v>40</v>
      </c>
      <c r="E642" t="s">
        <v>256</v>
      </c>
      <c r="F642">
        <v>0</v>
      </c>
      <c r="I642">
        <v>0</v>
      </c>
      <c r="T642">
        <v>0</v>
      </c>
      <c r="U642">
        <v>4.9706315334622504</v>
      </c>
      <c r="V642">
        <v>0</v>
      </c>
    </row>
    <row r="643" spans="1:26" x14ac:dyDescent="0.25">
      <c r="A643">
        <v>2030</v>
      </c>
      <c r="B643" t="s">
        <v>257</v>
      </c>
      <c r="C643" t="s">
        <v>40</v>
      </c>
      <c r="D643" t="s">
        <v>40</v>
      </c>
      <c r="E643" t="s">
        <v>256</v>
      </c>
      <c r="F643">
        <v>0</v>
      </c>
      <c r="I643">
        <v>0</v>
      </c>
      <c r="T643">
        <v>0</v>
      </c>
      <c r="U643">
        <v>4.9706315334622504</v>
      </c>
      <c r="V643">
        <v>0</v>
      </c>
    </row>
    <row r="644" spans="1:26" x14ac:dyDescent="0.25">
      <c r="A644">
        <v>2030</v>
      </c>
      <c r="B644" t="s">
        <v>258</v>
      </c>
      <c r="C644" t="s">
        <v>40</v>
      </c>
      <c r="D644" t="s">
        <v>40</v>
      </c>
      <c r="E644" t="s">
        <v>256</v>
      </c>
      <c r="F644">
        <v>0</v>
      </c>
      <c r="I644">
        <v>0</v>
      </c>
      <c r="T644">
        <v>0</v>
      </c>
      <c r="U644">
        <v>4.9706315334622504</v>
      </c>
      <c r="V644">
        <v>0</v>
      </c>
    </row>
    <row r="645" spans="1:26" x14ac:dyDescent="0.25">
      <c r="A645">
        <v>2030</v>
      </c>
      <c r="B645" t="s">
        <v>259</v>
      </c>
      <c r="C645" t="s">
        <v>40</v>
      </c>
      <c r="D645" t="s">
        <v>40</v>
      </c>
      <c r="E645" t="s">
        <v>256</v>
      </c>
      <c r="F645">
        <v>0</v>
      </c>
      <c r="I645">
        <v>0</v>
      </c>
      <c r="T645">
        <v>0</v>
      </c>
      <c r="U645">
        <v>4.9706315334622504</v>
      </c>
      <c r="V645">
        <v>0</v>
      </c>
    </row>
    <row r="646" spans="1:26" x14ac:dyDescent="0.25">
      <c r="A646">
        <v>2030</v>
      </c>
      <c r="B646" t="s">
        <v>260</v>
      </c>
      <c r="C646" t="s">
        <v>40</v>
      </c>
      <c r="D646" t="s">
        <v>40</v>
      </c>
      <c r="E646" t="s">
        <v>256</v>
      </c>
      <c r="F646">
        <v>0</v>
      </c>
      <c r="I646">
        <v>0</v>
      </c>
      <c r="T646">
        <v>0</v>
      </c>
      <c r="U646">
        <v>4.9706315334622504</v>
      </c>
      <c r="V646">
        <v>0</v>
      </c>
    </row>
    <row r="647" spans="1:26" x14ac:dyDescent="0.25">
      <c r="A647">
        <v>2030</v>
      </c>
      <c r="B647" t="s">
        <v>106</v>
      </c>
      <c r="C647" t="s">
        <v>40</v>
      </c>
      <c r="D647" t="s">
        <v>40</v>
      </c>
      <c r="E647" t="s">
        <v>57</v>
      </c>
      <c r="F647">
        <v>1599.2</v>
      </c>
      <c r="I647">
        <v>1599.2</v>
      </c>
      <c r="T647">
        <v>0</v>
      </c>
      <c r="U647">
        <v>4.9706315334622504</v>
      </c>
      <c r="V647">
        <v>1599.2</v>
      </c>
    </row>
    <row r="648" spans="1:26" x14ac:dyDescent="0.25">
      <c r="A648">
        <v>2030</v>
      </c>
      <c r="B648" t="s">
        <v>112</v>
      </c>
      <c r="C648" t="s">
        <v>40</v>
      </c>
      <c r="D648" t="s">
        <v>40</v>
      </c>
      <c r="E648" t="s">
        <v>57</v>
      </c>
      <c r="F648">
        <v>0</v>
      </c>
      <c r="G648">
        <v>0</v>
      </c>
      <c r="H648">
        <v>0</v>
      </c>
      <c r="I648">
        <v>0</v>
      </c>
      <c r="P648">
        <v>0</v>
      </c>
      <c r="S648">
        <v>0</v>
      </c>
      <c r="T648">
        <v>0</v>
      </c>
      <c r="U648">
        <v>4.9706315334622504</v>
      </c>
      <c r="V648">
        <v>0</v>
      </c>
      <c r="X648">
        <v>0</v>
      </c>
      <c r="Z648">
        <v>0</v>
      </c>
    </row>
    <row r="649" spans="1:26" x14ac:dyDescent="0.25">
      <c r="A649">
        <v>2030</v>
      </c>
      <c r="B649" t="s">
        <v>110</v>
      </c>
      <c r="C649" t="s">
        <v>40</v>
      </c>
      <c r="D649" t="s">
        <v>40</v>
      </c>
      <c r="E649" t="s">
        <v>58</v>
      </c>
      <c r="F649">
        <v>0</v>
      </c>
      <c r="G649">
        <v>0</v>
      </c>
      <c r="H649">
        <v>0</v>
      </c>
      <c r="I649">
        <v>0</v>
      </c>
      <c r="P649">
        <v>0</v>
      </c>
      <c r="S649">
        <v>0</v>
      </c>
      <c r="T649">
        <v>0</v>
      </c>
      <c r="U649">
        <v>4.9706315334622504</v>
      </c>
      <c r="V649">
        <v>0</v>
      </c>
      <c r="X649">
        <v>0</v>
      </c>
      <c r="Z649">
        <v>0</v>
      </c>
    </row>
    <row r="650" spans="1:26" x14ac:dyDescent="0.25">
      <c r="A650">
        <v>2030</v>
      </c>
      <c r="B650" t="s">
        <v>261</v>
      </c>
      <c r="C650" t="s">
        <v>40</v>
      </c>
      <c r="D650" t="s">
        <v>40</v>
      </c>
      <c r="E650" t="s">
        <v>58</v>
      </c>
      <c r="F650">
        <v>0</v>
      </c>
      <c r="G650">
        <v>0</v>
      </c>
      <c r="H650">
        <v>0</v>
      </c>
      <c r="I650">
        <v>0</v>
      </c>
      <c r="P650">
        <v>0</v>
      </c>
      <c r="S650">
        <v>0</v>
      </c>
      <c r="T650">
        <v>0</v>
      </c>
      <c r="U650">
        <v>4.9706315334622504</v>
      </c>
      <c r="V650">
        <v>0</v>
      </c>
      <c r="X650">
        <v>0</v>
      </c>
      <c r="Z650">
        <v>0</v>
      </c>
    </row>
    <row r="651" spans="1:26" x14ac:dyDescent="0.25">
      <c r="A651">
        <v>2030</v>
      </c>
      <c r="B651" t="s">
        <v>262</v>
      </c>
      <c r="C651" t="s">
        <v>40</v>
      </c>
      <c r="D651" t="s">
        <v>40</v>
      </c>
      <c r="E651" t="s">
        <v>58</v>
      </c>
      <c r="F651">
        <v>0</v>
      </c>
      <c r="G651">
        <v>0</v>
      </c>
      <c r="H651">
        <v>0</v>
      </c>
      <c r="I651">
        <v>0</v>
      </c>
      <c r="P651">
        <v>0</v>
      </c>
      <c r="S651">
        <v>0</v>
      </c>
      <c r="T651">
        <v>0</v>
      </c>
      <c r="U651">
        <v>4.9706315334622504</v>
      </c>
      <c r="V651">
        <v>0</v>
      </c>
      <c r="X651">
        <v>0</v>
      </c>
      <c r="Z651">
        <v>0</v>
      </c>
    </row>
    <row r="652" spans="1:26" x14ac:dyDescent="0.25">
      <c r="A652">
        <v>2030</v>
      </c>
      <c r="B652" t="s">
        <v>263</v>
      </c>
      <c r="C652" t="s">
        <v>40</v>
      </c>
      <c r="D652" t="s">
        <v>40</v>
      </c>
      <c r="E652" t="s">
        <v>58</v>
      </c>
      <c r="F652">
        <v>0</v>
      </c>
      <c r="G652">
        <v>0</v>
      </c>
      <c r="H652">
        <v>0</v>
      </c>
      <c r="I652">
        <v>0</v>
      </c>
      <c r="P652">
        <v>0</v>
      </c>
      <c r="S652">
        <v>0</v>
      </c>
      <c r="T652">
        <v>0</v>
      </c>
      <c r="U652">
        <v>4.9706315334622504</v>
      </c>
      <c r="V652">
        <v>0</v>
      </c>
      <c r="X652">
        <v>0</v>
      </c>
      <c r="Z652">
        <v>0</v>
      </c>
    </row>
    <row r="653" spans="1:26" x14ac:dyDescent="0.25">
      <c r="A653">
        <v>2030</v>
      </c>
      <c r="B653" t="s">
        <v>264</v>
      </c>
      <c r="C653" t="s">
        <v>40</v>
      </c>
      <c r="D653" t="s">
        <v>40</v>
      </c>
      <c r="E653" t="s">
        <v>58</v>
      </c>
      <c r="F653">
        <v>0</v>
      </c>
      <c r="G653">
        <v>0</v>
      </c>
      <c r="H653">
        <v>0</v>
      </c>
      <c r="I653">
        <v>0</v>
      </c>
      <c r="S653">
        <v>0</v>
      </c>
      <c r="T653">
        <v>0</v>
      </c>
      <c r="U653">
        <v>4.9706315334622504</v>
      </c>
      <c r="V653">
        <v>0</v>
      </c>
      <c r="X653">
        <v>0</v>
      </c>
      <c r="Z653">
        <v>0</v>
      </c>
    </row>
    <row r="654" spans="1:26" x14ac:dyDescent="0.25">
      <c r="A654">
        <v>2030</v>
      </c>
      <c r="B654" t="s">
        <v>111</v>
      </c>
      <c r="C654" t="s">
        <v>40</v>
      </c>
      <c r="D654" t="s">
        <v>40</v>
      </c>
      <c r="E654" t="s">
        <v>59</v>
      </c>
      <c r="F654">
        <v>0</v>
      </c>
      <c r="G654">
        <v>1529.59</v>
      </c>
      <c r="H654">
        <v>8387.49</v>
      </c>
      <c r="I654">
        <v>8387.49</v>
      </c>
      <c r="P654">
        <v>0</v>
      </c>
      <c r="S654">
        <v>888832133.49000001</v>
      </c>
      <c r="T654">
        <v>100408305.52</v>
      </c>
      <c r="U654">
        <v>4.9706315334622504</v>
      </c>
      <c r="V654">
        <v>0</v>
      </c>
      <c r="X654">
        <v>8387.49</v>
      </c>
      <c r="Z654">
        <v>1479.31</v>
      </c>
    </row>
    <row r="655" spans="1:26" x14ac:dyDescent="0.25">
      <c r="A655">
        <v>2030</v>
      </c>
      <c r="B655" t="s">
        <v>265</v>
      </c>
      <c r="C655" t="s">
        <v>40</v>
      </c>
      <c r="D655" t="s">
        <v>40</v>
      </c>
      <c r="E655" t="s">
        <v>266</v>
      </c>
      <c r="F655">
        <v>1647.06</v>
      </c>
      <c r="G655">
        <v>0</v>
      </c>
      <c r="H655">
        <v>0</v>
      </c>
      <c r="I655">
        <v>1647.06</v>
      </c>
      <c r="P655">
        <v>0</v>
      </c>
      <c r="S655">
        <v>0</v>
      </c>
      <c r="T655">
        <v>15706568.92</v>
      </c>
      <c r="U655">
        <v>4.9706315334622504</v>
      </c>
      <c r="V655">
        <v>1647.06</v>
      </c>
      <c r="X655">
        <v>0</v>
      </c>
      <c r="Z655">
        <v>0</v>
      </c>
    </row>
    <row r="656" spans="1:26" x14ac:dyDescent="0.25">
      <c r="A656">
        <v>2030</v>
      </c>
      <c r="B656" t="s">
        <v>267</v>
      </c>
      <c r="C656" t="s">
        <v>40</v>
      </c>
      <c r="D656" t="s">
        <v>40</v>
      </c>
      <c r="E656" t="s">
        <v>59</v>
      </c>
      <c r="F656">
        <v>0</v>
      </c>
      <c r="G656">
        <v>3654.19</v>
      </c>
      <c r="H656">
        <v>3654.19</v>
      </c>
      <c r="I656">
        <v>3654.19</v>
      </c>
      <c r="P656">
        <v>0</v>
      </c>
      <c r="S656">
        <v>319211678.92000002</v>
      </c>
      <c r="T656">
        <v>38548836.229999997</v>
      </c>
      <c r="U656">
        <v>4.9706315334622504</v>
      </c>
      <c r="V656">
        <v>0</v>
      </c>
      <c r="X656">
        <v>3654.19</v>
      </c>
      <c r="Z656">
        <v>0</v>
      </c>
    </row>
    <row r="657" spans="1:26" x14ac:dyDescent="0.25">
      <c r="A657">
        <v>2030</v>
      </c>
      <c r="B657" t="s">
        <v>268</v>
      </c>
      <c r="C657" t="s">
        <v>40</v>
      </c>
      <c r="D657" t="s">
        <v>40</v>
      </c>
      <c r="E657" t="s">
        <v>59</v>
      </c>
      <c r="F657">
        <v>0</v>
      </c>
      <c r="G657">
        <v>1107.83</v>
      </c>
      <c r="H657">
        <v>1107.83</v>
      </c>
      <c r="I657">
        <v>1107.83</v>
      </c>
      <c r="P657">
        <v>0</v>
      </c>
      <c r="S657">
        <v>92153896.609999999</v>
      </c>
      <c r="T657">
        <v>11078843.619999999</v>
      </c>
      <c r="U657">
        <v>4.9706315334622504</v>
      </c>
      <c r="V657">
        <v>0</v>
      </c>
      <c r="X657">
        <v>1107.83</v>
      </c>
      <c r="Z657">
        <v>0</v>
      </c>
    </row>
    <row r="658" spans="1:26" x14ac:dyDescent="0.25">
      <c r="A658">
        <v>2030</v>
      </c>
      <c r="B658" t="s">
        <v>269</v>
      </c>
      <c r="C658" t="s">
        <v>40</v>
      </c>
      <c r="D658" t="s">
        <v>40</v>
      </c>
      <c r="E658" t="s">
        <v>59</v>
      </c>
      <c r="F658">
        <v>0</v>
      </c>
      <c r="G658">
        <v>218.06</v>
      </c>
      <c r="H658">
        <v>218.06</v>
      </c>
      <c r="I658">
        <v>218.06</v>
      </c>
      <c r="P658">
        <v>0</v>
      </c>
      <c r="S658">
        <v>22250987.890000001</v>
      </c>
      <c r="T658">
        <v>2721675.75</v>
      </c>
      <c r="U658">
        <v>4.9706315334622504</v>
      </c>
      <c r="V658">
        <v>0</v>
      </c>
      <c r="X658">
        <v>218.06</v>
      </c>
      <c r="Z658">
        <v>0</v>
      </c>
    </row>
    <row r="659" spans="1:26" x14ac:dyDescent="0.25">
      <c r="A659">
        <v>2030</v>
      </c>
      <c r="B659" t="s">
        <v>270</v>
      </c>
      <c r="C659" t="s">
        <v>40</v>
      </c>
      <c r="D659" t="s">
        <v>40</v>
      </c>
      <c r="E659" t="s">
        <v>59</v>
      </c>
      <c r="F659">
        <v>0</v>
      </c>
      <c r="G659">
        <v>0</v>
      </c>
      <c r="H659">
        <v>0</v>
      </c>
      <c r="I659">
        <v>0</v>
      </c>
      <c r="S659">
        <v>0</v>
      </c>
      <c r="T659">
        <v>0</v>
      </c>
      <c r="U659">
        <v>4.9706315334622504</v>
      </c>
      <c r="V659">
        <v>0</v>
      </c>
      <c r="X659">
        <v>0</v>
      </c>
      <c r="Z659">
        <v>0</v>
      </c>
    </row>
    <row r="660" spans="1:26" x14ac:dyDescent="0.25">
      <c r="A660">
        <v>2030</v>
      </c>
      <c r="B660" t="s">
        <v>271</v>
      </c>
      <c r="C660" t="s">
        <v>40</v>
      </c>
      <c r="D660" t="s">
        <v>40</v>
      </c>
      <c r="E660" t="s">
        <v>59</v>
      </c>
      <c r="F660">
        <v>0</v>
      </c>
      <c r="G660">
        <v>713</v>
      </c>
      <c r="H660">
        <v>713</v>
      </c>
      <c r="I660">
        <v>713</v>
      </c>
      <c r="S660">
        <v>69380247.75</v>
      </c>
      <c r="T660">
        <v>8455183.4199999999</v>
      </c>
      <c r="U660">
        <v>4.9706315334622504</v>
      </c>
      <c r="V660">
        <v>0</v>
      </c>
      <c r="X660">
        <v>713</v>
      </c>
      <c r="Z660">
        <v>0</v>
      </c>
    </row>
    <row r="661" spans="1:26" x14ac:dyDescent="0.25">
      <c r="A661">
        <v>2030</v>
      </c>
      <c r="B661" t="s">
        <v>109</v>
      </c>
      <c r="C661" t="s">
        <v>40</v>
      </c>
      <c r="D661" t="s">
        <v>40</v>
      </c>
      <c r="E661" t="s">
        <v>9</v>
      </c>
      <c r="F661">
        <v>7069.51</v>
      </c>
      <c r="I661">
        <v>7069.51</v>
      </c>
      <c r="T661">
        <v>0</v>
      </c>
      <c r="U661">
        <v>4.9706315334622504</v>
      </c>
      <c r="V661">
        <v>7069.51</v>
      </c>
    </row>
    <row r="662" spans="1:26" x14ac:dyDescent="0.25">
      <c r="A662">
        <v>2030</v>
      </c>
      <c r="B662" t="s">
        <v>158</v>
      </c>
      <c r="C662" t="s">
        <v>73</v>
      </c>
      <c r="D662" t="s">
        <v>73</v>
      </c>
      <c r="E662" t="s">
        <v>9</v>
      </c>
      <c r="F662">
        <v>31295.119999999999</v>
      </c>
      <c r="I662">
        <v>31295.119999999999</v>
      </c>
      <c r="T662">
        <v>0</v>
      </c>
      <c r="U662">
        <v>4.9706315334622504</v>
      </c>
      <c r="V662">
        <v>31295.119999999999</v>
      </c>
    </row>
    <row r="663" spans="1:26" x14ac:dyDescent="0.25">
      <c r="A663">
        <v>2030</v>
      </c>
      <c r="B663" t="s">
        <v>169</v>
      </c>
      <c r="C663" t="s">
        <v>78</v>
      </c>
      <c r="D663" t="s">
        <v>78</v>
      </c>
      <c r="E663" t="s">
        <v>9</v>
      </c>
      <c r="F663">
        <v>2532.4299999999998</v>
      </c>
      <c r="I663">
        <v>2532.4299999999998</v>
      </c>
      <c r="T663">
        <v>0</v>
      </c>
      <c r="U663">
        <v>4.9706315334622504</v>
      </c>
      <c r="V663">
        <v>2532.4299999999998</v>
      </c>
    </row>
    <row r="664" spans="1:26" x14ac:dyDescent="0.25">
      <c r="A664">
        <v>2030</v>
      </c>
      <c r="B664" t="s">
        <v>148</v>
      </c>
      <c r="C664" t="s">
        <v>44</v>
      </c>
      <c r="D664" t="s">
        <v>44</v>
      </c>
      <c r="E664" t="s">
        <v>9</v>
      </c>
      <c r="F664">
        <v>233.7</v>
      </c>
      <c r="I664">
        <v>233.7</v>
      </c>
      <c r="T664">
        <v>0</v>
      </c>
      <c r="U664">
        <v>4.9706315334622504</v>
      </c>
      <c r="V664">
        <v>233.7</v>
      </c>
    </row>
    <row r="665" spans="1:26" x14ac:dyDescent="0.25">
      <c r="A665">
        <v>2030</v>
      </c>
      <c r="B665" t="s">
        <v>99</v>
      </c>
      <c r="C665" t="s">
        <v>42</v>
      </c>
      <c r="D665" t="s">
        <v>42</v>
      </c>
      <c r="E665" t="s">
        <v>9</v>
      </c>
      <c r="F665">
        <v>2724.06</v>
      </c>
      <c r="I665">
        <v>2724.06</v>
      </c>
      <c r="T665">
        <v>0</v>
      </c>
      <c r="U665">
        <v>4.9706315334622504</v>
      </c>
      <c r="V665">
        <v>2724.06</v>
      </c>
    </row>
    <row r="666" spans="1:26" x14ac:dyDescent="0.25">
      <c r="A666">
        <v>2030</v>
      </c>
      <c r="B666" t="s">
        <v>140</v>
      </c>
      <c r="C666" t="s">
        <v>43</v>
      </c>
      <c r="D666" t="s">
        <v>43</v>
      </c>
      <c r="E666" t="s">
        <v>9</v>
      </c>
      <c r="F666">
        <v>83.5</v>
      </c>
      <c r="I666">
        <v>83.5</v>
      </c>
      <c r="T666">
        <v>0</v>
      </c>
      <c r="U666">
        <v>4.9706315334622504</v>
      </c>
      <c r="V666">
        <v>83.5</v>
      </c>
    </row>
    <row r="667" spans="1:26" x14ac:dyDescent="0.25">
      <c r="A667">
        <v>2030</v>
      </c>
      <c r="B667" t="s">
        <v>272</v>
      </c>
      <c r="C667" t="s">
        <v>273</v>
      </c>
      <c r="D667" t="s">
        <v>273</v>
      </c>
      <c r="E667" t="s">
        <v>274</v>
      </c>
      <c r="F667">
        <v>2851.77</v>
      </c>
      <c r="I667">
        <v>2851.77</v>
      </c>
      <c r="T667">
        <v>0</v>
      </c>
      <c r="U667">
        <v>4.9706315334622504</v>
      </c>
      <c r="V667">
        <v>2851.77</v>
      </c>
    </row>
    <row r="668" spans="1:26" x14ac:dyDescent="0.25">
      <c r="A668">
        <v>2030</v>
      </c>
      <c r="B668" t="s">
        <v>275</v>
      </c>
      <c r="C668" t="s">
        <v>40</v>
      </c>
      <c r="D668" t="s">
        <v>40</v>
      </c>
      <c r="E668" t="s">
        <v>276</v>
      </c>
      <c r="O668">
        <v>0</v>
      </c>
      <c r="T668">
        <v>0</v>
      </c>
      <c r="U668">
        <v>4.9706315334622504</v>
      </c>
      <c r="V668">
        <v>0</v>
      </c>
    </row>
    <row r="669" spans="1:26" x14ac:dyDescent="0.25">
      <c r="A669">
        <v>2030</v>
      </c>
      <c r="B669" t="s">
        <v>113</v>
      </c>
      <c r="C669" t="s">
        <v>40</v>
      </c>
      <c r="D669" t="s">
        <v>40</v>
      </c>
      <c r="E669" t="s">
        <v>65</v>
      </c>
      <c r="F669">
        <v>2195.4499999999998</v>
      </c>
      <c r="I669">
        <v>2195.4499999999998</v>
      </c>
      <c r="Q669">
        <v>1</v>
      </c>
      <c r="R669">
        <v>2195.4499999999998</v>
      </c>
      <c r="T669">
        <v>0</v>
      </c>
      <c r="U669">
        <v>4.9706315334622504</v>
      </c>
      <c r="V669">
        <v>2195.4499999999998</v>
      </c>
    </row>
    <row r="670" spans="1:26" x14ac:dyDescent="0.25">
      <c r="A670">
        <v>2030</v>
      </c>
      <c r="B670" t="s">
        <v>114</v>
      </c>
      <c r="C670" t="s">
        <v>40</v>
      </c>
      <c r="D670" t="s">
        <v>40</v>
      </c>
      <c r="E670" t="s">
        <v>65</v>
      </c>
      <c r="F670">
        <v>0</v>
      </c>
      <c r="G670">
        <v>0</v>
      </c>
      <c r="H670">
        <v>0</v>
      </c>
      <c r="I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4.9706315334622504</v>
      </c>
      <c r="V670">
        <v>0</v>
      </c>
      <c r="X670">
        <v>0</v>
      </c>
      <c r="Z670">
        <v>0</v>
      </c>
    </row>
    <row r="671" spans="1:26" x14ac:dyDescent="0.25">
      <c r="A671">
        <v>2030</v>
      </c>
      <c r="B671" t="s">
        <v>115</v>
      </c>
      <c r="C671" t="s">
        <v>40</v>
      </c>
      <c r="D671" t="s">
        <v>40</v>
      </c>
      <c r="E671" t="s">
        <v>65</v>
      </c>
      <c r="F671">
        <v>0</v>
      </c>
      <c r="G671">
        <v>0</v>
      </c>
      <c r="H671">
        <v>0</v>
      </c>
      <c r="I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4.9706315334622504</v>
      </c>
      <c r="V671">
        <v>0</v>
      </c>
      <c r="X671">
        <v>0</v>
      </c>
      <c r="Z671">
        <v>0</v>
      </c>
    </row>
    <row r="672" spans="1:26" x14ac:dyDescent="0.25">
      <c r="A672">
        <v>2030</v>
      </c>
      <c r="B672" t="s">
        <v>116</v>
      </c>
      <c r="C672" t="s">
        <v>40</v>
      </c>
      <c r="D672" t="s">
        <v>40</v>
      </c>
      <c r="E672" t="s">
        <v>65</v>
      </c>
      <c r="F672">
        <v>0</v>
      </c>
      <c r="G672">
        <v>0</v>
      </c>
      <c r="H672">
        <v>0</v>
      </c>
      <c r="I672">
        <v>0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4.9706315334622504</v>
      </c>
      <c r="V672">
        <v>0</v>
      </c>
      <c r="X672">
        <v>0</v>
      </c>
      <c r="Z672">
        <v>0</v>
      </c>
    </row>
    <row r="673" spans="1:26" x14ac:dyDescent="0.25">
      <c r="A673">
        <v>2030</v>
      </c>
      <c r="B673" t="s">
        <v>117</v>
      </c>
      <c r="C673" t="s">
        <v>40</v>
      </c>
      <c r="D673" t="s">
        <v>40</v>
      </c>
      <c r="E673" t="s">
        <v>65</v>
      </c>
      <c r="F673">
        <v>0</v>
      </c>
      <c r="G673">
        <v>0</v>
      </c>
      <c r="H673">
        <v>0</v>
      </c>
      <c r="I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4.9706315334622504</v>
      </c>
      <c r="V673">
        <v>0</v>
      </c>
      <c r="X673">
        <v>0</v>
      </c>
      <c r="Z673">
        <v>0</v>
      </c>
    </row>
    <row r="674" spans="1:26" x14ac:dyDescent="0.25">
      <c r="A674">
        <v>2030</v>
      </c>
      <c r="B674" t="s">
        <v>118</v>
      </c>
      <c r="C674" t="s">
        <v>40</v>
      </c>
      <c r="D674" t="s">
        <v>40</v>
      </c>
      <c r="E674" t="s">
        <v>65</v>
      </c>
      <c r="F674">
        <v>0</v>
      </c>
      <c r="G674">
        <v>0</v>
      </c>
      <c r="H674">
        <v>0</v>
      </c>
      <c r="I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4.9706315334622504</v>
      </c>
      <c r="V674">
        <v>0</v>
      </c>
      <c r="X674">
        <v>0</v>
      </c>
      <c r="Z674">
        <v>0</v>
      </c>
    </row>
    <row r="675" spans="1:26" x14ac:dyDescent="0.25">
      <c r="A675">
        <v>2030</v>
      </c>
      <c r="B675" t="s">
        <v>119</v>
      </c>
      <c r="C675" t="s">
        <v>40</v>
      </c>
      <c r="D675" t="s">
        <v>40</v>
      </c>
      <c r="E675" t="s">
        <v>65</v>
      </c>
      <c r="F675">
        <v>0</v>
      </c>
      <c r="G675">
        <v>0</v>
      </c>
      <c r="H675">
        <v>0</v>
      </c>
      <c r="I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4.9706315334622504</v>
      </c>
      <c r="V675">
        <v>0</v>
      </c>
      <c r="X675">
        <v>0</v>
      </c>
      <c r="Z675">
        <v>0</v>
      </c>
    </row>
    <row r="676" spans="1:26" x14ac:dyDescent="0.25">
      <c r="A676">
        <v>2030</v>
      </c>
      <c r="B676" t="s">
        <v>120</v>
      </c>
      <c r="C676" t="s">
        <v>40</v>
      </c>
      <c r="D676" t="s">
        <v>40</v>
      </c>
      <c r="E676" t="s">
        <v>65</v>
      </c>
      <c r="F676">
        <v>0</v>
      </c>
      <c r="G676">
        <v>0</v>
      </c>
      <c r="H676">
        <v>0</v>
      </c>
      <c r="I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4.9706315334622504</v>
      </c>
      <c r="V676">
        <v>0</v>
      </c>
      <c r="X676">
        <v>0</v>
      </c>
      <c r="Z676">
        <v>0</v>
      </c>
    </row>
    <row r="677" spans="1:26" x14ac:dyDescent="0.25">
      <c r="A677">
        <v>2030</v>
      </c>
      <c r="B677" t="s">
        <v>121</v>
      </c>
      <c r="C677" t="s">
        <v>40</v>
      </c>
      <c r="D677" t="s">
        <v>40</v>
      </c>
      <c r="E677" t="s">
        <v>65</v>
      </c>
      <c r="F677">
        <v>0</v>
      </c>
      <c r="G677">
        <v>0</v>
      </c>
      <c r="H677">
        <v>0</v>
      </c>
      <c r="I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4.9706315334622504</v>
      </c>
      <c r="V677">
        <v>0</v>
      </c>
      <c r="X677">
        <v>0</v>
      </c>
      <c r="Z677">
        <v>0</v>
      </c>
    </row>
    <row r="678" spans="1:26" x14ac:dyDescent="0.25">
      <c r="A678">
        <v>2045</v>
      </c>
      <c r="B678" t="s">
        <v>56</v>
      </c>
      <c r="C678" t="s">
        <v>40</v>
      </c>
      <c r="D678" t="s">
        <v>40</v>
      </c>
      <c r="E678" t="s">
        <v>56</v>
      </c>
      <c r="F678">
        <v>0</v>
      </c>
      <c r="I678">
        <v>0</v>
      </c>
      <c r="T678">
        <v>0</v>
      </c>
      <c r="U678">
        <v>6.6951633132812498</v>
      </c>
      <c r="V678">
        <v>0</v>
      </c>
    </row>
    <row r="679" spans="1:26" x14ac:dyDescent="0.25">
      <c r="A679">
        <v>2045</v>
      </c>
      <c r="B679" t="s">
        <v>60</v>
      </c>
      <c r="C679" t="s">
        <v>40</v>
      </c>
      <c r="D679" t="s">
        <v>40</v>
      </c>
      <c r="E679" t="s">
        <v>60</v>
      </c>
      <c r="F679">
        <v>635</v>
      </c>
      <c r="I679">
        <v>635</v>
      </c>
      <c r="T679">
        <v>0</v>
      </c>
      <c r="U679">
        <v>6.6951633132812498</v>
      </c>
      <c r="V679">
        <v>635</v>
      </c>
    </row>
    <row r="680" spans="1:26" x14ac:dyDescent="0.25">
      <c r="A680">
        <v>2045</v>
      </c>
      <c r="B680" t="s">
        <v>54</v>
      </c>
      <c r="C680" t="s">
        <v>40</v>
      </c>
      <c r="D680" t="s">
        <v>40</v>
      </c>
      <c r="E680" t="s">
        <v>54</v>
      </c>
      <c r="F680">
        <v>13333.47</v>
      </c>
      <c r="I680">
        <v>13232.81</v>
      </c>
      <c r="Q680">
        <v>532.4</v>
      </c>
      <c r="R680">
        <v>24.86</v>
      </c>
      <c r="T680">
        <v>147081576.19999999</v>
      </c>
      <c r="U680">
        <v>6.6951633132812498</v>
      </c>
      <c r="V680">
        <v>13232.81</v>
      </c>
      <c r="W680">
        <v>100.66</v>
      </c>
    </row>
    <row r="681" spans="1:26" x14ac:dyDescent="0.25">
      <c r="A681">
        <v>2045</v>
      </c>
      <c r="B681" t="s">
        <v>55</v>
      </c>
      <c r="C681" t="s">
        <v>40</v>
      </c>
      <c r="D681" t="s">
        <v>40</v>
      </c>
      <c r="E681" t="s">
        <v>55</v>
      </c>
      <c r="F681">
        <v>2927.93</v>
      </c>
      <c r="I681">
        <v>1885</v>
      </c>
      <c r="Q681">
        <v>187.53</v>
      </c>
      <c r="R681">
        <v>10.050000000000001</v>
      </c>
      <c r="T681">
        <v>20951615.850000001</v>
      </c>
      <c r="U681">
        <v>6.6951633132812498</v>
      </c>
      <c r="V681">
        <v>1885</v>
      </c>
      <c r="W681">
        <v>1042.93</v>
      </c>
    </row>
    <row r="682" spans="1:26" x14ac:dyDescent="0.25">
      <c r="A682">
        <v>2045</v>
      </c>
      <c r="B682" t="s">
        <v>198</v>
      </c>
      <c r="C682" t="s">
        <v>40</v>
      </c>
      <c r="D682" t="s">
        <v>40</v>
      </c>
      <c r="E682" t="s">
        <v>198</v>
      </c>
      <c r="F682">
        <v>0</v>
      </c>
      <c r="I682">
        <v>0</v>
      </c>
      <c r="Q682">
        <v>849.97</v>
      </c>
      <c r="R682">
        <v>0</v>
      </c>
      <c r="T682">
        <v>0</v>
      </c>
      <c r="U682">
        <v>6.6951633132812498</v>
      </c>
      <c r="V682">
        <v>0</v>
      </c>
    </row>
    <row r="683" spans="1:26" x14ac:dyDescent="0.25">
      <c r="A683">
        <v>2045</v>
      </c>
      <c r="B683" t="s">
        <v>61</v>
      </c>
      <c r="C683" t="s">
        <v>40</v>
      </c>
      <c r="D683" t="s">
        <v>40</v>
      </c>
      <c r="E683" t="s">
        <v>61</v>
      </c>
      <c r="F683">
        <v>4913.93</v>
      </c>
      <c r="I683">
        <v>3163</v>
      </c>
      <c r="Q683">
        <v>67.59</v>
      </c>
      <c r="R683">
        <v>46.8</v>
      </c>
      <c r="T683">
        <v>43316174.32</v>
      </c>
      <c r="U683">
        <v>6.6951633132812498</v>
      </c>
      <c r="V683">
        <v>3163</v>
      </c>
      <c r="W683">
        <v>1750.93</v>
      </c>
    </row>
    <row r="684" spans="1:26" x14ac:dyDescent="0.25">
      <c r="A684">
        <v>2045</v>
      </c>
      <c r="B684" t="s">
        <v>62</v>
      </c>
      <c r="C684" t="s">
        <v>40</v>
      </c>
      <c r="D684" t="s">
        <v>40</v>
      </c>
      <c r="E684" t="s">
        <v>62</v>
      </c>
      <c r="F684">
        <v>3682.71</v>
      </c>
      <c r="I684">
        <v>1309</v>
      </c>
      <c r="Q684">
        <v>53</v>
      </c>
      <c r="R684">
        <v>24.7</v>
      </c>
      <c r="T684">
        <v>17926295.350000001</v>
      </c>
      <c r="U684">
        <v>6.6951633132812498</v>
      </c>
      <c r="V684">
        <v>1309</v>
      </c>
      <c r="W684">
        <v>2373.71</v>
      </c>
    </row>
    <row r="685" spans="1:26" x14ac:dyDescent="0.25">
      <c r="A685">
        <v>2045</v>
      </c>
      <c r="B685" t="s">
        <v>52</v>
      </c>
      <c r="C685" t="s">
        <v>40</v>
      </c>
      <c r="D685" t="s">
        <v>40</v>
      </c>
      <c r="E685" t="s">
        <v>52</v>
      </c>
      <c r="F685">
        <v>0</v>
      </c>
      <c r="G685">
        <v>0</v>
      </c>
      <c r="H685">
        <v>0</v>
      </c>
      <c r="I685">
        <v>0</v>
      </c>
      <c r="Q685">
        <v>600</v>
      </c>
      <c r="R685">
        <v>0</v>
      </c>
      <c r="S685">
        <v>0</v>
      </c>
      <c r="T685">
        <v>0</v>
      </c>
      <c r="U685">
        <v>6.6951633132812498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2045</v>
      </c>
      <c r="B686" t="s">
        <v>53</v>
      </c>
      <c r="C686" t="s">
        <v>40</v>
      </c>
      <c r="D686" t="s">
        <v>40</v>
      </c>
      <c r="E686" t="s">
        <v>53</v>
      </c>
      <c r="F686">
        <v>0</v>
      </c>
      <c r="G686">
        <v>0</v>
      </c>
      <c r="H686">
        <v>0</v>
      </c>
      <c r="I686">
        <v>0</v>
      </c>
      <c r="Q686">
        <v>100</v>
      </c>
      <c r="R686">
        <v>0</v>
      </c>
      <c r="S686">
        <v>0</v>
      </c>
      <c r="T686">
        <v>0</v>
      </c>
      <c r="U686">
        <v>6.6951633132812498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2045</v>
      </c>
      <c r="B687" t="s">
        <v>63</v>
      </c>
      <c r="C687" t="s">
        <v>40</v>
      </c>
      <c r="D687" t="s">
        <v>40</v>
      </c>
      <c r="E687" t="s">
        <v>63</v>
      </c>
      <c r="F687">
        <v>255.3</v>
      </c>
      <c r="G687">
        <v>0</v>
      </c>
      <c r="H687">
        <v>0</v>
      </c>
      <c r="I687">
        <v>184</v>
      </c>
      <c r="Q687">
        <v>10.36</v>
      </c>
      <c r="R687">
        <v>17.77</v>
      </c>
      <c r="S687">
        <v>0</v>
      </c>
      <c r="T687">
        <v>2519815.39</v>
      </c>
      <c r="U687">
        <v>6.6951633132812498</v>
      </c>
      <c r="V687">
        <v>184</v>
      </c>
      <c r="W687">
        <v>71.3</v>
      </c>
      <c r="X687">
        <v>0</v>
      </c>
      <c r="Y687">
        <v>0</v>
      </c>
      <c r="Z687">
        <v>0</v>
      </c>
    </row>
    <row r="688" spans="1:26" x14ac:dyDescent="0.25">
      <c r="A688">
        <v>2045</v>
      </c>
      <c r="B688" t="s">
        <v>64</v>
      </c>
      <c r="C688" t="s">
        <v>40</v>
      </c>
      <c r="D688" t="s">
        <v>40</v>
      </c>
      <c r="E688" t="s">
        <v>64</v>
      </c>
      <c r="F688">
        <v>0</v>
      </c>
      <c r="I688">
        <v>0</v>
      </c>
      <c r="Q688">
        <v>341.83</v>
      </c>
      <c r="R688">
        <v>0</v>
      </c>
      <c r="T688">
        <v>0</v>
      </c>
      <c r="U688">
        <v>6.6951633132812498</v>
      </c>
      <c r="V688">
        <v>0</v>
      </c>
    </row>
    <row r="689" spans="1:22" x14ac:dyDescent="0.25">
      <c r="A689">
        <v>2045</v>
      </c>
      <c r="B689" t="s">
        <v>76</v>
      </c>
      <c r="C689" t="s">
        <v>73</v>
      </c>
      <c r="D689" t="s">
        <v>73</v>
      </c>
      <c r="E689" t="s">
        <v>76</v>
      </c>
      <c r="F689">
        <v>1756.56</v>
      </c>
      <c r="I689">
        <v>1756.56</v>
      </c>
      <c r="T689">
        <v>0</v>
      </c>
      <c r="U689">
        <v>6.6951633132812498</v>
      </c>
      <c r="V689">
        <v>1756.56</v>
      </c>
    </row>
    <row r="690" spans="1:22" x14ac:dyDescent="0.25">
      <c r="A690">
        <v>2045</v>
      </c>
      <c r="B690" t="s">
        <v>75</v>
      </c>
      <c r="C690" t="s">
        <v>73</v>
      </c>
      <c r="D690" t="s">
        <v>73</v>
      </c>
      <c r="E690" t="s">
        <v>75</v>
      </c>
      <c r="F690">
        <v>7363.8</v>
      </c>
      <c r="I690">
        <v>7363.8</v>
      </c>
      <c r="Q690">
        <v>367.75</v>
      </c>
      <c r="R690">
        <v>20.02</v>
      </c>
      <c r="T690">
        <v>0</v>
      </c>
      <c r="U690">
        <v>6.6951633132812498</v>
      </c>
      <c r="V690">
        <v>7363.8</v>
      </c>
    </row>
    <row r="691" spans="1:22" x14ac:dyDescent="0.25">
      <c r="A691">
        <v>2045</v>
      </c>
      <c r="B691" t="s">
        <v>74</v>
      </c>
      <c r="C691" t="s">
        <v>73</v>
      </c>
      <c r="D691" t="s">
        <v>73</v>
      </c>
      <c r="E691" t="s">
        <v>74</v>
      </c>
      <c r="F691">
        <v>9573.43</v>
      </c>
      <c r="I691">
        <v>9573.43</v>
      </c>
      <c r="Q691">
        <v>341.91</v>
      </c>
      <c r="R691">
        <v>28</v>
      </c>
      <c r="T691">
        <v>0</v>
      </c>
      <c r="U691">
        <v>6.6951633132812498</v>
      </c>
      <c r="V691">
        <v>9573.43</v>
      </c>
    </row>
    <row r="692" spans="1:22" x14ac:dyDescent="0.25">
      <c r="A692">
        <v>2045</v>
      </c>
      <c r="B692" t="s">
        <v>77</v>
      </c>
      <c r="C692" t="s">
        <v>73</v>
      </c>
      <c r="D692" t="s">
        <v>73</v>
      </c>
      <c r="E692" t="s">
        <v>77</v>
      </c>
      <c r="F692">
        <v>2587.5300000000002</v>
      </c>
      <c r="I692">
        <v>2587.5300000000002</v>
      </c>
      <c r="Q692">
        <v>29.06</v>
      </c>
      <c r="R692">
        <v>89.04</v>
      </c>
      <c r="T692">
        <v>0</v>
      </c>
      <c r="U692">
        <v>6.6951633132812498</v>
      </c>
      <c r="V692">
        <v>2587.5300000000002</v>
      </c>
    </row>
    <row r="693" spans="1:22" x14ac:dyDescent="0.25">
      <c r="A693">
        <v>2045</v>
      </c>
      <c r="B693" t="s">
        <v>81</v>
      </c>
      <c r="C693" t="s">
        <v>78</v>
      </c>
      <c r="D693" t="s">
        <v>78</v>
      </c>
      <c r="E693" t="s">
        <v>81</v>
      </c>
      <c r="F693">
        <v>2998</v>
      </c>
      <c r="I693">
        <v>2998</v>
      </c>
      <c r="T693">
        <v>0</v>
      </c>
      <c r="U693">
        <v>6.6951633132812498</v>
      </c>
      <c r="V693">
        <v>2998</v>
      </c>
    </row>
    <row r="694" spans="1:22" x14ac:dyDescent="0.25">
      <c r="A694">
        <v>2045</v>
      </c>
      <c r="B694" t="s">
        <v>80</v>
      </c>
      <c r="C694" t="s">
        <v>78</v>
      </c>
      <c r="D694" t="s">
        <v>78</v>
      </c>
      <c r="E694" t="s">
        <v>80</v>
      </c>
      <c r="F694">
        <v>6140.6</v>
      </c>
      <c r="I694">
        <v>6140.6</v>
      </c>
      <c r="Q694">
        <v>409.46</v>
      </c>
      <c r="R694">
        <v>15</v>
      </c>
      <c r="T694">
        <v>0</v>
      </c>
      <c r="U694">
        <v>6.6951633132812498</v>
      </c>
      <c r="V694">
        <v>6140.6</v>
      </c>
    </row>
    <row r="695" spans="1:22" x14ac:dyDescent="0.25">
      <c r="A695">
        <v>2045</v>
      </c>
      <c r="B695" t="s">
        <v>79</v>
      </c>
      <c r="C695" t="s">
        <v>78</v>
      </c>
      <c r="D695" t="s">
        <v>78</v>
      </c>
      <c r="E695" t="s">
        <v>79</v>
      </c>
      <c r="F695">
        <v>16156.7</v>
      </c>
      <c r="I695">
        <v>16156.7</v>
      </c>
      <c r="Q695">
        <v>344.28</v>
      </c>
      <c r="R695">
        <v>46.93</v>
      </c>
      <c r="T695">
        <v>0</v>
      </c>
      <c r="U695">
        <v>6.6951633132812498</v>
      </c>
      <c r="V695">
        <v>16156.7</v>
      </c>
    </row>
    <row r="696" spans="1:22" x14ac:dyDescent="0.25">
      <c r="A696">
        <v>2045</v>
      </c>
      <c r="B696" t="s">
        <v>82</v>
      </c>
      <c r="C696" t="s">
        <v>78</v>
      </c>
      <c r="D696" t="s">
        <v>78</v>
      </c>
      <c r="E696" t="s">
        <v>82</v>
      </c>
      <c r="F696">
        <v>5481.92</v>
      </c>
      <c r="I696">
        <v>5481.92</v>
      </c>
      <c r="Q696">
        <v>47.78</v>
      </c>
      <c r="R696">
        <v>114.73</v>
      </c>
      <c r="T696">
        <v>0</v>
      </c>
      <c r="U696">
        <v>6.6951633132812498</v>
      </c>
      <c r="V696">
        <v>5481.92</v>
      </c>
    </row>
    <row r="697" spans="1:22" x14ac:dyDescent="0.25">
      <c r="A697">
        <v>2045</v>
      </c>
      <c r="B697" t="s">
        <v>199</v>
      </c>
      <c r="C697" t="s">
        <v>78</v>
      </c>
      <c r="D697" t="s">
        <v>78</v>
      </c>
      <c r="E697" t="s">
        <v>199</v>
      </c>
      <c r="F697">
        <v>824.5</v>
      </c>
      <c r="I697">
        <v>824.5</v>
      </c>
      <c r="Q697">
        <v>92.71</v>
      </c>
      <c r="R697">
        <v>8.89</v>
      </c>
      <c r="T697">
        <v>0</v>
      </c>
      <c r="U697">
        <v>6.6951633132812498</v>
      </c>
      <c r="V697">
        <v>824.5</v>
      </c>
    </row>
    <row r="698" spans="1:22" x14ac:dyDescent="0.25">
      <c r="A698">
        <v>2045</v>
      </c>
      <c r="B698" t="s">
        <v>71</v>
      </c>
      <c r="C698" t="s">
        <v>44</v>
      </c>
      <c r="D698" t="s">
        <v>44</v>
      </c>
      <c r="E698" t="s">
        <v>71</v>
      </c>
      <c r="F698">
        <v>407</v>
      </c>
      <c r="I698">
        <v>407</v>
      </c>
      <c r="T698">
        <v>0</v>
      </c>
      <c r="U698">
        <v>6.6951633132812498</v>
      </c>
      <c r="V698">
        <v>407</v>
      </c>
    </row>
    <row r="699" spans="1:22" x14ac:dyDescent="0.25">
      <c r="A699">
        <v>2045</v>
      </c>
      <c r="B699" t="s">
        <v>70</v>
      </c>
      <c r="C699" t="s">
        <v>44</v>
      </c>
      <c r="D699" t="s">
        <v>44</v>
      </c>
      <c r="E699" t="s">
        <v>70</v>
      </c>
      <c r="F699">
        <v>0</v>
      </c>
      <c r="I699">
        <v>0</v>
      </c>
      <c r="Q699">
        <v>849.97</v>
      </c>
      <c r="R699">
        <v>0</v>
      </c>
      <c r="T699">
        <v>0</v>
      </c>
      <c r="U699">
        <v>6.6951633132812498</v>
      </c>
      <c r="V699">
        <v>0</v>
      </c>
    </row>
    <row r="700" spans="1:22" x14ac:dyDescent="0.25">
      <c r="A700">
        <v>2045</v>
      </c>
      <c r="B700" t="s">
        <v>69</v>
      </c>
      <c r="C700" t="s">
        <v>44</v>
      </c>
      <c r="D700" t="s">
        <v>44</v>
      </c>
      <c r="E700" t="s">
        <v>69</v>
      </c>
      <c r="F700">
        <v>2754.7</v>
      </c>
      <c r="I700">
        <v>2754.7</v>
      </c>
      <c r="Q700">
        <v>385.96</v>
      </c>
      <c r="R700">
        <v>7.14</v>
      </c>
      <c r="T700">
        <v>0</v>
      </c>
      <c r="U700">
        <v>6.6951633132812498</v>
      </c>
      <c r="V700">
        <v>2754.7</v>
      </c>
    </row>
    <row r="701" spans="1:22" x14ac:dyDescent="0.25">
      <c r="A701">
        <v>2045</v>
      </c>
      <c r="B701" t="s">
        <v>72</v>
      </c>
      <c r="C701" t="s">
        <v>44</v>
      </c>
      <c r="D701" t="s">
        <v>44</v>
      </c>
      <c r="E701" t="s">
        <v>72</v>
      </c>
      <c r="F701">
        <v>1647</v>
      </c>
      <c r="I701">
        <v>1647</v>
      </c>
      <c r="Q701">
        <v>82.35</v>
      </c>
      <c r="R701">
        <v>20</v>
      </c>
      <c r="T701">
        <v>0</v>
      </c>
      <c r="U701">
        <v>6.6951633132812498</v>
      </c>
      <c r="V701">
        <v>1647</v>
      </c>
    </row>
    <row r="702" spans="1:22" x14ac:dyDescent="0.25">
      <c r="A702">
        <v>2045</v>
      </c>
      <c r="B702" t="s">
        <v>200</v>
      </c>
      <c r="C702" t="s">
        <v>44</v>
      </c>
      <c r="D702" t="s">
        <v>44</v>
      </c>
      <c r="E702" t="s">
        <v>200</v>
      </c>
      <c r="F702">
        <v>197</v>
      </c>
      <c r="I702">
        <v>197</v>
      </c>
      <c r="Q702">
        <v>110.22</v>
      </c>
      <c r="R702">
        <v>1.79</v>
      </c>
      <c r="T702">
        <v>0</v>
      </c>
      <c r="U702">
        <v>6.6951633132812498</v>
      </c>
      <c r="V702">
        <v>197</v>
      </c>
    </row>
    <row r="703" spans="1:22" x14ac:dyDescent="0.25">
      <c r="A703">
        <v>2045</v>
      </c>
      <c r="B703" t="s">
        <v>67</v>
      </c>
      <c r="C703" t="s">
        <v>43</v>
      </c>
      <c r="D703" t="s">
        <v>43</v>
      </c>
      <c r="E703" t="s">
        <v>67</v>
      </c>
      <c r="F703">
        <v>255.3</v>
      </c>
      <c r="I703">
        <v>255.3</v>
      </c>
      <c r="Q703">
        <v>127.65</v>
      </c>
      <c r="R703">
        <v>2</v>
      </c>
      <c r="T703">
        <v>0</v>
      </c>
      <c r="U703">
        <v>6.6951633132812498</v>
      </c>
      <c r="V703">
        <v>255.3</v>
      </c>
    </row>
    <row r="704" spans="1:22" x14ac:dyDescent="0.25">
      <c r="A704">
        <v>2045</v>
      </c>
      <c r="B704" t="s">
        <v>68</v>
      </c>
      <c r="C704" t="s">
        <v>43</v>
      </c>
      <c r="D704" t="s">
        <v>43</v>
      </c>
      <c r="E704" t="s">
        <v>68</v>
      </c>
      <c r="F704">
        <v>327</v>
      </c>
      <c r="I704">
        <v>327</v>
      </c>
      <c r="Q704">
        <v>36.090000000000003</v>
      </c>
      <c r="R704">
        <v>9.06</v>
      </c>
      <c r="T704">
        <v>0</v>
      </c>
      <c r="U704">
        <v>6.6951633132812498</v>
      </c>
      <c r="V704">
        <v>327</v>
      </c>
    </row>
    <row r="705" spans="1:22" x14ac:dyDescent="0.25">
      <c r="A705">
        <v>2045</v>
      </c>
      <c r="B705" t="s">
        <v>49</v>
      </c>
      <c r="C705" t="s">
        <v>42</v>
      </c>
      <c r="D705" t="s">
        <v>42</v>
      </c>
      <c r="E705" t="s">
        <v>49</v>
      </c>
      <c r="F705">
        <v>1797.5</v>
      </c>
      <c r="I705">
        <v>1797.5</v>
      </c>
      <c r="Q705">
        <v>207.01</v>
      </c>
      <c r="R705">
        <v>8.68</v>
      </c>
      <c r="T705">
        <v>0</v>
      </c>
      <c r="U705">
        <v>6.6951633132812498</v>
      </c>
      <c r="V705">
        <v>1797.5</v>
      </c>
    </row>
    <row r="706" spans="1:22" x14ac:dyDescent="0.25">
      <c r="A706">
        <v>2045</v>
      </c>
      <c r="B706" t="s">
        <v>50</v>
      </c>
      <c r="C706" t="s">
        <v>42</v>
      </c>
      <c r="D706" t="s">
        <v>42</v>
      </c>
      <c r="E706" t="s">
        <v>50</v>
      </c>
      <c r="F706">
        <v>866.99</v>
      </c>
      <c r="I706">
        <v>866.99</v>
      </c>
      <c r="Q706">
        <v>34.68</v>
      </c>
      <c r="R706">
        <v>25</v>
      </c>
      <c r="T706">
        <v>0</v>
      </c>
      <c r="U706">
        <v>6.6951633132812498</v>
      </c>
      <c r="V706">
        <v>866.99</v>
      </c>
    </row>
    <row r="707" spans="1:22" x14ac:dyDescent="0.25">
      <c r="A707">
        <v>2045</v>
      </c>
      <c r="B707" t="s">
        <v>97</v>
      </c>
      <c r="C707" t="s">
        <v>42</v>
      </c>
      <c r="D707" t="s">
        <v>42</v>
      </c>
      <c r="E707" t="s">
        <v>7</v>
      </c>
      <c r="F707">
        <v>0</v>
      </c>
      <c r="I707">
        <v>0</v>
      </c>
      <c r="T707">
        <v>0</v>
      </c>
      <c r="U707">
        <v>6.6951633132812498</v>
      </c>
      <c r="V707">
        <v>0</v>
      </c>
    </row>
    <row r="708" spans="1:22" x14ac:dyDescent="0.25">
      <c r="A708">
        <v>2045</v>
      </c>
      <c r="B708" t="s">
        <v>98</v>
      </c>
      <c r="C708" t="s">
        <v>42</v>
      </c>
      <c r="D708" t="s">
        <v>42</v>
      </c>
      <c r="E708" t="s">
        <v>8</v>
      </c>
      <c r="F708">
        <v>0</v>
      </c>
      <c r="I708">
        <v>0</v>
      </c>
      <c r="T708">
        <v>0</v>
      </c>
      <c r="U708">
        <v>6.6951633132812498</v>
      </c>
      <c r="V708">
        <v>0</v>
      </c>
    </row>
    <row r="709" spans="1:22" x14ac:dyDescent="0.25">
      <c r="A709">
        <v>2045</v>
      </c>
      <c r="B709" t="s">
        <v>105</v>
      </c>
      <c r="C709" t="s">
        <v>40</v>
      </c>
      <c r="D709" t="s">
        <v>40</v>
      </c>
      <c r="E709" t="s">
        <v>7</v>
      </c>
      <c r="F709">
        <v>11.7</v>
      </c>
      <c r="I709">
        <v>11.7</v>
      </c>
      <c r="T709">
        <v>0</v>
      </c>
      <c r="U709">
        <v>6.6951633132812498</v>
      </c>
      <c r="V709">
        <v>11.7</v>
      </c>
    </row>
    <row r="710" spans="1:22" x14ac:dyDescent="0.25">
      <c r="A710">
        <v>2045</v>
      </c>
      <c r="B710" t="s">
        <v>108</v>
      </c>
      <c r="C710" t="s">
        <v>40</v>
      </c>
      <c r="D710" t="s">
        <v>40</v>
      </c>
      <c r="E710" t="s">
        <v>8</v>
      </c>
      <c r="F710">
        <v>38.67</v>
      </c>
      <c r="I710">
        <v>38.67</v>
      </c>
      <c r="T710">
        <v>0</v>
      </c>
      <c r="U710">
        <v>6.6951633132812498</v>
      </c>
      <c r="V710">
        <v>38.67</v>
      </c>
    </row>
    <row r="711" spans="1:22" x14ac:dyDescent="0.25">
      <c r="A711">
        <v>2045</v>
      </c>
      <c r="B711" t="s">
        <v>137</v>
      </c>
      <c r="C711" t="s">
        <v>43</v>
      </c>
      <c r="D711" t="s">
        <v>43</v>
      </c>
      <c r="E711" t="s">
        <v>7</v>
      </c>
      <c r="F711">
        <v>0</v>
      </c>
      <c r="I711">
        <v>0</v>
      </c>
      <c r="T711">
        <v>0</v>
      </c>
      <c r="U711">
        <v>6.6951633132812498</v>
      </c>
      <c r="V711">
        <v>0</v>
      </c>
    </row>
    <row r="712" spans="1:22" x14ac:dyDescent="0.25">
      <c r="A712">
        <v>2045</v>
      </c>
      <c r="B712" t="s">
        <v>139</v>
      </c>
      <c r="C712" t="s">
        <v>43</v>
      </c>
      <c r="D712" t="s">
        <v>43</v>
      </c>
      <c r="E712" t="s">
        <v>8</v>
      </c>
      <c r="F712">
        <v>4</v>
      </c>
      <c r="I712">
        <v>4</v>
      </c>
      <c r="T712">
        <v>0</v>
      </c>
      <c r="U712">
        <v>6.6951633132812498</v>
      </c>
      <c r="V712">
        <v>4</v>
      </c>
    </row>
    <row r="713" spans="1:22" x14ac:dyDescent="0.25">
      <c r="A713">
        <v>2045</v>
      </c>
      <c r="B713" t="s">
        <v>146</v>
      </c>
      <c r="C713" t="s">
        <v>44</v>
      </c>
      <c r="D713" t="s">
        <v>44</v>
      </c>
      <c r="E713" t="s">
        <v>7</v>
      </c>
      <c r="F713">
        <v>0</v>
      </c>
      <c r="I713">
        <v>0</v>
      </c>
      <c r="T713">
        <v>0</v>
      </c>
      <c r="U713">
        <v>6.6951633132812498</v>
      </c>
      <c r="V713">
        <v>0</v>
      </c>
    </row>
    <row r="714" spans="1:22" x14ac:dyDescent="0.25">
      <c r="A714">
        <v>2045</v>
      </c>
      <c r="B714" t="s">
        <v>147</v>
      </c>
      <c r="C714" t="s">
        <v>44</v>
      </c>
      <c r="D714" t="s">
        <v>44</v>
      </c>
      <c r="E714" t="s">
        <v>8</v>
      </c>
      <c r="F714">
        <v>262.56</v>
      </c>
      <c r="I714">
        <v>262.56</v>
      </c>
      <c r="T714">
        <v>0</v>
      </c>
      <c r="U714">
        <v>6.6951633132812498</v>
      </c>
      <c r="V714">
        <v>262.56</v>
      </c>
    </row>
    <row r="715" spans="1:22" x14ac:dyDescent="0.25">
      <c r="A715">
        <v>2045</v>
      </c>
      <c r="B715" t="s">
        <v>154</v>
      </c>
      <c r="C715" t="s">
        <v>73</v>
      </c>
      <c r="D715" t="s">
        <v>73</v>
      </c>
      <c r="E715" t="s">
        <v>7</v>
      </c>
      <c r="F715">
        <v>554.77</v>
      </c>
      <c r="I715">
        <v>554.77</v>
      </c>
      <c r="T715">
        <v>0</v>
      </c>
      <c r="U715">
        <v>6.6951633132812498</v>
      </c>
      <c r="V715">
        <v>554.77</v>
      </c>
    </row>
    <row r="716" spans="1:22" x14ac:dyDescent="0.25">
      <c r="A716">
        <v>2045</v>
      </c>
      <c r="B716" t="s">
        <v>157</v>
      </c>
      <c r="C716" t="s">
        <v>73</v>
      </c>
      <c r="D716" t="s">
        <v>73</v>
      </c>
      <c r="E716" t="s">
        <v>8</v>
      </c>
      <c r="F716">
        <v>103.85</v>
      </c>
      <c r="I716">
        <v>103.85</v>
      </c>
      <c r="T716">
        <v>0</v>
      </c>
      <c r="U716">
        <v>6.6951633132812498</v>
      </c>
      <c r="V716">
        <v>103.85</v>
      </c>
    </row>
    <row r="717" spans="1:22" x14ac:dyDescent="0.25">
      <c r="A717">
        <v>2045</v>
      </c>
      <c r="B717" t="s">
        <v>166</v>
      </c>
      <c r="C717" t="s">
        <v>78</v>
      </c>
      <c r="D717" t="s">
        <v>78</v>
      </c>
      <c r="E717" t="s">
        <v>7</v>
      </c>
      <c r="F717">
        <v>36.03</v>
      </c>
      <c r="I717">
        <v>36.03</v>
      </c>
      <c r="T717">
        <v>0</v>
      </c>
      <c r="U717">
        <v>6.6951633132812498</v>
      </c>
      <c r="V717">
        <v>36.03</v>
      </c>
    </row>
    <row r="718" spans="1:22" x14ac:dyDescent="0.25">
      <c r="A718">
        <v>2045</v>
      </c>
      <c r="B718" t="s">
        <v>168</v>
      </c>
      <c r="C718" t="s">
        <v>78</v>
      </c>
      <c r="D718" t="s">
        <v>78</v>
      </c>
      <c r="E718" t="s">
        <v>8</v>
      </c>
      <c r="F718">
        <v>397.54</v>
      </c>
      <c r="I718">
        <v>397.54</v>
      </c>
      <c r="T718">
        <v>0</v>
      </c>
      <c r="U718">
        <v>6.6951633132812498</v>
      </c>
      <c r="V718">
        <v>397.54</v>
      </c>
    </row>
    <row r="719" spans="1:22" x14ac:dyDescent="0.25">
      <c r="A719">
        <v>2045</v>
      </c>
      <c r="B719" t="s">
        <v>104</v>
      </c>
      <c r="C719" t="s">
        <v>40</v>
      </c>
      <c r="D719" t="s">
        <v>40</v>
      </c>
      <c r="E719" t="s">
        <v>7</v>
      </c>
      <c r="F719">
        <v>889.05</v>
      </c>
      <c r="I719">
        <v>889.05</v>
      </c>
      <c r="T719">
        <v>0</v>
      </c>
      <c r="U719">
        <v>6.6951633132812498</v>
      </c>
      <c r="V719">
        <v>889.05</v>
      </c>
    </row>
    <row r="720" spans="1:22" x14ac:dyDescent="0.25">
      <c r="A720">
        <v>2045</v>
      </c>
      <c r="B720" t="s">
        <v>107</v>
      </c>
      <c r="C720" t="s">
        <v>40</v>
      </c>
      <c r="D720" t="s">
        <v>40</v>
      </c>
      <c r="E720" t="s">
        <v>8</v>
      </c>
      <c r="F720">
        <v>1812.64</v>
      </c>
      <c r="I720">
        <v>1812.64</v>
      </c>
      <c r="T720">
        <v>0</v>
      </c>
      <c r="U720">
        <v>6.6951633132812498</v>
      </c>
      <c r="V720">
        <v>1812.64</v>
      </c>
    </row>
    <row r="721" spans="1:26" x14ac:dyDescent="0.25">
      <c r="A721">
        <v>2045</v>
      </c>
      <c r="B721" t="s">
        <v>138</v>
      </c>
      <c r="C721" t="s">
        <v>43</v>
      </c>
      <c r="D721" t="s">
        <v>40</v>
      </c>
      <c r="E721" t="s">
        <v>8</v>
      </c>
      <c r="F721">
        <v>83</v>
      </c>
      <c r="I721">
        <v>83</v>
      </c>
      <c r="T721">
        <v>0</v>
      </c>
      <c r="U721">
        <v>6.6951633132812498</v>
      </c>
      <c r="V721">
        <v>83</v>
      </c>
    </row>
    <row r="722" spans="1:26" x14ac:dyDescent="0.25">
      <c r="A722">
        <v>2045</v>
      </c>
      <c r="B722" t="s">
        <v>153</v>
      </c>
      <c r="C722" t="s">
        <v>73</v>
      </c>
      <c r="D722" t="s">
        <v>40</v>
      </c>
      <c r="E722" t="s">
        <v>7</v>
      </c>
      <c r="F722">
        <v>46</v>
      </c>
      <c r="I722">
        <v>46</v>
      </c>
      <c r="T722">
        <v>0</v>
      </c>
      <c r="U722">
        <v>6.6951633132812498</v>
      </c>
      <c r="V722">
        <v>46</v>
      </c>
    </row>
    <row r="723" spans="1:26" x14ac:dyDescent="0.25">
      <c r="A723">
        <v>2045</v>
      </c>
      <c r="B723" t="s">
        <v>156</v>
      </c>
      <c r="C723" t="s">
        <v>73</v>
      </c>
      <c r="D723" t="s">
        <v>40</v>
      </c>
      <c r="E723" t="s">
        <v>8</v>
      </c>
      <c r="F723">
        <v>0</v>
      </c>
      <c r="I723">
        <v>0</v>
      </c>
      <c r="T723">
        <v>0</v>
      </c>
      <c r="U723">
        <v>6.6951633132812498</v>
      </c>
      <c r="V723">
        <v>0</v>
      </c>
    </row>
    <row r="724" spans="1:26" x14ac:dyDescent="0.25">
      <c r="A724">
        <v>2045</v>
      </c>
      <c r="B724" t="s">
        <v>145</v>
      </c>
      <c r="C724" t="s">
        <v>40</v>
      </c>
      <c r="D724" t="s">
        <v>40</v>
      </c>
      <c r="E724" t="s">
        <v>7</v>
      </c>
      <c r="F724">
        <v>0</v>
      </c>
      <c r="G724">
        <v>0</v>
      </c>
      <c r="H724">
        <v>0</v>
      </c>
      <c r="I724">
        <v>0</v>
      </c>
      <c r="J724" t="s">
        <v>132</v>
      </c>
      <c r="K724">
        <v>0</v>
      </c>
      <c r="L724">
        <v>0</v>
      </c>
      <c r="P724">
        <v>0</v>
      </c>
      <c r="S724">
        <v>0</v>
      </c>
      <c r="T724">
        <v>0</v>
      </c>
      <c r="U724">
        <v>6.6951633132812498</v>
      </c>
      <c r="V724">
        <v>0</v>
      </c>
      <c r="X724">
        <v>0</v>
      </c>
      <c r="Z724">
        <v>0</v>
      </c>
    </row>
    <row r="725" spans="1:26" x14ac:dyDescent="0.25">
      <c r="A725">
        <v>2045</v>
      </c>
      <c r="B725" t="s">
        <v>122</v>
      </c>
      <c r="C725" t="s">
        <v>40</v>
      </c>
      <c r="D725" t="s">
        <v>40</v>
      </c>
      <c r="E725" t="s">
        <v>51</v>
      </c>
      <c r="F725">
        <v>960.23</v>
      </c>
      <c r="I725">
        <v>960.23</v>
      </c>
      <c r="T725">
        <v>0</v>
      </c>
      <c r="U725">
        <v>6.6951633132812498</v>
      </c>
      <c r="V725">
        <v>960.23</v>
      </c>
    </row>
    <row r="726" spans="1:26" x14ac:dyDescent="0.25">
      <c r="A726">
        <v>2045</v>
      </c>
      <c r="B726" t="s">
        <v>100</v>
      </c>
      <c r="C726" t="s">
        <v>42</v>
      </c>
      <c r="D726" t="s">
        <v>40</v>
      </c>
      <c r="E726" t="s">
        <v>51</v>
      </c>
      <c r="F726">
        <v>0</v>
      </c>
      <c r="I726">
        <v>0</v>
      </c>
      <c r="T726">
        <v>0</v>
      </c>
      <c r="U726">
        <v>6.6951633132812498</v>
      </c>
      <c r="V726">
        <v>0</v>
      </c>
    </row>
    <row r="727" spans="1:26" x14ac:dyDescent="0.25">
      <c r="A727">
        <v>2045</v>
      </c>
      <c r="B727" t="s">
        <v>159</v>
      </c>
      <c r="C727" t="s">
        <v>73</v>
      </c>
      <c r="D727" t="s">
        <v>40</v>
      </c>
      <c r="E727" t="s">
        <v>51</v>
      </c>
      <c r="F727">
        <v>6.9</v>
      </c>
      <c r="I727">
        <v>6.9</v>
      </c>
      <c r="T727">
        <v>0</v>
      </c>
      <c r="U727">
        <v>6.6951633132812498</v>
      </c>
      <c r="V727">
        <v>6.9</v>
      </c>
    </row>
    <row r="728" spans="1:26" x14ac:dyDescent="0.25">
      <c r="A728">
        <v>2045</v>
      </c>
      <c r="B728" t="s">
        <v>123</v>
      </c>
      <c r="C728" t="s">
        <v>40</v>
      </c>
      <c r="D728" t="s">
        <v>40</v>
      </c>
      <c r="E728" t="s">
        <v>51</v>
      </c>
      <c r="F728">
        <v>13.8</v>
      </c>
      <c r="I728">
        <v>13.8</v>
      </c>
      <c r="T728">
        <v>0</v>
      </c>
      <c r="U728">
        <v>6.6951633132812498</v>
      </c>
      <c r="V728">
        <v>13.8</v>
      </c>
    </row>
    <row r="729" spans="1:26" x14ac:dyDescent="0.25">
      <c r="A729">
        <v>2045</v>
      </c>
      <c r="B729" t="s">
        <v>101</v>
      </c>
      <c r="C729" t="s">
        <v>42</v>
      </c>
      <c r="D729" t="s">
        <v>42</v>
      </c>
      <c r="E729" t="s">
        <v>51</v>
      </c>
      <c r="F729">
        <v>0</v>
      </c>
      <c r="I729">
        <v>0</v>
      </c>
      <c r="T729">
        <v>0</v>
      </c>
      <c r="U729">
        <v>6.6951633132812498</v>
      </c>
      <c r="V729">
        <v>0</v>
      </c>
    </row>
    <row r="730" spans="1:26" x14ac:dyDescent="0.25">
      <c r="A730">
        <v>2045</v>
      </c>
      <c r="B730" t="s">
        <v>141</v>
      </c>
      <c r="C730" t="s">
        <v>43</v>
      </c>
      <c r="D730" t="s">
        <v>43</v>
      </c>
      <c r="E730" t="s">
        <v>51</v>
      </c>
      <c r="F730">
        <v>0</v>
      </c>
      <c r="I730">
        <v>0</v>
      </c>
      <c r="T730">
        <v>0</v>
      </c>
      <c r="U730">
        <v>6.6951633132812498</v>
      </c>
      <c r="V730">
        <v>0</v>
      </c>
    </row>
    <row r="731" spans="1:26" x14ac:dyDescent="0.25">
      <c r="A731">
        <v>2045</v>
      </c>
      <c r="B731" t="s">
        <v>149</v>
      </c>
      <c r="C731" t="s">
        <v>44</v>
      </c>
      <c r="D731" t="s">
        <v>44</v>
      </c>
      <c r="E731" t="s">
        <v>51</v>
      </c>
      <c r="F731">
        <v>0</v>
      </c>
      <c r="I731">
        <v>0</v>
      </c>
      <c r="T731">
        <v>0</v>
      </c>
      <c r="U731">
        <v>6.6951633132812498</v>
      </c>
      <c r="V731">
        <v>0</v>
      </c>
    </row>
    <row r="732" spans="1:26" x14ac:dyDescent="0.25">
      <c r="A732">
        <v>2045</v>
      </c>
      <c r="B732" t="s">
        <v>160</v>
      </c>
      <c r="C732" t="s">
        <v>73</v>
      </c>
      <c r="D732" t="s">
        <v>73</v>
      </c>
      <c r="E732" t="s">
        <v>51</v>
      </c>
      <c r="F732">
        <v>0</v>
      </c>
      <c r="I732">
        <v>0</v>
      </c>
      <c r="T732">
        <v>0</v>
      </c>
      <c r="U732">
        <v>6.6951633132812498</v>
      </c>
      <c r="V732">
        <v>0</v>
      </c>
    </row>
    <row r="733" spans="1:26" x14ac:dyDescent="0.25">
      <c r="A733">
        <v>2045</v>
      </c>
      <c r="B733" t="s">
        <v>170</v>
      </c>
      <c r="C733" t="s">
        <v>78</v>
      </c>
      <c r="D733" t="s">
        <v>78</v>
      </c>
      <c r="E733" t="s">
        <v>51</v>
      </c>
      <c r="F733">
        <v>0</v>
      </c>
      <c r="I733">
        <v>0</v>
      </c>
      <c r="T733">
        <v>0</v>
      </c>
      <c r="U733">
        <v>6.6951633132812498</v>
      </c>
      <c r="V733">
        <v>0</v>
      </c>
    </row>
    <row r="734" spans="1:26" x14ac:dyDescent="0.25">
      <c r="A734">
        <v>2045</v>
      </c>
      <c r="B734" t="s">
        <v>134</v>
      </c>
      <c r="C734" t="s">
        <v>40</v>
      </c>
      <c r="D734" t="s">
        <v>40</v>
      </c>
      <c r="E734" t="s">
        <v>8</v>
      </c>
      <c r="F734">
        <v>0</v>
      </c>
      <c r="G734">
        <v>1256.78</v>
      </c>
      <c r="H734">
        <v>1256.78</v>
      </c>
      <c r="I734">
        <v>1256.78</v>
      </c>
      <c r="J734" t="s">
        <v>135</v>
      </c>
      <c r="K734">
        <v>0</v>
      </c>
      <c r="L734">
        <v>1256.78</v>
      </c>
      <c r="P734">
        <v>-11653.57</v>
      </c>
      <c r="S734">
        <v>715817415.58000004</v>
      </c>
      <c r="T734">
        <v>186935840.66999999</v>
      </c>
      <c r="U734">
        <v>6.6951633132812498</v>
      </c>
      <c r="V734">
        <v>0</v>
      </c>
      <c r="X734">
        <v>1256.78</v>
      </c>
      <c r="Z734">
        <v>0</v>
      </c>
    </row>
    <row r="735" spans="1:26" x14ac:dyDescent="0.25">
      <c r="A735">
        <v>2045</v>
      </c>
      <c r="B735" t="s">
        <v>201</v>
      </c>
      <c r="C735" t="s">
        <v>40</v>
      </c>
      <c r="D735" t="s">
        <v>40</v>
      </c>
      <c r="E735" t="s">
        <v>8</v>
      </c>
      <c r="F735">
        <v>0</v>
      </c>
      <c r="G735">
        <v>0</v>
      </c>
      <c r="H735">
        <v>0</v>
      </c>
      <c r="I735">
        <v>0</v>
      </c>
      <c r="J735" t="s">
        <v>202</v>
      </c>
      <c r="K735">
        <v>0</v>
      </c>
      <c r="L735">
        <v>0</v>
      </c>
      <c r="P735">
        <v>0</v>
      </c>
      <c r="S735">
        <v>0</v>
      </c>
      <c r="T735">
        <v>0</v>
      </c>
      <c r="U735">
        <v>6.6951633132812498</v>
      </c>
      <c r="V735">
        <v>0</v>
      </c>
      <c r="X735">
        <v>0</v>
      </c>
      <c r="Z735">
        <v>0</v>
      </c>
    </row>
    <row r="736" spans="1:26" x14ac:dyDescent="0.25">
      <c r="A736">
        <v>2045</v>
      </c>
      <c r="B736" t="s">
        <v>203</v>
      </c>
      <c r="C736" t="s">
        <v>40</v>
      </c>
      <c r="D736" t="s">
        <v>40</v>
      </c>
      <c r="E736" t="s">
        <v>8</v>
      </c>
      <c r="F736">
        <v>0</v>
      </c>
      <c r="G736">
        <v>469</v>
      </c>
      <c r="H736">
        <v>469</v>
      </c>
      <c r="I736">
        <v>469</v>
      </c>
      <c r="J736" t="s">
        <v>204</v>
      </c>
      <c r="K736">
        <v>469</v>
      </c>
      <c r="L736">
        <v>0</v>
      </c>
      <c r="P736">
        <v>-17811.77</v>
      </c>
      <c r="S736">
        <v>267126696.86000001</v>
      </c>
      <c r="T736">
        <v>69760182.629999995</v>
      </c>
      <c r="U736">
        <v>6.6951633132812498</v>
      </c>
      <c r="V736">
        <v>0</v>
      </c>
      <c r="X736">
        <v>469</v>
      </c>
      <c r="Z736">
        <v>0</v>
      </c>
    </row>
    <row r="737" spans="1:26" x14ac:dyDescent="0.25">
      <c r="A737">
        <v>2045</v>
      </c>
      <c r="B737" t="s">
        <v>205</v>
      </c>
      <c r="C737" t="s">
        <v>40</v>
      </c>
      <c r="D737" t="s">
        <v>40</v>
      </c>
      <c r="E737" t="s">
        <v>8</v>
      </c>
      <c r="F737">
        <v>0</v>
      </c>
      <c r="I737">
        <v>0</v>
      </c>
      <c r="T737">
        <v>0</v>
      </c>
      <c r="U737">
        <v>6.6951633132812498</v>
      </c>
      <c r="V737">
        <v>0</v>
      </c>
    </row>
    <row r="738" spans="1:26" x14ac:dyDescent="0.25">
      <c r="A738">
        <v>2045</v>
      </c>
      <c r="B738" t="s">
        <v>206</v>
      </c>
      <c r="C738" t="s">
        <v>40</v>
      </c>
      <c r="D738" t="s">
        <v>40</v>
      </c>
      <c r="E738" t="s">
        <v>8</v>
      </c>
      <c r="F738">
        <v>0</v>
      </c>
      <c r="G738">
        <v>0</v>
      </c>
      <c r="H738">
        <v>0</v>
      </c>
      <c r="I738">
        <v>0</v>
      </c>
      <c r="J738" t="s">
        <v>207</v>
      </c>
      <c r="K738">
        <v>0</v>
      </c>
      <c r="L738">
        <v>0</v>
      </c>
      <c r="P738">
        <v>0</v>
      </c>
      <c r="S738">
        <v>0</v>
      </c>
      <c r="T738">
        <v>0</v>
      </c>
      <c r="U738">
        <v>6.6951633132812498</v>
      </c>
      <c r="V738">
        <v>0</v>
      </c>
      <c r="X738">
        <v>0</v>
      </c>
      <c r="Z738">
        <v>0</v>
      </c>
    </row>
    <row r="739" spans="1:26" x14ac:dyDescent="0.25">
      <c r="A739">
        <v>2045</v>
      </c>
      <c r="B739" t="s">
        <v>208</v>
      </c>
      <c r="C739" t="s">
        <v>40</v>
      </c>
      <c r="D739" t="s">
        <v>40</v>
      </c>
      <c r="E739" t="s">
        <v>8</v>
      </c>
      <c r="F739">
        <v>0</v>
      </c>
      <c r="G739">
        <v>7.84</v>
      </c>
      <c r="H739">
        <v>135</v>
      </c>
      <c r="I739">
        <v>135</v>
      </c>
      <c r="J739" t="s">
        <v>41</v>
      </c>
      <c r="K739">
        <v>57</v>
      </c>
      <c r="L739">
        <v>78</v>
      </c>
      <c r="P739">
        <v>-83253.05</v>
      </c>
      <c r="S739">
        <v>66983897.350000001</v>
      </c>
      <c r="T739">
        <v>20080223.149999999</v>
      </c>
      <c r="U739">
        <v>6.6951633132812498</v>
      </c>
      <c r="V739">
        <v>0</v>
      </c>
      <c r="X739">
        <v>135</v>
      </c>
      <c r="Z739">
        <v>0</v>
      </c>
    </row>
    <row r="740" spans="1:26" x14ac:dyDescent="0.25">
      <c r="A740">
        <v>2045</v>
      </c>
      <c r="B740" t="s">
        <v>177</v>
      </c>
      <c r="C740" t="s">
        <v>40</v>
      </c>
      <c r="D740" t="s">
        <v>40</v>
      </c>
      <c r="E740" t="s">
        <v>8</v>
      </c>
      <c r="F740">
        <v>0</v>
      </c>
      <c r="G740">
        <v>320</v>
      </c>
      <c r="H740">
        <v>320</v>
      </c>
      <c r="I740">
        <v>320</v>
      </c>
      <c r="J740" t="s">
        <v>178</v>
      </c>
      <c r="K740">
        <v>250</v>
      </c>
      <c r="L740">
        <v>70</v>
      </c>
      <c r="P740">
        <v>-89173.98</v>
      </c>
      <c r="S740">
        <v>176811543.31</v>
      </c>
      <c r="T740">
        <v>46174364.82</v>
      </c>
      <c r="U740">
        <v>6.6951633132812498</v>
      </c>
      <c r="V740">
        <v>0</v>
      </c>
      <c r="X740">
        <v>320</v>
      </c>
      <c r="Z740">
        <v>0</v>
      </c>
    </row>
    <row r="741" spans="1:26" x14ac:dyDescent="0.25">
      <c r="A741">
        <v>2045</v>
      </c>
      <c r="B741" t="s">
        <v>66</v>
      </c>
      <c r="C741" t="s">
        <v>40</v>
      </c>
      <c r="D741" t="s">
        <v>40</v>
      </c>
      <c r="E741" t="s">
        <v>66</v>
      </c>
      <c r="F741">
        <v>34857.67</v>
      </c>
      <c r="I741">
        <v>34857.67</v>
      </c>
      <c r="T741">
        <v>0</v>
      </c>
      <c r="U741">
        <v>6.6951633132812498</v>
      </c>
      <c r="V741">
        <v>34857.67</v>
      </c>
    </row>
    <row r="742" spans="1:26" x14ac:dyDescent="0.25">
      <c r="A742">
        <v>2045</v>
      </c>
      <c r="B742" t="s">
        <v>102</v>
      </c>
      <c r="C742" t="s">
        <v>42</v>
      </c>
      <c r="D742" t="s">
        <v>42</v>
      </c>
      <c r="E742" t="s">
        <v>39</v>
      </c>
      <c r="F742">
        <v>3630.93</v>
      </c>
      <c r="I742">
        <v>3630.93</v>
      </c>
      <c r="T742">
        <v>0</v>
      </c>
      <c r="U742">
        <v>6.6951633132812498</v>
      </c>
      <c r="V742">
        <v>3630.93</v>
      </c>
    </row>
    <row r="743" spans="1:26" x14ac:dyDescent="0.25">
      <c r="A743">
        <v>2045</v>
      </c>
      <c r="B743" t="s">
        <v>125</v>
      </c>
      <c r="C743" t="s">
        <v>40</v>
      </c>
      <c r="D743" t="s">
        <v>40</v>
      </c>
      <c r="E743" t="s">
        <v>39</v>
      </c>
      <c r="F743">
        <v>12</v>
      </c>
      <c r="I743">
        <v>12</v>
      </c>
      <c r="T743">
        <v>0</v>
      </c>
      <c r="U743">
        <v>6.6951633132812498</v>
      </c>
      <c r="V743">
        <v>12</v>
      </c>
    </row>
    <row r="744" spans="1:26" x14ac:dyDescent="0.25">
      <c r="A744">
        <v>2045</v>
      </c>
      <c r="B744" t="s">
        <v>143</v>
      </c>
      <c r="C744" t="s">
        <v>43</v>
      </c>
      <c r="D744" t="s">
        <v>43</v>
      </c>
      <c r="E744" t="s">
        <v>39</v>
      </c>
      <c r="F744">
        <v>0</v>
      </c>
      <c r="I744">
        <v>0</v>
      </c>
      <c r="T744">
        <v>0</v>
      </c>
      <c r="U744">
        <v>6.6951633132812498</v>
      </c>
      <c r="V744">
        <v>0</v>
      </c>
    </row>
    <row r="745" spans="1:26" x14ac:dyDescent="0.25">
      <c r="A745">
        <v>2045</v>
      </c>
      <c r="B745" t="s">
        <v>150</v>
      </c>
      <c r="C745" t="s">
        <v>44</v>
      </c>
      <c r="D745" t="s">
        <v>44</v>
      </c>
      <c r="E745" t="s">
        <v>39</v>
      </c>
      <c r="F745">
        <v>1398.58</v>
      </c>
      <c r="I745">
        <v>1398.58</v>
      </c>
      <c r="T745">
        <v>0</v>
      </c>
      <c r="U745">
        <v>6.6951633132812498</v>
      </c>
      <c r="V745">
        <v>1398.58</v>
      </c>
    </row>
    <row r="746" spans="1:26" x14ac:dyDescent="0.25">
      <c r="A746">
        <v>2045</v>
      </c>
      <c r="B746" t="s">
        <v>161</v>
      </c>
      <c r="C746" t="s">
        <v>73</v>
      </c>
      <c r="D746" t="s">
        <v>73</v>
      </c>
      <c r="E746" t="s">
        <v>39</v>
      </c>
      <c r="F746">
        <v>562.26</v>
      </c>
      <c r="I746">
        <v>562.26</v>
      </c>
      <c r="T746">
        <v>0</v>
      </c>
      <c r="U746">
        <v>6.6951633132812498</v>
      </c>
      <c r="V746">
        <v>562.26</v>
      </c>
    </row>
    <row r="747" spans="1:26" x14ac:dyDescent="0.25">
      <c r="A747">
        <v>2045</v>
      </c>
      <c r="B747" t="s">
        <v>172</v>
      </c>
      <c r="C747" t="s">
        <v>78</v>
      </c>
      <c r="D747" t="s">
        <v>78</v>
      </c>
      <c r="E747" t="s">
        <v>39</v>
      </c>
      <c r="F747">
        <v>4323.1499999999996</v>
      </c>
      <c r="I747">
        <v>4323.1499999999996</v>
      </c>
      <c r="T747">
        <v>0</v>
      </c>
      <c r="U747">
        <v>6.6951633132812498</v>
      </c>
      <c r="V747">
        <v>4323.1499999999996</v>
      </c>
    </row>
    <row r="748" spans="1:26" x14ac:dyDescent="0.25">
      <c r="A748">
        <v>2045</v>
      </c>
      <c r="B748" t="s">
        <v>124</v>
      </c>
      <c r="C748" t="s">
        <v>40</v>
      </c>
      <c r="D748" t="s">
        <v>40</v>
      </c>
      <c r="E748" t="s">
        <v>39</v>
      </c>
      <c r="F748">
        <v>14751</v>
      </c>
      <c r="I748">
        <v>14751</v>
      </c>
      <c r="T748">
        <v>0</v>
      </c>
      <c r="U748">
        <v>6.6951633132812498</v>
      </c>
      <c r="V748">
        <v>14751</v>
      </c>
    </row>
    <row r="749" spans="1:26" x14ac:dyDescent="0.25">
      <c r="A749">
        <v>2045</v>
      </c>
      <c r="B749" t="s">
        <v>142</v>
      </c>
      <c r="C749" t="s">
        <v>43</v>
      </c>
      <c r="D749" t="s">
        <v>40</v>
      </c>
      <c r="E749" t="s">
        <v>39</v>
      </c>
      <c r="F749">
        <v>49.9</v>
      </c>
      <c r="I749">
        <v>49.9</v>
      </c>
      <c r="T749">
        <v>0</v>
      </c>
      <c r="U749">
        <v>6.6951633132812498</v>
      </c>
      <c r="V749">
        <v>49.9</v>
      </c>
    </row>
    <row r="750" spans="1:26" x14ac:dyDescent="0.25">
      <c r="A750">
        <v>2045</v>
      </c>
      <c r="B750" t="s">
        <v>171</v>
      </c>
      <c r="C750" t="s">
        <v>78</v>
      </c>
      <c r="D750" t="s">
        <v>40</v>
      </c>
      <c r="E750" t="s">
        <v>39</v>
      </c>
      <c r="F750">
        <v>65</v>
      </c>
      <c r="I750">
        <v>65</v>
      </c>
      <c r="T750">
        <v>0</v>
      </c>
      <c r="U750">
        <v>6.6951633132812498</v>
      </c>
      <c r="V750">
        <v>65</v>
      </c>
    </row>
    <row r="751" spans="1:26" x14ac:dyDescent="0.25">
      <c r="A751">
        <v>2045</v>
      </c>
      <c r="B751" t="s">
        <v>103</v>
      </c>
      <c r="C751" t="s">
        <v>42</v>
      </c>
      <c r="D751" t="s">
        <v>42</v>
      </c>
      <c r="E751" t="s">
        <v>10</v>
      </c>
      <c r="F751">
        <v>0</v>
      </c>
      <c r="I751">
        <v>0</v>
      </c>
      <c r="T751">
        <v>0</v>
      </c>
      <c r="U751">
        <v>6.6951633132812498</v>
      </c>
      <c r="V751">
        <v>0</v>
      </c>
    </row>
    <row r="752" spans="1:26" x14ac:dyDescent="0.25">
      <c r="A752">
        <v>2045</v>
      </c>
      <c r="B752" t="s">
        <v>127</v>
      </c>
      <c r="C752" t="s">
        <v>40</v>
      </c>
      <c r="D752" t="s">
        <v>40</v>
      </c>
      <c r="E752" t="s">
        <v>10</v>
      </c>
      <c r="F752">
        <v>279.98</v>
      </c>
      <c r="I752">
        <v>279.98</v>
      </c>
      <c r="T752">
        <v>0</v>
      </c>
      <c r="U752">
        <v>6.6951633132812498</v>
      </c>
      <c r="V752">
        <v>279.98</v>
      </c>
    </row>
    <row r="753" spans="1:26" x14ac:dyDescent="0.25">
      <c r="A753">
        <v>2045</v>
      </c>
      <c r="B753" t="s">
        <v>144</v>
      </c>
      <c r="C753" t="s">
        <v>43</v>
      </c>
      <c r="D753" t="s">
        <v>43</v>
      </c>
      <c r="E753" t="s">
        <v>10</v>
      </c>
      <c r="F753">
        <v>0</v>
      </c>
      <c r="I753">
        <v>0</v>
      </c>
      <c r="T753">
        <v>0</v>
      </c>
      <c r="U753">
        <v>6.6951633132812498</v>
      </c>
      <c r="V753">
        <v>0</v>
      </c>
    </row>
    <row r="754" spans="1:26" x14ac:dyDescent="0.25">
      <c r="A754">
        <v>2045</v>
      </c>
      <c r="B754" t="s">
        <v>152</v>
      </c>
      <c r="C754" t="s">
        <v>44</v>
      </c>
      <c r="D754" t="s">
        <v>44</v>
      </c>
      <c r="E754" t="s">
        <v>10</v>
      </c>
      <c r="F754">
        <v>421.92</v>
      </c>
      <c r="I754">
        <v>421.92</v>
      </c>
      <c r="T754">
        <v>0</v>
      </c>
      <c r="U754">
        <v>6.6951633132812498</v>
      </c>
      <c r="V754">
        <v>421.92</v>
      </c>
    </row>
    <row r="755" spans="1:26" x14ac:dyDescent="0.25">
      <c r="A755">
        <v>2045</v>
      </c>
      <c r="B755" t="s">
        <v>163</v>
      </c>
      <c r="C755" t="s">
        <v>73</v>
      </c>
      <c r="D755" t="s">
        <v>73</v>
      </c>
      <c r="E755" t="s">
        <v>10</v>
      </c>
      <c r="F755">
        <v>10781.1</v>
      </c>
      <c r="I755">
        <v>10781.1</v>
      </c>
      <c r="T755">
        <v>0</v>
      </c>
      <c r="U755">
        <v>6.6951633132812498</v>
      </c>
      <c r="V755">
        <v>10781.1</v>
      </c>
    </row>
    <row r="756" spans="1:26" x14ac:dyDescent="0.25">
      <c r="A756">
        <v>2045</v>
      </c>
      <c r="B756" t="s">
        <v>174</v>
      </c>
      <c r="C756" t="s">
        <v>78</v>
      </c>
      <c r="D756" t="s">
        <v>78</v>
      </c>
      <c r="E756" t="s">
        <v>10</v>
      </c>
      <c r="F756">
        <v>1671.87</v>
      </c>
      <c r="I756">
        <v>1671.87</v>
      </c>
      <c r="T756">
        <v>0</v>
      </c>
      <c r="U756">
        <v>6.6951633132812498</v>
      </c>
      <c r="V756">
        <v>1671.87</v>
      </c>
    </row>
    <row r="757" spans="1:26" x14ac:dyDescent="0.25">
      <c r="A757">
        <v>2045</v>
      </c>
      <c r="B757" t="s">
        <v>126</v>
      </c>
      <c r="C757" t="s">
        <v>40</v>
      </c>
      <c r="D757" t="s">
        <v>40</v>
      </c>
      <c r="E757" t="s">
        <v>10</v>
      </c>
      <c r="F757">
        <v>7176.33</v>
      </c>
      <c r="I757">
        <v>7176.33</v>
      </c>
      <c r="T757">
        <v>0</v>
      </c>
      <c r="U757">
        <v>6.6951633132812498</v>
      </c>
      <c r="V757">
        <v>7176.33</v>
      </c>
    </row>
    <row r="758" spans="1:26" x14ac:dyDescent="0.25">
      <c r="A758">
        <v>2045</v>
      </c>
      <c r="B758" t="s">
        <v>151</v>
      </c>
      <c r="C758" t="s">
        <v>44</v>
      </c>
      <c r="D758" t="s">
        <v>40</v>
      </c>
      <c r="E758" t="s">
        <v>10</v>
      </c>
      <c r="F758">
        <v>5.09</v>
      </c>
      <c r="I758">
        <v>5.09</v>
      </c>
      <c r="T758">
        <v>0</v>
      </c>
      <c r="U758">
        <v>6.6951633132812498</v>
      </c>
      <c r="V758">
        <v>5.09</v>
      </c>
    </row>
    <row r="759" spans="1:26" x14ac:dyDescent="0.25">
      <c r="A759">
        <v>2045</v>
      </c>
      <c r="B759" t="s">
        <v>162</v>
      </c>
      <c r="C759" t="s">
        <v>73</v>
      </c>
      <c r="D759" t="s">
        <v>40</v>
      </c>
      <c r="E759" t="s">
        <v>10</v>
      </c>
      <c r="F759">
        <v>1417.29</v>
      </c>
      <c r="I759">
        <v>1417.29</v>
      </c>
      <c r="T759">
        <v>0</v>
      </c>
      <c r="U759">
        <v>6.6951633132812498</v>
      </c>
      <c r="V759">
        <v>1417.29</v>
      </c>
    </row>
    <row r="760" spans="1:26" x14ac:dyDescent="0.25">
      <c r="A760">
        <v>2045</v>
      </c>
      <c r="B760" t="s">
        <v>173</v>
      </c>
      <c r="C760" t="s">
        <v>78</v>
      </c>
      <c r="D760" t="s">
        <v>40</v>
      </c>
      <c r="E760" t="s">
        <v>10</v>
      </c>
      <c r="F760">
        <v>50.4</v>
      </c>
      <c r="I760">
        <v>50.4</v>
      </c>
      <c r="T760">
        <v>0</v>
      </c>
      <c r="U760">
        <v>6.6951633132812498</v>
      </c>
      <c r="V760">
        <v>50.4</v>
      </c>
    </row>
    <row r="761" spans="1:26" x14ac:dyDescent="0.25">
      <c r="A761">
        <v>2045</v>
      </c>
      <c r="B761" t="s">
        <v>209</v>
      </c>
      <c r="C761" t="s">
        <v>40</v>
      </c>
      <c r="D761" t="s">
        <v>40</v>
      </c>
      <c r="E761" t="s">
        <v>39</v>
      </c>
      <c r="F761">
        <v>0</v>
      </c>
      <c r="G761">
        <v>9907</v>
      </c>
      <c r="H761">
        <v>9907</v>
      </c>
      <c r="I761">
        <v>9907</v>
      </c>
      <c r="J761" t="s">
        <v>210</v>
      </c>
      <c r="K761">
        <v>9907</v>
      </c>
      <c r="L761">
        <v>0</v>
      </c>
      <c r="P761">
        <v>-4982.93</v>
      </c>
      <c r="S761">
        <v>670653208.55999994</v>
      </c>
      <c r="T761">
        <v>81115942.120000005</v>
      </c>
      <c r="U761">
        <v>6.6951633132812498</v>
      </c>
      <c r="V761">
        <v>0</v>
      </c>
      <c r="X761">
        <v>9907</v>
      </c>
      <c r="Z761">
        <v>0</v>
      </c>
    </row>
    <row r="762" spans="1:26" x14ac:dyDescent="0.25">
      <c r="A762">
        <v>2045</v>
      </c>
      <c r="B762" t="s">
        <v>211</v>
      </c>
      <c r="C762" t="s">
        <v>40</v>
      </c>
      <c r="D762" t="s">
        <v>40</v>
      </c>
      <c r="E762" t="s">
        <v>10</v>
      </c>
      <c r="F762">
        <v>0</v>
      </c>
      <c r="G762">
        <v>0</v>
      </c>
      <c r="H762">
        <v>287</v>
      </c>
      <c r="I762">
        <v>287</v>
      </c>
      <c r="J762" t="s">
        <v>210</v>
      </c>
      <c r="K762">
        <v>287</v>
      </c>
      <c r="L762">
        <v>0</v>
      </c>
      <c r="P762">
        <v>-1094.29</v>
      </c>
      <c r="S762">
        <v>35781461.030000001</v>
      </c>
      <c r="T762">
        <v>11328606.18</v>
      </c>
      <c r="U762">
        <v>6.6951633132812498</v>
      </c>
      <c r="V762">
        <v>0</v>
      </c>
      <c r="X762">
        <v>287</v>
      </c>
      <c r="Z762">
        <v>0</v>
      </c>
    </row>
    <row r="763" spans="1:26" x14ac:dyDescent="0.25">
      <c r="A763">
        <v>2045</v>
      </c>
      <c r="B763" t="s">
        <v>128</v>
      </c>
      <c r="C763" t="s">
        <v>40</v>
      </c>
      <c r="D763" t="s">
        <v>40</v>
      </c>
      <c r="E763" t="s">
        <v>39</v>
      </c>
      <c r="F763">
        <v>0</v>
      </c>
      <c r="G763">
        <v>0</v>
      </c>
      <c r="H763">
        <v>0</v>
      </c>
      <c r="I763">
        <v>0</v>
      </c>
      <c r="J763" t="s">
        <v>129</v>
      </c>
      <c r="K763">
        <v>0</v>
      </c>
      <c r="L763">
        <v>0</v>
      </c>
      <c r="P763">
        <v>0</v>
      </c>
      <c r="S763">
        <v>0</v>
      </c>
      <c r="T763">
        <v>0</v>
      </c>
      <c r="U763">
        <v>6.6951633132812498</v>
      </c>
      <c r="V763">
        <v>0</v>
      </c>
      <c r="X763">
        <v>0</v>
      </c>
      <c r="Z763">
        <v>0</v>
      </c>
    </row>
    <row r="764" spans="1:26" x14ac:dyDescent="0.25">
      <c r="A764">
        <v>2045</v>
      </c>
      <c r="B764" t="s">
        <v>130</v>
      </c>
      <c r="C764" t="s">
        <v>40</v>
      </c>
      <c r="D764" t="s">
        <v>40</v>
      </c>
      <c r="E764" t="s">
        <v>10</v>
      </c>
      <c r="F764">
        <v>0</v>
      </c>
      <c r="G764">
        <v>0</v>
      </c>
      <c r="H764">
        <v>0</v>
      </c>
      <c r="I764">
        <v>0</v>
      </c>
      <c r="J764" t="s">
        <v>129</v>
      </c>
      <c r="K764">
        <v>0</v>
      </c>
      <c r="L764">
        <v>0</v>
      </c>
      <c r="P764">
        <v>0</v>
      </c>
      <c r="S764">
        <v>0</v>
      </c>
      <c r="T764">
        <v>0</v>
      </c>
      <c r="U764">
        <v>6.6951633132812498</v>
      </c>
      <c r="V764">
        <v>0</v>
      </c>
      <c r="X764">
        <v>0</v>
      </c>
      <c r="Z764">
        <v>0</v>
      </c>
    </row>
    <row r="765" spans="1:26" x14ac:dyDescent="0.25">
      <c r="A765">
        <v>2045</v>
      </c>
      <c r="B765" t="s">
        <v>131</v>
      </c>
      <c r="C765" t="s">
        <v>40</v>
      </c>
      <c r="D765" t="s">
        <v>40</v>
      </c>
      <c r="E765" t="s">
        <v>39</v>
      </c>
      <c r="F765">
        <v>0</v>
      </c>
      <c r="G765">
        <v>0</v>
      </c>
      <c r="H765">
        <v>0</v>
      </c>
      <c r="I765">
        <v>0</v>
      </c>
      <c r="J765" t="s">
        <v>132</v>
      </c>
      <c r="K765">
        <v>0</v>
      </c>
      <c r="L765">
        <v>0</v>
      </c>
      <c r="P765">
        <v>0</v>
      </c>
      <c r="S765">
        <v>0</v>
      </c>
      <c r="T765">
        <v>0</v>
      </c>
      <c r="U765">
        <v>6.6951633132812498</v>
      </c>
      <c r="V765">
        <v>0</v>
      </c>
      <c r="X765">
        <v>0</v>
      </c>
      <c r="Z765">
        <v>0</v>
      </c>
    </row>
    <row r="766" spans="1:26" x14ac:dyDescent="0.25">
      <c r="A766">
        <v>2045</v>
      </c>
      <c r="B766" t="s">
        <v>133</v>
      </c>
      <c r="C766" t="s">
        <v>40</v>
      </c>
      <c r="D766" t="s">
        <v>40</v>
      </c>
      <c r="E766" t="s">
        <v>10</v>
      </c>
      <c r="F766">
        <v>0</v>
      </c>
      <c r="G766">
        <v>0</v>
      </c>
      <c r="H766">
        <v>253.16</v>
      </c>
      <c r="I766">
        <v>253.16</v>
      </c>
      <c r="J766" t="s">
        <v>132</v>
      </c>
      <c r="K766">
        <v>253.16</v>
      </c>
      <c r="L766">
        <v>0</v>
      </c>
      <c r="P766">
        <v>-49234.85</v>
      </c>
      <c r="S766">
        <v>26204881.190000001</v>
      </c>
      <c r="T766">
        <v>10595518.93</v>
      </c>
      <c r="U766">
        <v>6.6951633132812498</v>
      </c>
      <c r="V766">
        <v>0</v>
      </c>
      <c r="X766">
        <v>253.16</v>
      </c>
      <c r="Z766">
        <v>0</v>
      </c>
    </row>
    <row r="767" spans="1:26" x14ac:dyDescent="0.25">
      <c r="A767">
        <v>2045</v>
      </c>
      <c r="B767" t="s">
        <v>136</v>
      </c>
      <c r="C767" t="s">
        <v>40</v>
      </c>
      <c r="D767" t="s">
        <v>40</v>
      </c>
      <c r="E767" t="s">
        <v>39</v>
      </c>
      <c r="F767">
        <v>0</v>
      </c>
      <c r="G767">
        <v>0</v>
      </c>
      <c r="H767">
        <v>1562.3</v>
      </c>
      <c r="I767">
        <v>1562.3</v>
      </c>
      <c r="J767" t="s">
        <v>135</v>
      </c>
      <c r="K767">
        <v>919.08</v>
      </c>
      <c r="L767">
        <v>643.22</v>
      </c>
      <c r="P767">
        <v>0</v>
      </c>
      <c r="S767">
        <v>102515717.97</v>
      </c>
      <c r="T767">
        <v>15609326.59</v>
      </c>
      <c r="U767">
        <v>6.6951633132812498</v>
      </c>
      <c r="V767">
        <v>0</v>
      </c>
      <c r="X767">
        <v>1562.3</v>
      </c>
      <c r="Z767">
        <v>0</v>
      </c>
    </row>
    <row r="768" spans="1:26" x14ac:dyDescent="0.25">
      <c r="A768">
        <v>2045</v>
      </c>
      <c r="B768" t="s">
        <v>212</v>
      </c>
      <c r="C768" t="s">
        <v>40</v>
      </c>
      <c r="D768" t="s">
        <v>40</v>
      </c>
      <c r="E768" t="s">
        <v>10</v>
      </c>
      <c r="F768">
        <v>0</v>
      </c>
      <c r="G768">
        <v>0</v>
      </c>
      <c r="H768">
        <v>0</v>
      </c>
      <c r="I768">
        <v>0</v>
      </c>
      <c r="J768" t="s">
        <v>135</v>
      </c>
      <c r="K768">
        <v>0</v>
      </c>
      <c r="L768">
        <v>0</v>
      </c>
      <c r="P768">
        <v>-242634.81</v>
      </c>
      <c r="S768">
        <v>0</v>
      </c>
      <c r="T768">
        <v>0</v>
      </c>
      <c r="U768">
        <v>6.6951633132812498</v>
      </c>
      <c r="V768">
        <v>0</v>
      </c>
      <c r="X768">
        <v>0</v>
      </c>
      <c r="Z768">
        <v>0</v>
      </c>
    </row>
    <row r="769" spans="1:26" x14ac:dyDescent="0.25">
      <c r="A769">
        <v>2045</v>
      </c>
      <c r="B769" t="s">
        <v>213</v>
      </c>
      <c r="C769" t="s">
        <v>40</v>
      </c>
      <c r="D769" t="s">
        <v>40</v>
      </c>
      <c r="E769" t="s">
        <v>10</v>
      </c>
      <c r="F769">
        <v>0</v>
      </c>
      <c r="G769">
        <v>0</v>
      </c>
      <c r="H769">
        <v>0</v>
      </c>
      <c r="I769">
        <v>0</v>
      </c>
      <c r="J769" t="s">
        <v>214</v>
      </c>
      <c r="K769">
        <v>0</v>
      </c>
      <c r="L769">
        <v>0</v>
      </c>
      <c r="P769">
        <v>-9804.5</v>
      </c>
      <c r="S769">
        <v>0</v>
      </c>
      <c r="T769">
        <v>0</v>
      </c>
      <c r="U769">
        <v>6.6951633132812498</v>
      </c>
      <c r="V769">
        <v>0</v>
      </c>
      <c r="X769">
        <v>0</v>
      </c>
      <c r="Z769">
        <v>0</v>
      </c>
    </row>
    <row r="770" spans="1:26" x14ac:dyDescent="0.25">
      <c r="A770">
        <v>2045</v>
      </c>
      <c r="B770" t="s">
        <v>215</v>
      </c>
      <c r="C770" t="s">
        <v>40</v>
      </c>
      <c r="D770" t="s">
        <v>40</v>
      </c>
      <c r="E770" t="s">
        <v>10</v>
      </c>
      <c r="F770">
        <v>0</v>
      </c>
      <c r="G770">
        <v>0</v>
      </c>
      <c r="H770">
        <v>34</v>
      </c>
      <c r="I770">
        <v>34</v>
      </c>
      <c r="J770" t="s">
        <v>216</v>
      </c>
      <c r="K770">
        <v>0</v>
      </c>
      <c r="L770">
        <v>34</v>
      </c>
      <c r="P770">
        <v>-166262.69</v>
      </c>
      <c r="S770">
        <v>3973618.8</v>
      </c>
      <c r="T770">
        <v>1342064.8400000001</v>
      </c>
      <c r="U770">
        <v>6.6951633132812498</v>
      </c>
      <c r="V770">
        <v>0</v>
      </c>
      <c r="X770">
        <v>34</v>
      </c>
      <c r="Z770">
        <v>0</v>
      </c>
    </row>
    <row r="771" spans="1:26" x14ac:dyDescent="0.25">
      <c r="A771">
        <v>2045</v>
      </c>
      <c r="B771" t="s">
        <v>217</v>
      </c>
      <c r="C771" t="s">
        <v>40</v>
      </c>
      <c r="D771" t="s">
        <v>40</v>
      </c>
      <c r="E771" t="s">
        <v>39</v>
      </c>
      <c r="F771">
        <v>0</v>
      </c>
      <c r="G771">
        <v>0</v>
      </c>
      <c r="H771">
        <v>297</v>
      </c>
      <c r="I771">
        <v>297</v>
      </c>
      <c r="J771" t="s">
        <v>202</v>
      </c>
      <c r="K771">
        <v>297</v>
      </c>
      <c r="L771">
        <v>0</v>
      </c>
      <c r="P771">
        <v>0</v>
      </c>
      <c r="S771">
        <v>18303626.600000001</v>
      </c>
      <c r="T771">
        <v>3061763.94</v>
      </c>
      <c r="U771">
        <v>6.6951633132812498</v>
      </c>
      <c r="V771">
        <v>0</v>
      </c>
      <c r="X771">
        <v>297</v>
      </c>
      <c r="Z771">
        <v>0</v>
      </c>
    </row>
    <row r="772" spans="1:26" x14ac:dyDescent="0.25">
      <c r="A772">
        <v>2045</v>
      </c>
      <c r="B772" t="s">
        <v>218</v>
      </c>
      <c r="C772" t="s">
        <v>40</v>
      </c>
      <c r="D772" t="s">
        <v>40</v>
      </c>
      <c r="E772" t="s">
        <v>39</v>
      </c>
      <c r="F772">
        <v>0</v>
      </c>
      <c r="G772">
        <v>7442</v>
      </c>
      <c r="H772">
        <v>8329</v>
      </c>
      <c r="I772">
        <v>8329</v>
      </c>
      <c r="J772" t="s">
        <v>219</v>
      </c>
      <c r="K772">
        <v>7979</v>
      </c>
      <c r="L772">
        <v>350</v>
      </c>
      <c r="P772">
        <v>-15011.87</v>
      </c>
      <c r="S772">
        <v>562412902.26999998</v>
      </c>
      <c r="T772">
        <v>69761595.959999993</v>
      </c>
      <c r="U772">
        <v>6.6951633132812498</v>
      </c>
      <c r="V772">
        <v>0</v>
      </c>
      <c r="X772">
        <v>8329</v>
      </c>
      <c r="Z772">
        <v>0</v>
      </c>
    </row>
    <row r="773" spans="1:26" x14ac:dyDescent="0.25">
      <c r="A773">
        <v>2045</v>
      </c>
      <c r="B773" t="s">
        <v>220</v>
      </c>
      <c r="C773" t="s">
        <v>40</v>
      </c>
      <c r="D773" t="s">
        <v>40</v>
      </c>
      <c r="E773" t="s">
        <v>10</v>
      </c>
      <c r="F773">
        <v>0</v>
      </c>
      <c r="G773">
        <v>0</v>
      </c>
      <c r="H773">
        <v>60</v>
      </c>
      <c r="I773">
        <v>60</v>
      </c>
      <c r="J773" t="s">
        <v>219</v>
      </c>
      <c r="K773">
        <v>60</v>
      </c>
      <c r="L773">
        <v>0</v>
      </c>
      <c r="P773">
        <v>0</v>
      </c>
      <c r="S773">
        <v>6212716.8399999999</v>
      </c>
      <c r="T773">
        <v>2511183.19</v>
      </c>
      <c r="U773">
        <v>6.6951633132812498</v>
      </c>
      <c r="V773">
        <v>0</v>
      </c>
      <c r="X773">
        <v>60</v>
      </c>
      <c r="Z773">
        <v>0</v>
      </c>
    </row>
    <row r="774" spans="1:26" x14ac:dyDescent="0.25">
      <c r="A774">
        <v>2045</v>
      </c>
      <c r="B774" t="s">
        <v>221</v>
      </c>
      <c r="C774" t="s">
        <v>40</v>
      </c>
      <c r="D774" t="s">
        <v>40</v>
      </c>
      <c r="E774" t="s">
        <v>39</v>
      </c>
      <c r="F774">
        <v>0</v>
      </c>
      <c r="G774">
        <v>3647.6</v>
      </c>
      <c r="H774">
        <v>4508</v>
      </c>
      <c r="I774">
        <v>4508</v>
      </c>
      <c r="J774" t="s">
        <v>222</v>
      </c>
      <c r="K774">
        <v>4508</v>
      </c>
      <c r="L774">
        <v>0</v>
      </c>
      <c r="P774">
        <v>-15974.82</v>
      </c>
      <c r="S774">
        <v>299948907.81999999</v>
      </c>
      <c r="T774">
        <v>38735438.5</v>
      </c>
      <c r="U774">
        <v>6.6951633132812498</v>
      </c>
      <c r="V774">
        <v>0</v>
      </c>
      <c r="X774">
        <v>4508</v>
      </c>
      <c r="Z774">
        <v>0</v>
      </c>
    </row>
    <row r="775" spans="1:26" x14ac:dyDescent="0.25">
      <c r="A775">
        <v>2045</v>
      </c>
      <c r="B775" t="s">
        <v>223</v>
      </c>
      <c r="C775" t="s">
        <v>40</v>
      </c>
      <c r="D775" t="s">
        <v>40</v>
      </c>
      <c r="E775" t="s">
        <v>10</v>
      </c>
      <c r="F775">
        <v>0</v>
      </c>
      <c r="G775">
        <v>0</v>
      </c>
      <c r="H775">
        <v>0</v>
      </c>
      <c r="I775">
        <v>0</v>
      </c>
      <c r="J775" t="s">
        <v>222</v>
      </c>
      <c r="K775">
        <v>0</v>
      </c>
      <c r="L775">
        <v>0</v>
      </c>
      <c r="P775">
        <v>-11673.93</v>
      </c>
      <c r="S775">
        <v>0</v>
      </c>
      <c r="T775">
        <v>0</v>
      </c>
      <c r="U775">
        <v>6.6951633132812498</v>
      </c>
      <c r="V775">
        <v>0</v>
      </c>
      <c r="X775">
        <v>0</v>
      </c>
      <c r="Z775">
        <v>0</v>
      </c>
    </row>
    <row r="776" spans="1:26" x14ac:dyDescent="0.25">
      <c r="A776">
        <v>2045</v>
      </c>
      <c r="B776" t="s">
        <v>224</v>
      </c>
      <c r="C776" t="s">
        <v>40</v>
      </c>
      <c r="D776" t="s">
        <v>40</v>
      </c>
      <c r="E776" t="s">
        <v>39</v>
      </c>
      <c r="F776">
        <v>0</v>
      </c>
      <c r="G776">
        <v>0</v>
      </c>
      <c r="H776">
        <v>300</v>
      </c>
      <c r="I776">
        <v>300</v>
      </c>
      <c r="J776" t="s">
        <v>225</v>
      </c>
      <c r="K776">
        <v>300</v>
      </c>
      <c r="L776">
        <v>0</v>
      </c>
      <c r="P776">
        <v>0</v>
      </c>
      <c r="S776">
        <v>18488511.719999999</v>
      </c>
      <c r="T776">
        <v>3092690.85</v>
      </c>
      <c r="U776">
        <v>6.6951633132812498</v>
      </c>
      <c r="V776">
        <v>0</v>
      </c>
      <c r="X776">
        <v>300</v>
      </c>
      <c r="Z776">
        <v>0</v>
      </c>
    </row>
    <row r="777" spans="1:26" x14ac:dyDescent="0.25">
      <c r="A777">
        <v>2045</v>
      </c>
      <c r="B777" t="s">
        <v>226</v>
      </c>
      <c r="C777" t="s">
        <v>40</v>
      </c>
      <c r="D777" t="s">
        <v>40</v>
      </c>
      <c r="E777" t="s">
        <v>39</v>
      </c>
      <c r="F777">
        <v>0</v>
      </c>
      <c r="G777">
        <v>0</v>
      </c>
      <c r="H777">
        <v>0</v>
      </c>
      <c r="I777">
        <v>0</v>
      </c>
      <c r="J777" t="s">
        <v>204</v>
      </c>
      <c r="K777">
        <v>0</v>
      </c>
      <c r="L777">
        <v>0</v>
      </c>
      <c r="P777">
        <v>0</v>
      </c>
      <c r="S777">
        <v>0</v>
      </c>
      <c r="T777">
        <v>0</v>
      </c>
      <c r="U777">
        <v>6.6951633132812498</v>
      </c>
      <c r="V777">
        <v>0</v>
      </c>
      <c r="X777">
        <v>0</v>
      </c>
      <c r="Z777">
        <v>0</v>
      </c>
    </row>
    <row r="778" spans="1:26" x14ac:dyDescent="0.25">
      <c r="A778">
        <v>2045</v>
      </c>
      <c r="B778" t="s">
        <v>227</v>
      </c>
      <c r="C778" t="s">
        <v>40</v>
      </c>
      <c r="D778" t="s">
        <v>40</v>
      </c>
      <c r="E778" t="s">
        <v>10</v>
      </c>
      <c r="F778">
        <v>0</v>
      </c>
      <c r="G778">
        <v>0</v>
      </c>
      <c r="H778">
        <v>865.9</v>
      </c>
      <c r="I778">
        <v>865.9</v>
      </c>
      <c r="J778" t="s">
        <v>204</v>
      </c>
      <c r="K778">
        <v>865.9</v>
      </c>
      <c r="L778">
        <v>0</v>
      </c>
      <c r="P778">
        <v>-121072.33</v>
      </c>
      <c r="S778">
        <v>87896033.650000006</v>
      </c>
      <c r="T778">
        <v>36240558.710000001</v>
      </c>
      <c r="U778">
        <v>6.6951633132812498</v>
      </c>
      <c r="V778">
        <v>0</v>
      </c>
      <c r="X778">
        <v>865.9</v>
      </c>
      <c r="Z778">
        <v>0</v>
      </c>
    </row>
    <row r="779" spans="1:26" x14ac:dyDescent="0.25">
      <c r="A779">
        <v>2045</v>
      </c>
      <c r="B779" t="s">
        <v>155</v>
      </c>
      <c r="C779" t="s">
        <v>40</v>
      </c>
      <c r="D779" t="s">
        <v>40</v>
      </c>
      <c r="E779" t="s">
        <v>10</v>
      </c>
      <c r="F779">
        <v>0</v>
      </c>
      <c r="G779">
        <v>0</v>
      </c>
      <c r="H779">
        <v>1500</v>
      </c>
      <c r="I779">
        <v>1500</v>
      </c>
      <c r="J779" t="s">
        <v>228</v>
      </c>
      <c r="K779">
        <v>1396.02</v>
      </c>
      <c r="L779">
        <v>103.98</v>
      </c>
      <c r="P779">
        <v>-75477.84</v>
      </c>
      <c r="S779">
        <v>233938305.91999999</v>
      </c>
      <c r="T779">
        <v>60568721.490000002</v>
      </c>
      <c r="U779">
        <v>6.6951633132812498</v>
      </c>
      <c r="V779">
        <v>0</v>
      </c>
      <c r="X779">
        <v>1500</v>
      </c>
      <c r="Z779">
        <v>0</v>
      </c>
    </row>
    <row r="780" spans="1:26" x14ac:dyDescent="0.25">
      <c r="A780">
        <v>2045</v>
      </c>
      <c r="B780" t="s">
        <v>229</v>
      </c>
      <c r="C780" t="s">
        <v>40</v>
      </c>
      <c r="D780" t="s">
        <v>40</v>
      </c>
      <c r="E780" t="s">
        <v>39</v>
      </c>
      <c r="F780">
        <v>0</v>
      </c>
      <c r="G780">
        <v>0</v>
      </c>
      <c r="H780">
        <v>2615</v>
      </c>
      <c r="I780">
        <v>2615</v>
      </c>
      <c r="J780" t="s">
        <v>207</v>
      </c>
      <c r="K780">
        <v>565</v>
      </c>
      <c r="L780">
        <v>2050</v>
      </c>
      <c r="P780">
        <v>0</v>
      </c>
      <c r="S780">
        <v>178905556.06</v>
      </c>
      <c r="T780">
        <v>25544590.670000002</v>
      </c>
      <c r="U780">
        <v>6.6951633132812498</v>
      </c>
      <c r="V780">
        <v>0</v>
      </c>
      <c r="X780">
        <v>2615</v>
      </c>
      <c r="Z780">
        <v>0</v>
      </c>
    </row>
    <row r="781" spans="1:26" x14ac:dyDescent="0.25">
      <c r="A781">
        <v>2045</v>
      </c>
      <c r="B781" t="s">
        <v>230</v>
      </c>
      <c r="C781" t="s">
        <v>40</v>
      </c>
      <c r="D781" t="s">
        <v>40</v>
      </c>
      <c r="E781" t="s">
        <v>39</v>
      </c>
      <c r="F781">
        <v>0</v>
      </c>
      <c r="G781">
        <v>0</v>
      </c>
      <c r="H781">
        <v>1696.02</v>
      </c>
      <c r="I781">
        <v>1696.02</v>
      </c>
      <c r="J781" t="s">
        <v>228</v>
      </c>
      <c r="K781">
        <v>0</v>
      </c>
      <c r="L781">
        <v>1696.02</v>
      </c>
      <c r="P781">
        <v>0</v>
      </c>
      <c r="S781">
        <v>123727784.54000001</v>
      </c>
      <c r="T781">
        <v>15954783.85</v>
      </c>
      <c r="U781">
        <v>6.6951633132812498</v>
      </c>
      <c r="V781">
        <v>0</v>
      </c>
      <c r="X781">
        <v>1696.02</v>
      </c>
      <c r="Z781">
        <v>0</v>
      </c>
    </row>
    <row r="782" spans="1:26" x14ac:dyDescent="0.25">
      <c r="A782">
        <v>2045</v>
      </c>
      <c r="B782" t="s">
        <v>231</v>
      </c>
      <c r="C782" t="s">
        <v>40</v>
      </c>
      <c r="D782" t="s">
        <v>40</v>
      </c>
      <c r="E782" t="s">
        <v>10</v>
      </c>
      <c r="F782">
        <v>0</v>
      </c>
      <c r="I782">
        <v>0</v>
      </c>
      <c r="T782">
        <v>0</v>
      </c>
      <c r="U782">
        <v>6.6951633132812498</v>
      </c>
      <c r="V782">
        <v>0</v>
      </c>
    </row>
    <row r="783" spans="1:26" x14ac:dyDescent="0.25">
      <c r="A783">
        <v>2045</v>
      </c>
      <c r="B783" t="s">
        <v>232</v>
      </c>
      <c r="C783" t="s">
        <v>40</v>
      </c>
      <c r="D783" t="s">
        <v>40</v>
      </c>
      <c r="E783" t="s">
        <v>39</v>
      </c>
      <c r="F783">
        <v>0</v>
      </c>
      <c r="G783">
        <v>0</v>
      </c>
      <c r="H783">
        <v>0</v>
      </c>
      <c r="I783">
        <v>0</v>
      </c>
      <c r="J783" t="s">
        <v>233</v>
      </c>
      <c r="K783">
        <v>0</v>
      </c>
      <c r="L783">
        <v>0</v>
      </c>
      <c r="P783">
        <v>0</v>
      </c>
      <c r="S783">
        <v>0</v>
      </c>
      <c r="T783">
        <v>0</v>
      </c>
      <c r="U783">
        <v>6.6951633132812498</v>
      </c>
      <c r="V783">
        <v>0</v>
      </c>
      <c r="X783">
        <v>0</v>
      </c>
      <c r="Z783">
        <v>0</v>
      </c>
    </row>
    <row r="784" spans="1:26" x14ac:dyDescent="0.25">
      <c r="A784">
        <v>2045</v>
      </c>
      <c r="B784" t="s">
        <v>234</v>
      </c>
      <c r="C784" t="s">
        <v>40</v>
      </c>
      <c r="D784" t="s">
        <v>40</v>
      </c>
      <c r="E784" t="s">
        <v>10</v>
      </c>
      <c r="F784">
        <v>0</v>
      </c>
      <c r="G784">
        <v>0</v>
      </c>
      <c r="H784">
        <v>0</v>
      </c>
      <c r="I784">
        <v>0</v>
      </c>
      <c r="J784" t="s">
        <v>233</v>
      </c>
      <c r="K784">
        <v>0</v>
      </c>
      <c r="L784">
        <v>0</v>
      </c>
      <c r="P784">
        <v>0</v>
      </c>
      <c r="S784">
        <v>0</v>
      </c>
      <c r="T784">
        <v>0</v>
      </c>
      <c r="U784">
        <v>6.6951633132812498</v>
      </c>
      <c r="V784">
        <v>0</v>
      </c>
      <c r="X784">
        <v>0</v>
      </c>
      <c r="Z784">
        <v>0</v>
      </c>
    </row>
    <row r="785" spans="1:26" x14ac:dyDescent="0.25">
      <c r="A785">
        <v>2045</v>
      </c>
      <c r="B785" t="s">
        <v>175</v>
      </c>
      <c r="C785" t="s">
        <v>40</v>
      </c>
      <c r="D785" t="s">
        <v>40</v>
      </c>
      <c r="E785" t="s">
        <v>39</v>
      </c>
      <c r="F785">
        <v>0</v>
      </c>
      <c r="G785">
        <v>0</v>
      </c>
      <c r="H785">
        <v>622</v>
      </c>
      <c r="I785">
        <v>622</v>
      </c>
      <c r="J785" t="s">
        <v>41</v>
      </c>
      <c r="K785">
        <v>0</v>
      </c>
      <c r="L785">
        <v>622</v>
      </c>
      <c r="P785">
        <v>0</v>
      </c>
      <c r="S785">
        <v>45376046.270000003</v>
      </c>
      <c r="T785">
        <v>5851272.7199999997</v>
      </c>
      <c r="U785">
        <v>6.6951633132812498</v>
      </c>
      <c r="V785">
        <v>0</v>
      </c>
      <c r="X785">
        <v>622</v>
      </c>
      <c r="Z785">
        <v>0</v>
      </c>
    </row>
    <row r="786" spans="1:26" x14ac:dyDescent="0.25">
      <c r="A786">
        <v>2045</v>
      </c>
      <c r="B786" t="s">
        <v>235</v>
      </c>
      <c r="C786" t="s">
        <v>40</v>
      </c>
      <c r="D786" t="s">
        <v>40</v>
      </c>
      <c r="E786" t="s">
        <v>39</v>
      </c>
      <c r="F786">
        <v>0</v>
      </c>
      <c r="G786">
        <v>0</v>
      </c>
      <c r="H786">
        <v>0</v>
      </c>
      <c r="I786">
        <v>0</v>
      </c>
      <c r="J786" t="s">
        <v>236</v>
      </c>
      <c r="K786">
        <v>0</v>
      </c>
      <c r="L786">
        <v>0</v>
      </c>
      <c r="P786">
        <v>0</v>
      </c>
      <c r="S786">
        <v>0</v>
      </c>
      <c r="T786">
        <v>0</v>
      </c>
      <c r="U786">
        <v>6.6951633132812498</v>
      </c>
      <c r="V786">
        <v>0</v>
      </c>
      <c r="X786">
        <v>0</v>
      </c>
      <c r="Z786">
        <v>0</v>
      </c>
    </row>
    <row r="787" spans="1:26" x14ac:dyDescent="0.25">
      <c r="A787">
        <v>2045</v>
      </c>
      <c r="B787" t="s">
        <v>237</v>
      </c>
      <c r="C787" t="s">
        <v>40</v>
      </c>
      <c r="D787" t="s">
        <v>40</v>
      </c>
      <c r="E787" t="s">
        <v>10</v>
      </c>
      <c r="F787">
        <v>0</v>
      </c>
      <c r="G787">
        <v>0</v>
      </c>
      <c r="H787">
        <v>0</v>
      </c>
      <c r="I787">
        <v>0</v>
      </c>
      <c r="J787" t="s">
        <v>236</v>
      </c>
      <c r="K787">
        <v>0</v>
      </c>
      <c r="L787">
        <v>0</v>
      </c>
      <c r="P787">
        <v>0</v>
      </c>
      <c r="S787">
        <v>0</v>
      </c>
      <c r="T787">
        <v>0</v>
      </c>
      <c r="U787">
        <v>6.6951633132812498</v>
      </c>
      <c r="V787">
        <v>0</v>
      </c>
      <c r="X787">
        <v>0</v>
      </c>
      <c r="Z787">
        <v>0</v>
      </c>
    </row>
    <row r="788" spans="1:26" x14ac:dyDescent="0.25">
      <c r="A788">
        <v>2045</v>
      </c>
      <c r="B788" t="s">
        <v>176</v>
      </c>
      <c r="C788" t="s">
        <v>40</v>
      </c>
      <c r="D788" t="s">
        <v>40</v>
      </c>
      <c r="E788" t="s">
        <v>10</v>
      </c>
      <c r="F788">
        <v>0</v>
      </c>
      <c r="G788">
        <v>0</v>
      </c>
      <c r="H788">
        <v>542</v>
      </c>
      <c r="I788">
        <v>542</v>
      </c>
      <c r="J788" t="s">
        <v>41</v>
      </c>
      <c r="K788">
        <v>542</v>
      </c>
      <c r="L788">
        <v>0</v>
      </c>
      <c r="P788">
        <v>0</v>
      </c>
      <c r="S788">
        <v>54954546.170000002</v>
      </c>
      <c r="T788">
        <v>22684354.800000001</v>
      </c>
      <c r="U788">
        <v>6.6951633132812498</v>
      </c>
      <c r="V788">
        <v>0</v>
      </c>
      <c r="X788">
        <v>542</v>
      </c>
      <c r="Z788">
        <v>0</v>
      </c>
    </row>
    <row r="789" spans="1:26" x14ac:dyDescent="0.25">
      <c r="A789">
        <v>2045</v>
      </c>
      <c r="B789" t="s">
        <v>238</v>
      </c>
      <c r="C789" t="s">
        <v>40</v>
      </c>
      <c r="D789" t="s">
        <v>40</v>
      </c>
      <c r="E789" t="s">
        <v>39</v>
      </c>
      <c r="F789">
        <v>0</v>
      </c>
      <c r="G789">
        <v>0</v>
      </c>
      <c r="H789">
        <v>862</v>
      </c>
      <c r="I789">
        <v>862</v>
      </c>
      <c r="J789" t="s">
        <v>239</v>
      </c>
      <c r="K789">
        <v>862</v>
      </c>
      <c r="L789">
        <v>0</v>
      </c>
      <c r="P789">
        <v>0</v>
      </c>
      <c r="S789">
        <v>53123657</v>
      </c>
      <c r="T789">
        <v>8886331.7200000007</v>
      </c>
      <c r="U789">
        <v>6.6951633132812498</v>
      </c>
      <c r="V789">
        <v>0</v>
      </c>
      <c r="X789">
        <v>862</v>
      </c>
      <c r="Z789">
        <v>0</v>
      </c>
    </row>
    <row r="790" spans="1:26" x14ac:dyDescent="0.25">
      <c r="A790">
        <v>2045</v>
      </c>
      <c r="B790" t="s">
        <v>240</v>
      </c>
      <c r="C790" t="s">
        <v>40</v>
      </c>
      <c r="D790" t="s">
        <v>40</v>
      </c>
      <c r="E790" t="s">
        <v>10</v>
      </c>
      <c r="F790">
        <v>0</v>
      </c>
      <c r="G790">
        <v>0</v>
      </c>
      <c r="H790">
        <v>0</v>
      </c>
      <c r="I790">
        <v>0</v>
      </c>
      <c r="J790" t="s">
        <v>239</v>
      </c>
      <c r="K790">
        <v>0</v>
      </c>
      <c r="L790">
        <v>0</v>
      </c>
      <c r="P790">
        <v>0</v>
      </c>
      <c r="S790">
        <v>0</v>
      </c>
      <c r="T790">
        <v>0</v>
      </c>
      <c r="U790">
        <v>6.6951633132812498</v>
      </c>
      <c r="V790">
        <v>0</v>
      </c>
      <c r="X790">
        <v>0</v>
      </c>
      <c r="Z790">
        <v>0</v>
      </c>
    </row>
    <row r="791" spans="1:26" x14ac:dyDescent="0.25">
      <c r="A791">
        <v>2045</v>
      </c>
      <c r="B791" t="s">
        <v>179</v>
      </c>
      <c r="C791" t="s">
        <v>40</v>
      </c>
      <c r="D791" t="s">
        <v>40</v>
      </c>
      <c r="E791" t="s">
        <v>39</v>
      </c>
      <c r="F791">
        <v>0</v>
      </c>
      <c r="G791">
        <v>0</v>
      </c>
      <c r="H791">
        <v>153.97</v>
      </c>
      <c r="I791">
        <v>153.97</v>
      </c>
      <c r="J791" t="s">
        <v>241</v>
      </c>
      <c r="K791">
        <v>153.97</v>
      </c>
      <c r="L791">
        <v>0</v>
      </c>
      <c r="P791">
        <v>0</v>
      </c>
      <c r="S791">
        <v>9219225.4600000009</v>
      </c>
      <c r="T791">
        <v>1542158.43</v>
      </c>
      <c r="U791">
        <v>6.6951633132812498</v>
      </c>
      <c r="V791">
        <v>0</v>
      </c>
      <c r="X791">
        <v>153.97</v>
      </c>
      <c r="Z791">
        <v>0</v>
      </c>
    </row>
    <row r="792" spans="1:26" x14ac:dyDescent="0.25">
      <c r="A792">
        <v>2045</v>
      </c>
      <c r="B792" t="s">
        <v>242</v>
      </c>
      <c r="C792" t="s">
        <v>40</v>
      </c>
      <c r="D792" t="s">
        <v>40</v>
      </c>
      <c r="E792" t="s">
        <v>10</v>
      </c>
      <c r="F792">
        <v>0</v>
      </c>
      <c r="G792">
        <v>0</v>
      </c>
      <c r="H792">
        <v>442.03</v>
      </c>
      <c r="I792">
        <v>442.03</v>
      </c>
      <c r="J792" t="s">
        <v>241</v>
      </c>
      <c r="K792">
        <v>442.03</v>
      </c>
      <c r="L792">
        <v>0</v>
      </c>
      <c r="P792">
        <v>-14520.8</v>
      </c>
      <c r="S792">
        <v>45026961.740000002</v>
      </c>
      <c r="T792">
        <v>18139039.100000001</v>
      </c>
      <c r="U792">
        <v>6.6951633132812498</v>
      </c>
      <c r="V792">
        <v>0</v>
      </c>
      <c r="X792">
        <v>442.03</v>
      </c>
      <c r="Z792">
        <v>0</v>
      </c>
    </row>
    <row r="793" spans="1:26" x14ac:dyDescent="0.25">
      <c r="A793">
        <v>2045</v>
      </c>
      <c r="B793" t="s">
        <v>167</v>
      </c>
      <c r="C793" t="s">
        <v>40</v>
      </c>
      <c r="D793" t="s">
        <v>40</v>
      </c>
      <c r="E793" t="s">
        <v>10</v>
      </c>
      <c r="F793">
        <v>0</v>
      </c>
      <c r="G793">
        <v>0</v>
      </c>
      <c r="H793">
        <v>500</v>
      </c>
      <c r="I793">
        <v>500</v>
      </c>
      <c r="J793" t="s">
        <v>207</v>
      </c>
      <c r="K793">
        <v>0</v>
      </c>
      <c r="L793">
        <v>500</v>
      </c>
      <c r="P793">
        <v>-77860.759999999995</v>
      </c>
      <c r="S793">
        <v>97823711.060000002</v>
      </c>
      <c r="T793">
        <v>19157819.280000001</v>
      </c>
      <c r="U793">
        <v>6.6951633132812498</v>
      </c>
      <c r="V793">
        <v>0</v>
      </c>
      <c r="X793">
        <v>500</v>
      </c>
      <c r="Z793">
        <v>0</v>
      </c>
    </row>
    <row r="794" spans="1:26" x14ac:dyDescent="0.25">
      <c r="A794">
        <v>2045</v>
      </c>
      <c r="B794" t="s">
        <v>243</v>
      </c>
      <c r="C794" t="s">
        <v>40</v>
      </c>
      <c r="D794" t="s">
        <v>40</v>
      </c>
      <c r="E794" t="s">
        <v>39</v>
      </c>
      <c r="F794">
        <v>0</v>
      </c>
      <c r="G794">
        <v>0</v>
      </c>
      <c r="H794">
        <v>1488</v>
      </c>
      <c r="I794">
        <v>1488</v>
      </c>
      <c r="J794" t="s">
        <v>244</v>
      </c>
      <c r="K794">
        <v>1488</v>
      </c>
      <c r="L794">
        <v>0</v>
      </c>
      <c r="P794">
        <v>-51318.23</v>
      </c>
      <c r="S794">
        <v>91703018.109999999</v>
      </c>
      <c r="T794">
        <v>15339746.630000001</v>
      </c>
      <c r="U794">
        <v>6.6951633132812498</v>
      </c>
      <c r="V794">
        <v>0</v>
      </c>
      <c r="X794">
        <v>1488</v>
      </c>
      <c r="Z794">
        <v>0</v>
      </c>
    </row>
    <row r="795" spans="1:26" x14ac:dyDescent="0.25">
      <c r="A795">
        <v>2045</v>
      </c>
      <c r="B795" t="s">
        <v>180</v>
      </c>
      <c r="C795" t="s">
        <v>40</v>
      </c>
      <c r="D795" t="s">
        <v>40</v>
      </c>
      <c r="E795" t="s">
        <v>39</v>
      </c>
      <c r="F795">
        <v>0</v>
      </c>
      <c r="G795">
        <v>0</v>
      </c>
      <c r="H795">
        <v>3735.56</v>
      </c>
      <c r="I795">
        <v>3735.56</v>
      </c>
      <c r="J795" t="s">
        <v>181</v>
      </c>
      <c r="K795">
        <v>3652.62</v>
      </c>
      <c r="L795">
        <v>82.93</v>
      </c>
      <c r="P795">
        <v>-75725.960000000006</v>
      </c>
      <c r="S795">
        <v>230216294.19999999</v>
      </c>
      <c r="T795">
        <v>38509742.590000004</v>
      </c>
      <c r="U795">
        <v>6.6951633132812498</v>
      </c>
      <c r="V795">
        <v>0</v>
      </c>
      <c r="X795">
        <v>3735.56</v>
      </c>
      <c r="Z795">
        <v>0</v>
      </c>
    </row>
    <row r="796" spans="1:26" x14ac:dyDescent="0.25">
      <c r="A796">
        <v>2045</v>
      </c>
      <c r="B796" t="s">
        <v>182</v>
      </c>
      <c r="C796" t="s">
        <v>40</v>
      </c>
      <c r="D796" t="s">
        <v>40</v>
      </c>
      <c r="E796" t="s">
        <v>10</v>
      </c>
      <c r="F796">
        <v>0</v>
      </c>
      <c r="G796">
        <v>0</v>
      </c>
      <c r="H796">
        <v>24.38</v>
      </c>
      <c r="I796">
        <v>24.38</v>
      </c>
      <c r="J796" t="s">
        <v>181</v>
      </c>
      <c r="K796">
        <v>24.38</v>
      </c>
      <c r="L796">
        <v>0</v>
      </c>
      <c r="P796">
        <v>-213662.38</v>
      </c>
      <c r="S796">
        <v>2323003.62</v>
      </c>
      <c r="T796">
        <v>1034469.32</v>
      </c>
      <c r="U796">
        <v>6.6951633132812498</v>
      </c>
      <c r="V796">
        <v>0</v>
      </c>
      <c r="X796">
        <v>24.38</v>
      </c>
      <c r="Z796">
        <v>0</v>
      </c>
    </row>
    <row r="797" spans="1:26" x14ac:dyDescent="0.25">
      <c r="A797">
        <v>2045</v>
      </c>
      <c r="B797" t="s">
        <v>245</v>
      </c>
      <c r="C797" t="s">
        <v>40</v>
      </c>
      <c r="D797" t="s">
        <v>40</v>
      </c>
      <c r="E797" t="s">
        <v>39</v>
      </c>
      <c r="F797">
        <v>0</v>
      </c>
      <c r="G797">
        <v>2432.98</v>
      </c>
      <c r="H797">
        <v>4211.55</v>
      </c>
      <c r="I797">
        <v>4211.55</v>
      </c>
      <c r="J797" t="s">
        <v>246</v>
      </c>
      <c r="K797">
        <v>4211.55</v>
      </c>
      <c r="L797">
        <v>0</v>
      </c>
      <c r="P797">
        <v>0</v>
      </c>
      <c r="S797">
        <v>274310853.30000001</v>
      </c>
      <c r="T797">
        <v>38255862.609999999</v>
      </c>
      <c r="U797">
        <v>6.6951633132812498</v>
      </c>
      <c r="V797">
        <v>0</v>
      </c>
      <c r="X797">
        <v>4211.55</v>
      </c>
      <c r="Z797">
        <v>0</v>
      </c>
    </row>
    <row r="798" spans="1:26" x14ac:dyDescent="0.25">
      <c r="A798">
        <v>2045</v>
      </c>
      <c r="B798" t="s">
        <v>247</v>
      </c>
      <c r="C798" t="s">
        <v>40</v>
      </c>
      <c r="D798" t="s">
        <v>40</v>
      </c>
      <c r="E798" t="s">
        <v>10</v>
      </c>
      <c r="F798">
        <v>0</v>
      </c>
      <c r="I798">
        <v>0</v>
      </c>
      <c r="T798">
        <v>0</v>
      </c>
      <c r="U798">
        <v>6.6951633132812498</v>
      </c>
      <c r="V798">
        <v>0</v>
      </c>
    </row>
    <row r="799" spans="1:26" x14ac:dyDescent="0.25">
      <c r="A799">
        <v>2045</v>
      </c>
      <c r="B799" t="s">
        <v>183</v>
      </c>
      <c r="C799" t="s">
        <v>40</v>
      </c>
      <c r="D799" t="s">
        <v>40</v>
      </c>
      <c r="E799" t="s">
        <v>39</v>
      </c>
      <c r="F799">
        <v>0</v>
      </c>
      <c r="G799">
        <v>35488.86</v>
      </c>
      <c r="H799">
        <v>35838.86</v>
      </c>
      <c r="I799">
        <v>35838.86</v>
      </c>
      <c r="J799" t="s">
        <v>184</v>
      </c>
      <c r="K799">
        <v>35488.86</v>
      </c>
      <c r="L799">
        <v>350</v>
      </c>
      <c r="P799">
        <v>0</v>
      </c>
      <c r="S799">
        <v>2427947320.8699999</v>
      </c>
      <c r="T799">
        <v>293866075.16000003</v>
      </c>
      <c r="U799">
        <v>6.6951633132812498</v>
      </c>
      <c r="V799">
        <v>0</v>
      </c>
      <c r="X799">
        <v>35838.86</v>
      </c>
      <c r="Z799">
        <v>0</v>
      </c>
    </row>
    <row r="800" spans="1:26" x14ac:dyDescent="0.25">
      <c r="A800">
        <v>2045</v>
      </c>
      <c r="B800" t="s">
        <v>248</v>
      </c>
      <c r="C800" t="s">
        <v>40</v>
      </c>
      <c r="D800" t="s">
        <v>40</v>
      </c>
      <c r="E800" t="s">
        <v>39</v>
      </c>
      <c r="F800">
        <v>0</v>
      </c>
      <c r="I800">
        <v>0</v>
      </c>
      <c r="T800">
        <v>0</v>
      </c>
      <c r="U800">
        <v>6.6951633132812498</v>
      </c>
      <c r="V800">
        <v>0</v>
      </c>
    </row>
    <row r="801" spans="1:22" x14ac:dyDescent="0.25">
      <c r="A801">
        <v>2045</v>
      </c>
      <c r="B801" t="s">
        <v>96</v>
      </c>
      <c r="C801" t="s">
        <v>40</v>
      </c>
      <c r="D801" t="s">
        <v>40</v>
      </c>
      <c r="E801" t="s">
        <v>10</v>
      </c>
      <c r="F801">
        <v>0</v>
      </c>
      <c r="I801">
        <v>0</v>
      </c>
      <c r="T801">
        <v>0</v>
      </c>
      <c r="U801">
        <v>6.6951633132812498</v>
      </c>
      <c r="V801">
        <v>0</v>
      </c>
    </row>
    <row r="802" spans="1:22" x14ac:dyDescent="0.25">
      <c r="A802">
        <v>2045</v>
      </c>
      <c r="B802" t="s">
        <v>249</v>
      </c>
      <c r="C802" t="s">
        <v>40</v>
      </c>
      <c r="D802" t="s">
        <v>40</v>
      </c>
      <c r="E802" t="s">
        <v>39</v>
      </c>
      <c r="F802">
        <v>0</v>
      </c>
      <c r="I802">
        <v>0</v>
      </c>
      <c r="T802">
        <v>0</v>
      </c>
      <c r="U802">
        <v>6.6951633132812498</v>
      </c>
      <c r="V802">
        <v>0</v>
      </c>
    </row>
    <row r="803" spans="1:22" x14ac:dyDescent="0.25">
      <c r="A803">
        <v>2045</v>
      </c>
      <c r="B803" t="s">
        <v>250</v>
      </c>
      <c r="C803" t="s">
        <v>40</v>
      </c>
      <c r="D803" t="s">
        <v>40</v>
      </c>
      <c r="E803" t="s">
        <v>10</v>
      </c>
      <c r="F803">
        <v>0</v>
      </c>
      <c r="I803">
        <v>0</v>
      </c>
      <c r="T803">
        <v>0</v>
      </c>
      <c r="U803">
        <v>6.6951633132812498</v>
      </c>
      <c r="V803">
        <v>0</v>
      </c>
    </row>
    <row r="804" spans="1:22" x14ac:dyDescent="0.25">
      <c r="A804">
        <v>2045</v>
      </c>
      <c r="B804" t="s">
        <v>251</v>
      </c>
      <c r="C804" t="s">
        <v>40</v>
      </c>
      <c r="D804" t="s">
        <v>40</v>
      </c>
      <c r="E804" t="s">
        <v>10</v>
      </c>
      <c r="F804">
        <v>0</v>
      </c>
      <c r="I804">
        <v>0</v>
      </c>
      <c r="T804">
        <v>0</v>
      </c>
      <c r="U804">
        <v>6.6951633132812498</v>
      </c>
      <c r="V804">
        <v>0</v>
      </c>
    </row>
    <row r="805" spans="1:22" x14ac:dyDescent="0.25">
      <c r="A805">
        <v>2045</v>
      </c>
      <c r="B805" t="s">
        <v>252</v>
      </c>
      <c r="C805" t="s">
        <v>40</v>
      </c>
      <c r="D805" t="s">
        <v>40</v>
      </c>
      <c r="E805" t="s">
        <v>39</v>
      </c>
      <c r="F805">
        <v>0</v>
      </c>
      <c r="I805">
        <v>0</v>
      </c>
      <c r="T805">
        <v>0</v>
      </c>
      <c r="U805">
        <v>6.6951633132812498</v>
      </c>
      <c r="V805">
        <v>0</v>
      </c>
    </row>
    <row r="806" spans="1:22" x14ac:dyDescent="0.25">
      <c r="A806">
        <v>2045</v>
      </c>
      <c r="B806" t="s">
        <v>164</v>
      </c>
      <c r="C806" t="s">
        <v>40</v>
      </c>
      <c r="D806" t="s">
        <v>40</v>
      </c>
      <c r="E806" t="s">
        <v>10</v>
      </c>
      <c r="F806">
        <v>0</v>
      </c>
      <c r="I806">
        <v>0</v>
      </c>
      <c r="T806">
        <v>0</v>
      </c>
      <c r="U806">
        <v>6.6951633132812498</v>
      </c>
      <c r="V806">
        <v>0</v>
      </c>
    </row>
    <row r="807" spans="1:22" x14ac:dyDescent="0.25">
      <c r="A807">
        <v>2045</v>
      </c>
      <c r="B807" t="s">
        <v>253</v>
      </c>
      <c r="C807" t="s">
        <v>40</v>
      </c>
      <c r="D807" t="s">
        <v>40</v>
      </c>
      <c r="E807" t="s">
        <v>39</v>
      </c>
      <c r="F807">
        <v>0</v>
      </c>
      <c r="I807">
        <v>0</v>
      </c>
      <c r="T807">
        <v>0</v>
      </c>
      <c r="U807">
        <v>6.6951633132812498</v>
      </c>
      <c r="V807">
        <v>0</v>
      </c>
    </row>
    <row r="808" spans="1:22" x14ac:dyDescent="0.25">
      <c r="A808">
        <v>2045</v>
      </c>
      <c r="B808" t="s">
        <v>254</v>
      </c>
      <c r="C808" t="s">
        <v>40</v>
      </c>
      <c r="D808" t="s">
        <v>40</v>
      </c>
      <c r="E808" t="s">
        <v>10</v>
      </c>
      <c r="F808">
        <v>0</v>
      </c>
      <c r="I808">
        <v>0</v>
      </c>
      <c r="T808">
        <v>0</v>
      </c>
      <c r="U808">
        <v>6.6951633132812498</v>
      </c>
      <c r="V808">
        <v>0</v>
      </c>
    </row>
    <row r="809" spans="1:22" x14ac:dyDescent="0.25">
      <c r="A809">
        <v>2045</v>
      </c>
      <c r="B809" t="s">
        <v>185</v>
      </c>
      <c r="C809" t="s">
        <v>40</v>
      </c>
      <c r="D809" t="s">
        <v>40</v>
      </c>
      <c r="E809" t="s">
        <v>10</v>
      </c>
      <c r="F809">
        <v>0</v>
      </c>
      <c r="I809">
        <v>0</v>
      </c>
      <c r="T809">
        <v>0</v>
      </c>
      <c r="U809">
        <v>6.6951633132812498</v>
      </c>
      <c r="V809">
        <v>0</v>
      </c>
    </row>
    <row r="810" spans="1:22" x14ac:dyDescent="0.25">
      <c r="A810">
        <v>2045</v>
      </c>
      <c r="B810" t="s">
        <v>165</v>
      </c>
      <c r="C810" t="s">
        <v>40</v>
      </c>
      <c r="D810" t="s">
        <v>40</v>
      </c>
      <c r="E810" t="s">
        <v>10</v>
      </c>
      <c r="F810">
        <v>0</v>
      </c>
      <c r="I810">
        <v>0</v>
      </c>
      <c r="T810">
        <v>0</v>
      </c>
      <c r="U810">
        <v>6.6951633132812498</v>
      </c>
      <c r="V810">
        <v>0</v>
      </c>
    </row>
    <row r="811" spans="1:22" x14ac:dyDescent="0.25">
      <c r="A811">
        <v>2045</v>
      </c>
      <c r="B811" t="s">
        <v>255</v>
      </c>
      <c r="C811" t="s">
        <v>40</v>
      </c>
      <c r="D811" t="s">
        <v>40</v>
      </c>
      <c r="E811" t="s">
        <v>256</v>
      </c>
      <c r="F811">
        <v>0</v>
      </c>
      <c r="I811">
        <v>0</v>
      </c>
      <c r="T811">
        <v>0</v>
      </c>
      <c r="U811">
        <v>6.6951633132812498</v>
      </c>
      <c r="V811">
        <v>0</v>
      </c>
    </row>
    <row r="812" spans="1:22" x14ac:dyDescent="0.25">
      <c r="A812">
        <v>2045</v>
      </c>
      <c r="B812" t="s">
        <v>257</v>
      </c>
      <c r="C812" t="s">
        <v>40</v>
      </c>
      <c r="D812" t="s">
        <v>40</v>
      </c>
      <c r="E812" t="s">
        <v>256</v>
      </c>
      <c r="F812">
        <v>0</v>
      </c>
      <c r="I812">
        <v>0</v>
      </c>
      <c r="T812">
        <v>0</v>
      </c>
      <c r="U812">
        <v>6.6951633132812498</v>
      </c>
      <c r="V812">
        <v>0</v>
      </c>
    </row>
    <row r="813" spans="1:22" x14ac:dyDescent="0.25">
      <c r="A813">
        <v>2045</v>
      </c>
      <c r="B813" t="s">
        <v>258</v>
      </c>
      <c r="C813" t="s">
        <v>40</v>
      </c>
      <c r="D813" t="s">
        <v>40</v>
      </c>
      <c r="E813" t="s">
        <v>256</v>
      </c>
      <c r="F813">
        <v>0</v>
      </c>
      <c r="I813">
        <v>0</v>
      </c>
      <c r="T813">
        <v>0</v>
      </c>
      <c r="U813">
        <v>6.6951633132812498</v>
      </c>
      <c r="V813">
        <v>0</v>
      </c>
    </row>
    <row r="814" spans="1:22" x14ac:dyDescent="0.25">
      <c r="A814">
        <v>2045</v>
      </c>
      <c r="B814" t="s">
        <v>259</v>
      </c>
      <c r="C814" t="s">
        <v>40</v>
      </c>
      <c r="D814" t="s">
        <v>40</v>
      </c>
      <c r="E814" t="s">
        <v>256</v>
      </c>
      <c r="F814">
        <v>0</v>
      </c>
      <c r="I814">
        <v>0</v>
      </c>
      <c r="T814">
        <v>0</v>
      </c>
      <c r="U814">
        <v>6.6951633132812498</v>
      </c>
      <c r="V814">
        <v>0</v>
      </c>
    </row>
    <row r="815" spans="1:22" x14ac:dyDescent="0.25">
      <c r="A815">
        <v>2045</v>
      </c>
      <c r="B815" t="s">
        <v>260</v>
      </c>
      <c r="C815" t="s">
        <v>40</v>
      </c>
      <c r="D815" t="s">
        <v>40</v>
      </c>
      <c r="E815" t="s">
        <v>256</v>
      </c>
      <c r="F815">
        <v>0</v>
      </c>
      <c r="I815">
        <v>0</v>
      </c>
      <c r="T815">
        <v>0</v>
      </c>
      <c r="U815">
        <v>6.6951633132812498</v>
      </c>
      <c r="V815">
        <v>0</v>
      </c>
    </row>
    <row r="816" spans="1:22" x14ac:dyDescent="0.25">
      <c r="A816">
        <v>2045</v>
      </c>
      <c r="B816" t="s">
        <v>106</v>
      </c>
      <c r="C816" t="s">
        <v>40</v>
      </c>
      <c r="D816" t="s">
        <v>40</v>
      </c>
      <c r="E816" t="s">
        <v>57</v>
      </c>
      <c r="F816">
        <v>1599.2</v>
      </c>
      <c r="I816">
        <v>1599.2</v>
      </c>
      <c r="T816">
        <v>0</v>
      </c>
      <c r="U816">
        <v>6.6951633132812498</v>
      </c>
      <c r="V816">
        <v>1599.2</v>
      </c>
    </row>
    <row r="817" spans="1:26" x14ac:dyDescent="0.25">
      <c r="A817">
        <v>2045</v>
      </c>
      <c r="B817" t="s">
        <v>112</v>
      </c>
      <c r="C817" t="s">
        <v>40</v>
      </c>
      <c r="D817" t="s">
        <v>40</v>
      </c>
      <c r="E817" t="s">
        <v>57</v>
      </c>
      <c r="F817">
        <v>0</v>
      </c>
      <c r="G817">
        <v>0</v>
      </c>
      <c r="H817">
        <v>0</v>
      </c>
      <c r="I817">
        <v>0</v>
      </c>
      <c r="P817">
        <v>0</v>
      </c>
      <c r="S817">
        <v>0</v>
      </c>
      <c r="T817">
        <v>0</v>
      </c>
      <c r="U817">
        <v>6.6951633132812498</v>
      </c>
      <c r="V817">
        <v>0</v>
      </c>
      <c r="X817">
        <v>0</v>
      </c>
      <c r="Z817">
        <v>0</v>
      </c>
    </row>
    <row r="818" spans="1:26" x14ac:dyDescent="0.25">
      <c r="A818">
        <v>2045</v>
      </c>
      <c r="B818" t="s">
        <v>110</v>
      </c>
      <c r="C818" t="s">
        <v>40</v>
      </c>
      <c r="D818" t="s">
        <v>40</v>
      </c>
      <c r="E818" t="s">
        <v>58</v>
      </c>
      <c r="F818">
        <v>0</v>
      </c>
      <c r="G818">
        <v>0</v>
      </c>
      <c r="H818">
        <v>0</v>
      </c>
      <c r="I818">
        <v>0</v>
      </c>
      <c r="P818">
        <v>0</v>
      </c>
      <c r="S818">
        <v>0</v>
      </c>
      <c r="T818">
        <v>0</v>
      </c>
      <c r="U818">
        <v>6.6951633132812498</v>
      </c>
      <c r="V818">
        <v>0</v>
      </c>
      <c r="X818">
        <v>0</v>
      </c>
      <c r="Z818">
        <v>0</v>
      </c>
    </row>
    <row r="819" spans="1:26" x14ac:dyDescent="0.25">
      <c r="A819">
        <v>2045</v>
      </c>
      <c r="B819" t="s">
        <v>261</v>
      </c>
      <c r="C819" t="s">
        <v>40</v>
      </c>
      <c r="D819" t="s">
        <v>40</v>
      </c>
      <c r="E819" t="s">
        <v>58</v>
      </c>
      <c r="F819">
        <v>0</v>
      </c>
      <c r="G819">
        <v>0</v>
      </c>
      <c r="H819">
        <v>0</v>
      </c>
      <c r="I819">
        <v>0</v>
      </c>
      <c r="P819">
        <v>0</v>
      </c>
      <c r="S819">
        <v>0</v>
      </c>
      <c r="T819">
        <v>0</v>
      </c>
      <c r="U819">
        <v>6.6951633132812498</v>
      </c>
      <c r="V819">
        <v>0</v>
      </c>
      <c r="X819">
        <v>0</v>
      </c>
      <c r="Z819">
        <v>0</v>
      </c>
    </row>
    <row r="820" spans="1:26" x14ac:dyDescent="0.25">
      <c r="A820">
        <v>2045</v>
      </c>
      <c r="B820" t="s">
        <v>262</v>
      </c>
      <c r="C820" t="s">
        <v>40</v>
      </c>
      <c r="D820" t="s">
        <v>40</v>
      </c>
      <c r="E820" t="s">
        <v>58</v>
      </c>
      <c r="F820">
        <v>0</v>
      </c>
      <c r="G820">
        <v>0</v>
      </c>
      <c r="H820">
        <v>0</v>
      </c>
      <c r="I820">
        <v>0</v>
      </c>
      <c r="P820">
        <v>0</v>
      </c>
      <c r="S820">
        <v>0</v>
      </c>
      <c r="T820">
        <v>0</v>
      </c>
      <c r="U820">
        <v>6.6951633132812498</v>
      </c>
      <c r="V820">
        <v>0</v>
      </c>
      <c r="X820">
        <v>0</v>
      </c>
      <c r="Z820">
        <v>0</v>
      </c>
    </row>
    <row r="821" spans="1:26" x14ac:dyDescent="0.25">
      <c r="A821">
        <v>2045</v>
      </c>
      <c r="B821" t="s">
        <v>263</v>
      </c>
      <c r="C821" t="s">
        <v>40</v>
      </c>
      <c r="D821" t="s">
        <v>40</v>
      </c>
      <c r="E821" t="s">
        <v>58</v>
      </c>
      <c r="F821">
        <v>0</v>
      </c>
      <c r="G821">
        <v>0</v>
      </c>
      <c r="H821">
        <v>0</v>
      </c>
      <c r="I821">
        <v>0</v>
      </c>
      <c r="P821">
        <v>0</v>
      </c>
      <c r="S821">
        <v>0</v>
      </c>
      <c r="T821">
        <v>0</v>
      </c>
      <c r="U821">
        <v>6.6951633132812498</v>
      </c>
      <c r="V821">
        <v>0</v>
      </c>
      <c r="X821">
        <v>0</v>
      </c>
      <c r="Z821">
        <v>0</v>
      </c>
    </row>
    <row r="822" spans="1:26" x14ac:dyDescent="0.25">
      <c r="A822">
        <v>2045</v>
      </c>
      <c r="B822" t="s">
        <v>264</v>
      </c>
      <c r="C822" t="s">
        <v>40</v>
      </c>
      <c r="D822" t="s">
        <v>40</v>
      </c>
      <c r="E822" t="s">
        <v>58</v>
      </c>
      <c r="F822">
        <v>0</v>
      </c>
      <c r="G822">
        <v>0</v>
      </c>
      <c r="H822">
        <v>0</v>
      </c>
      <c r="I822">
        <v>0</v>
      </c>
      <c r="S822">
        <v>0</v>
      </c>
      <c r="T822">
        <v>0</v>
      </c>
      <c r="U822">
        <v>6.6951633132812498</v>
      </c>
      <c r="V822">
        <v>0</v>
      </c>
      <c r="X822">
        <v>0</v>
      </c>
      <c r="Z822">
        <v>0</v>
      </c>
    </row>
    <row r="823" spans="1:26" x14ac:dyDescent="0.25">
      <c r="A823">
        <v>2045</v>
      </c>
      <c r="B823" t="s">
        <v>111</v>
      </c>
      <c r="C823" t="s">
        <v>40</v>
      </c>
      <c r="D823" t="s">
        <v>40</v>
      </c>
      <c r="E823" t="s">
        <v>59</v>
      </c>
      <c r="F823">
        <v>0</v>
      </c>
      <c r="G823">
        <v>1098.6300000000001</v>
      </c>
      <c r="H823">
        <v>9486.1200000000008</v>
      </c>
      <c r="I823">
        <v>9486.1200000000008</v>
      </c>
      <c r="P823">
        <v>0</v>
      </c>
      <c r="S823">
        <v>1183788132.97</v>
      </c>
      <c r="T823">
        <v>138886013.81</v>
      </c>
      <c r="U823">
        <v>6.6951633132812498</v>
      </c>
      <c r="V823">
        <v>0</v>
      </c>
      <c r="X823">
        <v>9486.1200000000008</v>
      </c>
      <c r="Z823">
        <v>1479.31</v>
      </c>
    </row>
    <row r="824" spans="1:26" x14ac:dyDescent="0.25">
      <c r="A824">
        <v>2045</v>
      </c>
      <c r="B824" t="s">
        <v>265</v>
      </c>
      <c r="C824" t="s">
        <v>40</v>
      </c>
      <c r="D824" t="s">
        <v>40</v>
      </c>
      <c r="E824" t="s">
        <v>266</v>
      </c>
      <c r="F824">
        <v>1647.06</v>
      </c>
      <c r="G824">
        <v>0</v>
      </c>
      <c r="H824">
        <v>0</v>
      </c>
      <c r="I824">
        <v>1647.06</v>
      </c>
      <c r="P824">
        <v>0</v>
      </c>
      <c r="S824">
        <v>0</v>
      </c>
      <c r="T824">
        <v>15706568.92</v>
      </c>
      <c r="U824">
        <v>6.6951633132812498</v>
      </c>
      <c r="V824">
        <v>1647.06</v>
      </c>
      <c r="X824">
        <v>0</v>
      </c>
      <c r="Z824">
        <v>0</v>
      </c>
    </row>
    <row r="825" spans="1:26" x14ac:dyDescent="0.25">
      <c r="A825">
        <v>2045</v>
      </c>
      <c r="B825" t="s">
        <v>267</v>
      </c>
      <c r="C825" t="s">
        <v>40</v>
      </c>
      <c r="D825" t="s">
        <v>40</v>
      </c>
      <c r="E825" t="s">
        <v>59</v>
      </c>
      <c r="F825">
        <v>0</v>
      </c>
      <c r="G825">
        <v>1462.15</v>
      </c>
      <c r="H825">
        <v>5116.3500000000004</v>
      </c>
      <c r="I825">
        <v>5116.3500000000004</v>
      </c>
      <c r="P825">
        <v>0</v>
      </c>
      <c r="S825">
        <v>589155412.55999994</v>
      </c>
      <c r="T825">
        <v>73386929.609999999</v>
      </c>
      <c r="U825">
        <v>6.6951633132812498</v>
      </c>
      <c r="V825">
        <v>0</v>
      </c>
      <c r="X825">
        <v>5116.3500000000004</v>
      </c>
      <c r="Z825">
        <v>0</v>
      </c>
    </row>
    <row r="826" spans="1:26" x14ac:dyDescent="0.25">
      <c r="A826">
        <v>2045</v>
      </c>
      <c r="B826" t="s">
        <v>268</v>
      </c>
      <c r="C826" t="s">
        <v>40</v>
      </c>
      <c r="D826" t="s">
        <v>40</v>
      </c>
      <c r="E826" t="s">
        <v>59</v>
      </c>
      <c r="F826">
        <v>0</v>
      </c>
      <c r="G826">
        <v>3943.82</v>
      </c>
      <c r="H826">
        <v>5051.6499999999996</v>
      </c>
      <c r="I826">
        <v>5051.6499999999996</v>
      </c>
      <c r="P826">
        <v>0</v>
      </c>
      <c r="S826">
        <v>547402131.84000003</v>
      </c>
      <c r="T826">
        <v>68612629.890000001</v>
      </c>
      <c r="U826">
        <v>6.6951633132812498</v>
      </c>
      <c r="V826">
        <v>0</v>
      </c>
      <c r="X826">
        <v>5051.6499999999996</v>
      </c>
      <c r="Z826">
        <v>0</v>
      </c>
    </row>
    <row r="827" spans="1:26" x14ac:dyDescent="0.25">
      <c r="A827">
        <v>2045</v>
      </c>
      <c r="B827" t="s">
        <v>269</v>
      </c>
      <c r="C827" t="s">
        <v>40</v>
      </c>
      <c r="D827" t="s">
        <v>40</v>
      </c>
      <c r="E827" t="s">
        <v>59</v>
      </c>
      <c r="F827">
        <v>0</v>
      </c>
      <c r="G827">
        <v>4936.7700000000004</v>
      </c>
      <c r="H827">
        <v>5154.82</v>
      </c>
      <c r="I827">
        <v>5154.82</v>
      </c>
      <c r="P827">
        <v>0</v>
      </c>
      <c r="S827">
        <v>584359020.13999999</v>
      </c>
      <c r="T827">
        <v>73704848.129999995</v>
      </c>
      <c r="U827">
        <v>6.6951633132812498</v>
      </c>
      <c r="V827">
        <v>0</v>
      </c>
      <c r="X827">
        <v>5154.82</v>
      </c>
      <c r="Z827">
        <v>0</v>
      </c>
    </row>
    <row r="828" spans="1:26" x14ac:dyDescent="0.25">
      <c r="A828">
        <v>2045</v>
      </c>
      <c r="B828" t="s">
        <v>270</v>
      </c>
      <c r="C828" t="s">
        <v>40</v>
      </c>
      <c r="D828" t="s">
        <v>40</v>
      </c>
      <c r="E828" t="s">
        <v>59</v>
      </c>
      <c r="F828">
        <v>0</v>
      </c>
      <c r="G828">
        <v>21136.61</v>
      </c>
      <c r="H828">
        <v>21136.61</v>
      </c>
      <c r="I828">
        <v>21136.61</v>
      </c>
      <c r="S828">
        <v>2310785206.9000001</v>
      </c>
      <c r="T828">
        <v>291112175.81</v>
      </c>
      <c r="U828">
        <v>6.6951633132812498</v>
      </c>
      <c r="V828">
        <v>0</v>
      </c>
      <c r="X828">
        <v>21136.61</v>
      </c>
      <c r="Z828">
        <v>0</v>
      </c>
    </row>
    <row r="829" spans="1:26" x14ac:dyDescent="0.25">
      <c r="A829">
        <v>2045</v>
      </c>
      <c r="B829" t="s">
        <v>271</v>
      </c>
      <c r="C829" t="s">
        <v>40</v>
      </c>
      <c r="D829" t="s">
        <v>40</v>
      </c>
      <c r="E829" t="s">
        <v>59</v>
      </c>
      <c r="F829">
        <v>0</v>
      </c>
      <c r="G829">
        <v>5692.93</v>
      </c>
      <c r="H829">
        <v>6405.93</v>
      </c>
      <c r="I829">
        <v>6405.93</v>
      </c>
      <c r="S829">
        <v>723383408.87</v>
      </c>
      <c r="T829">
        <v>91084896.510000005</v>
      </c>
      <c r="U829">
        <v>6.6951633132812498</v>
      </c>
      <c r="V829">
        <v>0</v>
      </c>
      <c r="X829">
        <v>6405.93</v>
      </c>
      <c r="Z829">
        <v>0</v>
      </c>
    </row>
    <row r="830" spans="1:26" x14ac:dyDescent="0.25">
      <c r="A830">
        <v>2045</v>
      </c>
      <c r="B830" t="s">
        <v>109</v>
      </c>
      <c r="C830" t="s">
        <v>40</v>
      </c>
      <c r="D830" t="s">
        <v>40</v>
      </c>
      <c r="E830" t="s">
        <v>9</v>
      </c>
      <c r="F830">
        <v>7069.51</v>
      </c>
      <c r="I830">
        <v>7069.51</v>
      </c>
      <c r="T830">
        <v>0</v>
      </c>
      <c r="U830">
        <v>6.6951633132812498</v>
      </c>
      <c r="V830">
        <v>7069.51</v>
      </c>
    </row>
    <row r="831" spans="1:26" x14ac:dyDescent="0.25">
      <c r="A831">
        <v>2045</v>
      </c>
      <c r="B831" t="s">
        <v>158</v>
      </c>
      <c r="C831" t="s">
        <v>73</v>
      </c>
      <c r="D831" t="s">
        <v>73</v>
      </c>
      <c r="E831" t="s">
        <v>9</v>
      </c>
      <c r="F831">
        <v>31287.62</v>
      </c>
      <c r="I831">
        <v>31287.62</v>
      </c>
      <c r="T831">
        <v>0</v>
      </c>
      <c r="U831">
        <v>6.6951633132812498</v>
      </c>
      <c r="V831">
        <v>31287.62</v>
      </c>
    </row>
    <row r="832" spans="1:26" x14ac:dyDescent="0.25">
      <c r="A832">
        <v>2045</v>
      </c>
      <c r="B832" t="s">
        <v>169</v>
      </c>
      <c r="C832" t="s">
        <v>78</v>
      </c>
      <c r="D832" t="s">
        <v>78</v>
      </c>
      <c r="E832" t="s">
        <v>9</v>
      </c>
      <c r="F832">
        <v>2532.4299999999998</v>
      </c>
      <c r="I832">
        <v>2532.4299999999998</v>
      </c>
      <c r="T832">
        <v>0</v>
      </c>
      <c r="U832">
        <v>6.6951633132812498</v>
      </c>
      <c r="V832">
        <v>2532.4299999999998</v>
      </c>
    </row>
    <row r="833" spans="1:26" x14ac:dyDescent="0.25">
      <c r="A833">
        <v>2045</v>
      </c>
      <c r="B833" t="s">
        <v>148</v>
      </c>
      <c r="C833" t="s">
        <v>44</v>
      </c>
      <c r="D833" t="s">
        <v>44</v>
      </c>
      <c r="E833" t="s">
        <v>9</v>
      </c>
      <c r="F833">
        <v>233.7</v>
      </c>
      <c r="I833">
        <v>233.7</v>
      </c>
      <c r="T833">
        <v>0</v>
      </c>
      <c r="U833">
        <v>6.6951633132812498</v>
      </c>
      <c r="V833">
        <v>233.7</v>
      </c>
    </row>
    <row r="834" spans="1:26" x14ac:dyDescent="0.25">
      <c r="A834">
        <v>2045</v>
      </c>
      <c r="B834" t="s">
        <v>99</v>
      </c>
      <c r="C834" t="s">
        <v>42</v>
      </c>
      <c r="D834" t="s">
        <v>42</v>
      </c>
      <c r="E834" t="s">
        <v>9</v>
      </c>
      <c r="F834">
        <v>2724.06</v>
      </c>
      <c r="I834">
        <v>2724.06</v>
      </c>
      <c r="T834">
        <v>0</v>
      </c>
      <c r="U834">
        <v>6.6951633132812498</v>
      </c>
      <c r="V834">
        <v>2724.06</v>
      </c>
    </row>
    <row r="835" spans="1:26" x14ac:dyDescent="0.25">
      <c r="A835">
        <v>2045</v>
      </c>
      <c r="B835" t="s">
        <v>140</v>
      </c>
      <c r="C835" t="s">
        <v>43</v>
      </c>
      <c r="D835" t="s">
        <v>43</v>
      </c>
      <c r="E835" t="s">
        <v>9</v>
      </c>
      <c r="F835">
        <v>83.5</v>
      </c>
      <c r="I835">
        <v>83.5</v>
      </c>
      <c r="T835">
        <v>0</v>
      </c>
      <c r="U835">
        <v>6.6951633132812498</v>
      </c>
      <c r="V835">
        <v>83.5</v>
      </c>
    </row>
    <row r="836" spans="1:26" x14ac:dyDescent="0.25">
      <c r="A836">
        <v>2045</v>
      </c>
      <c r="B836" t="s">
        <v>272</v>
      </c>
      <c r="C836" t="s">
        <v>273</v>
      </c>
      <c r="D836" t="s">
        <v>273</v>
      </c>
      <c r="E836" t="s">
        <v>274</v>
      </c>
      <c r="F836">
        <v>2851.77</v>
      </c>
      <c r="I836">
        <v>2851.77</v>
      </c>
      <c r="T836">
        <v>0</v>
      </c>
      <c r="U836">
        <v>6.6951633132812498</v>
      </c>
      <c r="V836">
        <v>2851.77</v>
      </c>
    </row>
    <row r="837" spans="1:26" x14ac:dyDescent="0.25">
      <c r="A837">
        <v>2045</v>
      </c>
      <c r="B837" t="s">
        <v>275</v>
      </c>
      <c r="C837" t="s">
        <v>40</v>
      </c>
      <c r="D837" t="s">
        <v>40</v>
      </c>
      <c r="E837" t="s">
        <v>276</v>
      </c>
      <c r="O837">
        <v>369.34</v>
      </c>
      <c r="T837">
        <v>0</v>
      </c>
      <c r="U837">
        <v>6.6951633132812498</v>
      </c>
      <c r="V837">
        <v>369.34</v>
      </c>
    </row>
    <row r="838" spans="1:26" x14ac:dyDescent="0.25">
      <c r="A838">
        <v>2045</v>
      </c>
      <c r="B838" t="s">
        <v>113</v>
      </c>
      <c r="C838" t="s">
        <v>40</v>
      </c>
      <c r="D838" t="s">
        <v>40</v>
      </c>
      <c r="E838" t="s">
        <v>65</v>
      </c>
      <c r="F838">
        <v>2195.4499999999998</v>
      </c>
      <c r="I838">
        <v>2195.4499999999998</v>
      </c>
      <c r="Q838">
        <v>1</v>
      </c>
      <c r="R838">
        <v>2195.4499999999998</v>
      </c>
      <c r="T838">
        <v>0</v>
      </c>
      <c r="U838">
        <v>6.6951633132812498</v>
      </c>
      <c r="V838">
        <v>2195.4499999999998</v>
      </c>
    </row>
    <row r="839" spans="1:26" x14ac:dyDescent="0.25">
      <c r="A839">
        <v>2045</v>
      </c>
      <c r="B839" t="s">
        <v>114</v>
      </c>
      <c r="C839" t="s">
        <v>40</v>
      </c>
      <c r="D839" t="s">
        <v>40</v>
      </c>
      <c r="E839" t="s">
        <v>65</v>
      </c>
      <c r="F839">
        <v>0</v>
      </c>
      <c r="G839">
        <v>0</v>
      </c>
      <c r="H839">
        <v>0</v>
      </c>
      <c r="I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6.6951633132812498</v>
      </c>
      <c r="V839">
        <v>0</v>
      </c>
      <c r="X839">
        <v>0</v>
      </c>
      <c r="Z839">
        <v>0</v>
      </c>
    </row>
    <row r="840" spans="1:26" x14ac:dyDescent="0.25">
      <c r="A840">
        <v>2045</v>
      </c>
      <c r="B840" t="s">
        <v>115</v>
      </c>
      <c r="C840" t="s">
        <v>40</v>
      </c>
      <c r="D840" t="s">
        <v>40</v>
      </c>
      <c r="E840" t="s">
        <v>65</v>
      </c>
      <c r="F840">
        <v>0</v>
      </c>
      <c r="G840">
        <v>0</v>
      </c>
      <c r="H840">
        <v>0</v>
      </c>
      <c r="I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6.6951633132812498</v>
      </c>
      <c r="V840">
        <v>0</v>
      </c>
      <c r="X840">
        <v>0</v>
      </c>
      <c r="Z840">
        <v>0</v>
      </c>
    </row>
    <row r="841" spans="1:26" x14ac:dyDescent="0.25">
      <c r="A841">
        <v>2045</v>
      </c>
      <c r="B841" t="s">
        <v>116</v>
      </c>
      <c r="C841" t="s">
        <v>40</v>
      </c>
      <c r="D841" t="s">
        <v>40</v>
      </c>
      <c r="E841" t="s">
        <v>65</v>
      </c>
      <c r="F841">
        <v>0</v>
      </c>
      <c r="G841">
        <v>0</v>
      </c>
      <c r="H841">
        <v>0</v>
      </c>
      <c r="I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6.6951633132812498</v>
      </c>
      <c r="V841">
        <v>0</v>
      </c>
      <c r="X841">
        <v>0</v>
      </c>
      <c r="Z841">
        <v>0</v>
      </c>
    </row>
    <row r="842" spans="1:26" x14ac:dyDescent="0.25">
      <c r="A842">
        <v>2045</v>
      </c>
      <c r="B842" t="s">
        <v>117</v>
      </c>
      <c r="C842" t="s">
        <v>40</v>
      </c>
      <c r="D842" t="s">
        <v>40</v>
      </c>
      <c r="E842" t="s">
        <v>65</v>
      </c>
      <c r="F842">
        <v>0</v>
      </c>
      <c r="G842">
        <v>0</v>
      </c>
      <c r="H842">
        <v>0</v>
      </c>
      <c r="I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6.6951633132812498</v>
      </c>
      <c r="V842">
        <v>0</v>
      </c>
      <c r="X842">
        <v>0</v>
      </c>
      <c r="Z842">
        <v>0</v>
      </c>
    </row>
    <row r="843" spans="1:26" x14ac:dyDescent="0.25">
      <c r="A843">
        <v>2045</v>
      </c>
      <c r="B843" t="s">
        <v>118</v>
      </c>
      <c r="C843" t="s">
        <v>40</v>
      </c>
      <c r="D843" t="s">
        <v>40</v>
      </c>
      <c r="E843" t="s">
        <v>65</v>
      </c>
      <c r="F843">
        <v>0</v>
      </c>
      <c r="G843">
        <v>0</v>
      </c>
      <c r="H843">
        <v>0</v>
      </c>
      <c r="I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6.6951633132812498</v>
      </c>
      <c r="V843">
        <v>0</v>
      </c>
      <c r="X843">
        <v>0</v>
      </c>
      <c r="Z843">
        <v>0</v>
      </c>
    </row>
    <row r="844" spans="1:26" x14ac:dyDescent="0.25">
      <c r="A844">
        <v>2045</v>
      </c>
      <c r="B844" t="s">
        <v>119</v>
      </c>
      <c r="C844" t="s">
        <v>40</v>
      </c>
      <c r="D844" t="s">
        <v>40</v>
      </c>
      <c r="E844" t="s">
        <v>65</v>
      </c>
      <c r="F844">
        <v>0</v>
      </c>
      <c r="G844">
        <v>0</v>
      </c>
      <c r="H844">
        <v>0</v>
      </c>
      <c r="I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6.6951633132812498</v>
      </c>
      <c r="V844">
        <v>0</v>
      </c>
      <c r="X844">
        <v>0</v>
      </c>
      <c r="Z844">
        <v>0</v>
      </c>
    </row>
    <row r="845" spans="1:26" x14ac:dyDescent="0.25">
      <c r="A845">
        <v>2045</v>
      </c>
      <c r="B845" t="s">
        <v>120</v>
      </c>
      <c r="C845" t="s">
        <v>40</v>
      </c>
      <c r="D845" t="s">
        <v>40</v>
      </c>
      <c r="E845" t="s">
        <v>65</v>
      </c>
      <c r="F845">
        <v>0</v>
      </c>
      <c r="G845">
        <v>0</v>
      </c>
      <c r="H845">
        <v>0</v>
      </c>
      <c r="I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6.6951633132812498</v>
      </c>
      <c r="V845">
        <v>0</v>
      </c>
      <c r="X845">
        <v>0</v>
      </c>
      <c r="Z845">
        <v>0</v>
      </c>
    </row>
    <row r="846" spans="1:26" x14ac:dyDescent="0.25">
      <c r="A846">
        <v>2045</v>
      </c>
      <c r="B846" t="s">
        <v>121</v>
      </c>
      <c r="C846" t="s">
        <v>40</v>
      </c>
      <c r="D846" t="s">
        <v>40</v>
      </c>
      <c r="E846" t="s">
        <v>65</v>
      </c>
      <c r="F846">
        <v>0</v>
      </c>
      <c r="G846">
        <v>0</v>
      </c>
      <c r="H846">
        <v>0</v>
      </c>
      <c r="I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6.6951633132812498</v>
      </c>
      <c r="V846">
        <v>0</v>
      </c>
      <c r="X846">
        <v>0</v>
      </c>
      <c r="Z84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9"/>
  <sheetViews>
    <sheetView topLeftCell="A501" workbookViewId="0">
      <selection activeCell="A501" sqref="A1:B1048576"/>
    </sheetView>
  </sheetViews>
  <sheetFormatPr defaultRowHeight="15" x14ac:dyDescent="0.25"/>
  <cols>
    <col min="2" max="2" width="46.85546875" customWidth="1"/>
    <col min="9" max="9" width="24.5703125" customWidth="1"/>
  </cols>
  <sheetData>
    <row r="1" spans="1:26" ht="14.45" x14ac:dyDescent="0.35">
      <c r="A1" t="str">
        <f>'46 MMT resource build'!A1</f>
        <v>period</v>
      </c>
      <c r="B1" t="str">
        <f>'46 MMT resource build'!B1</f>
        <v>resource</v>
      </c>
      <c r="C1" t="str">
        <f>'46 MMT resource build'!C1</f>
        <v>zone</v>
      </c>
      <c r="D1" t="str">
        <f>'46 MMT resource build'!D1</f>
        <v>contract</v>
      </c>
      <c r="E1" t="str">
        <f>'46 MMT resource build'!E1</f>
        <v>technology</v>
      </c>
      <c r="F1" t="str">
        <f>'46 MMT resource build'!F1</f>
        <v>planned_capacity_mw</v>
      </c>
      <c r="G1" t="str">
        <f>'46 MMT resource build'!G1</f>
        <v>new_build_mw</v>
      </c>
      <c r="H1" t="str">
        <f>'46 MMT resource build'!H1</f>
        <v>cumulative_new_build_mw</v>
      </c>
      <c r="I1" t="str">
        <f>'46 MMT resource build'!I1</f>
        <v>operational_capacity_mw</v>
      </c>
      <c r="J1" t="str">
        <f>'46 MMT resource build'!J1</f>
        <v>transmission_zone</v>
      </c>
      <c r="K1" t="str">
        <f>'46 MMT resource build'!K1</f>
        <v>fully_deliverable_capacity_mw</v>
      </c>
      <c r="L1" t="str">
        <f>'46 MMT resource build'!L1</f>
        <v>energy_only_capacity_mw</v>
      </c>
      <c r="M1" t="str">
        <f>'46 MMT resource build'!M1</f>
        <v>new_build_flexible_load_capacity_mwh_per_day</v>
      </c>
      <c r="N1" t="str">
        <f>'46 MMT resource build'!N1</f>
        <v>total_flexible_load_capacity_mwh_per_day</v>
      </c>
      <c r="O1" t="str">
        <f>'46 MMT resource build'!O1</f>
        <v>hydrogen_electrolysis_capacity_mw</v>
      </c>
      <c r="P1" t="str">
        <f>'46 MMT resource build'!P1</f>
        <v>capacity_limit_dual_$</v>
      </c>
      <c r="Q1" t="str">
        <f>'46 MMT resource build'!Q1</f>
        <v>unit_size_mw</v>
      </c>
      <c r="R1" t="str">
        <f>'46 MMT resource build'!R1</f>
        <v>operational_units</v>
      </c>
      <c r="S1" t="str">
        <f>'46 MMT resource build'!S1</f>
        <v>capital_cost_$</v>
      </c>
      <c r="T1" t="str">
        <f>'46 MMT resource build'!T1</f>
        <v>fixed_o_and_m_cost_$</v>
      </c>
      <c r="U1" t="str">
        <f>'46 MMT resource build'!U1</f>
        <v>period_discount_factor</v>
      </c>
      <c r="V1" t="str">
        <f>'46 MMT resource build'!V1</f>
        <v>operational_planned_capacity_mw</v>
      </c>
      <c r="W1" t="str">
        <f>'46 MMT resource build'!W1</f>
        <v>retired_planned_capacity_mw</v>
      </c>
      <c r="X1" t="str">
        <f>'46 MMT resource build'!X1</f>
        <v>operational_new_capacity_mw</v>
      </c>
      <c r="Y1" t="str">
        <f>'46 MMT resource build'!Y1</f>
        <v>retired_new_capacity_mw</v>
      </c>
      <c r="Z1" t="str">
        <f>'46 MMT resource build'!Z1</f>
        <v>min_cumulative_new_build_mw</v>
      </c>
    </row>
    <row r="2" spans="1:26" ht="14.45" hidden="1" x14ac:dyDescent="0.35">
      <c r="A2">
        <f>'46 MMT resource build'!A29</f>
        <v>2020</v>
      </c>
      <c r="B2" t="str">
        <f>'46 MMT resource build'!B29</f>
        <v>BANC_CCGT</v>
      </c>
      <c r="C2" t="str">
        <f>'46 MMT resource build'!C29</f>
        <v>BANC</v>
      </c>
      <c r="D2" t="str">
        <f>'46 MMT resource build'!D29</f>
        <v>BANC</v>
      </c>
      <c r="E2" t="str">
        <f>'46 MMT resource build'!E29</f>
        <v>BANC_CCGT</v>
      </c>
      <c r="F2">
        <f>'46 MMT resource build'!F29</f>
        <v>1863.1</v>
      </c>
      <c r="G2">
        <f>'46 MMT resource build'!G29</f>
        <v>0</v>
      </c>
      <c r="H2">
        <f>'46 MMT resource build'!H29</f>
        <v>0</v>
      </c>
      <c r="I2">
        <f>'46 MMT resource build'!I29</f>
        <v>1863.1</v>
      </c>
      <c r="J2">
        <f>'46 MMT resource build'!J29</f>
        <v>0</v>
      </c>
      <c r="K2">
        <f>'46 MMT resource build'!K29</f>
        <v>0</v>
      </c>
      <c r="L2">
        <f>'46 MMT resource build'!L29</f>
        <v>0</v>
      </c>
      <c r="M2">
        <f>'46 MMT resource build'!M29</f>
        <v>0</v>
      </c>
      <c r="N2">
        <f>'46 MMT resource build'!N29</f>
        <v>0</v>
      </c>
      <c r="O2">
        <f>'46 MMT resource build'!O29</f>
        <v>0</v>
      </c>
      <c r="P2">
        <f>'46 MMT resource build'!P29</f>
        <v>0</v>
      </c>
      <c r="Q2">
        <f>'46 MMT resource build'!Q29</f>
        <v>207.01</v>
      </c>
      <c r="R2">
        <f>'46 MMT resource build'!R29</f>
        <v>9</v>
      </c>
      <c r="S2">
        <f>'46 MMT resource build'!S29</f>
        <v>0</v>
      </c>
      <c r="T2">
        <f>'46 MMT resource build'!T29</f>
        <v>0</v>
      </c>
      <c r="U2">
        <f>'46 MMT resource build'!U29</f>
        <v>1.47619047619048</v>
      </c>
      <c r="V2">
        <f>'46 MMT resource build'!V29</f>
        <v>1863.1</v>
      </c>
      <c r="W2">
        <f>'46 MMT resource build'!W29</f>
        <v>0</v>
      </c>
      <c r="X2">
        <f>'46 MMT resource build'!X29</f>
        <v>0</v>
      </c>
      <c r="Y2">
        <f>'46 MMT resource build'!Y29</f>
        <v>0</v>
      </c>
      <c r="Z2">
        <f>'46 MMT resource build'!Z29</f>
        <v>0</v>
      </c>
    </row>
    <row r="3" spans="1:26" ht="14.45" hidden="1" x14ac:dyDescent="0.35">
      <c r="A3">
        <f>'46 MMT resource build'!A198</f>
        <v>2022</v>
      </c>
      <c r="B3" t="str">
        <f>'46 MMT resource build'!B198</f>
        <v>BANC_CCGT</v>
      </c>
      <c r="C3" t="str">
        <f>'46 MMT resource build'!C198</f>
        <v>BANC</v>
      </c>
      <c r="D3" t="str">
        <f>'46 MMT resource build'!D198</f>
        <v>BANC</v>
      </c>
      <c r="E3" t="str">
        <f>'46 MMT resource build'!E198</f>
        <v>BANC_CCGT</v>
      </c>
      <c r="F3">
        <f>'46 MMT resource build'!F198</f>
        <v>1863.1</v>
      </c>
      <c r="G3">
        <f>'46 MMT resource build'!G198</f>
        <v>0</v>
      </c>
      <c r="H3">
        <f>'46 MMT resource build'!H198</f>
        <v>0</v>
      </c>
      <c r="I3">
        <f>'46 MMT resource build'!I198</f>
        <v>1863.1</v>
      </c>
      <c r="J3">
        <f>'46 MMT resource build'!J198</f>
        <v>0</v>
      </c>
      <c r="K3">
        <f>'46 MMT resource build'!K198</f>
        <v>0</v>
      </c>
      <c r="L3">
        <f>'46 MMT resource build'!L198</f>
        <v>0</v>
      </c>
      <c r="M3">
        <f>'46 MMT resource build'!M198</f>
        <v>0</v>
      </c>
      <c r="N3">
        <f>'46 MMT resource build'!N198</f>
        <v>0</v>
      </c>
      <c r="O3">
        <f>'46 MMT resource build'!O198</f>
        <v>0</v>
      </c>
      <c r="P3">
        <f>'46 MMT resource build'!P198</f>
        <v>0</v>
      </c>
      <c r="Q3">
        <f>'46 MMT resource build'!Q198</f>
        <v>207.01</v>
      </c>
      <c r="R3">
        <f>'46 MMT resource build'!R198</f>
        <v>9</v>
      </c>
      <c r="S3">
        <f>'46 MMT resource build'!S198</f>
        <v>0</v>
      </c>
      <c r="T3">
        <f>'46 MMT resource build'!T198</f>
        <v>0</v>
      </c>
      <c r="U3">
        <f>'46 MMT resource build'!U198</f>
        <v>2.6383309325601898</v>
      </c>
      <c r="V3">
        <f>'46 MMT resource build'!V198</f>
        <v>1863.1</v>
      </c>
      <c r="W3">
        <f>'46 MMT resource build'!W198</f>
        <v>0</v>
      </c>
      <c r="X3">
        <f>'46 MMT resource build'!X198</f>
        <v>0</v>
      </c>
      <c r="Y3">
        <f>'46 MMT resource build'!Y198</f>
        <v>0</v>
      </c>
      <c r="Z3">
        <f>'46 MMT resource build'!Z198</f>
        <v>0</v>
      </c>
    </row>
    <row r="4" spans="1:26" ht="14.45" hidden="1" x14ac:dyDescent="0.35">
      <c r="A4">
        <f>'46 MMT resource build'!A367</f>
        <v>2026</v>
      </c>
      <c r="B4" t="str">
        <f>'46 MMT resource build'!B367</f>
        <v>BANC_CCGT</v>
      </c>
      <c r="C4" t="str">
        <f>'46 MMT resource build'!C367</f>
        <v>BANC</v>
      </c>
      <c r="D4" t="str">
        <f>'46 MMT resource build'!D367</f>
        <v>BANC</v>
      </c>
      <c r="E4" t="str">
        <f>'46 MMT resource build'!E367</f>
        <v>BANC_CCGT</v>
      </c>
      <c r="F4">
        <f>'46 MMT resource build'!F367</f>
        <v>1863.1</v>
      </c>
      <c r="G4">
        <f>'46 MMT resource build'!G367</f>
        <v>0</v>
      </c>
      <c r="H4">
        <f>'46 MMT resource build'!H367</f>
        <v>0</v>
      </c>
      <c r="I4">
        <f>'46 MMT resource build'!I367</f>
        <v>1863.1</v>
      </c>
      <c r="J4">
        <f>'46 MMT resource build'!J367</f>
        <v>0</v>
      </c>
      <c r="K4">
        <f>'46 MMT resource build'!K367</f>
        <v>0</v>
      </c>
      <c r="L4">
        <f>'46 MMT resource build'!L367</f>
        <v>0</v>
      </c>
      <c r="M4">
        <f>'46 MMT resource build'!M367</f>
        <v>0</v>
      </c>
      <c r="N4">
        <f>'46 MMT resource build'!N367</f>
        <v>0</v>
      </c>
      <c r="O4">
        <f>'46 MMT resource build'!O367</f>
        <v>0</v>
      </c>
      <c r="P4">
        <f>'46 MMT resource build'!P367</f>
        <v>0</v>
      </c>
      <c r="Q4">
        <f>'46 MMT resource build'!Q367</f>
        <v>207.01</v>
      </c>
      <c r="R4">
        <f>'46 MMT resource build'!R367</f>
        <v>9</v>
      </c>
      <c r="S4">
        <f>'46 MMT resource build'!S367</f>
        <v>0</v>
      </c>
      <c r="T4">
        <f>'46 MMT resource build'!T367</f>
        <v>0</v>
      </c>
      <c r="U4">
        <f>'46 MMT resource build'!U367</f>
        <v>2.99375356618317</v>
      </c>
      <c r="V4">
        <f>'46 MMT resource build'!V367</f>
        <v>1863.1</v>
      </c>
      <c r="W4">
        <f>'46 MMT resource build'!W367</f>
        <v>0</v>
      </c>
      <c r="X4">
        <f>'46 MMT resource build'!X367</f>
        <v>0</v>
      </c>
      <c r="Y4">
        <f>'46 MMT resource build'!Y367</f>
        <v>0</v>
      </c>
      <c r="Z4">
        <f>'46 MMT resource build'!Z367</f>
        <v>0</v>
      </c>
    </row>
    <row r="5" spans="1:26" ht="14.45" hidden="1" x14ac:dyDescent="0.35">
      <c r="A5">
        <f>'46 MMT resource build'!A536</f>
        <v>2030</v>
      </c>
      <c r="B5" t="str">
        <f>'46 MMT resource build'!B536</f>
        <v>BANC_CCGT</v>
      </c>
      <c r="C5" t="str">
        <f>'46 MMT resource build'!C536</f>
        <v>BANC</v>
      </c>
      <c r="D5" t="str">
        <f>'46 MMT resource build'!D536</f>
        <v>BANC</v>
      </c>
      <c r="E5" t="str">
        <f>'46 MMT resource build'!E536</f>
        <v>BANC_CCGT</v>
      </c>
      <c r="F5">
        <f>'46 MMT resource build'!F536</f>
        <v>1797.5</v>
      </c>
      <c r="G5">
        <f>'46 MMT resource build'!G536</f>
        <v>0</v>
      </c>
      <c r="H5">
        <f>'46 MMT resource build'!H536</f>
        <v>0</v>
      </c>
      <c r="I5">
        <f>'46 MMT resource build'!I536</f>
        <v>1797.5</v>
      </c>
      <c r="J5">
        <f>'46 MMT resource build'!J536</f>
        <v>0</v>
      </c>
      <c r="K5">
        <f>'46 MMT resource build'!K536</f>
        <v>0</v>
      </c>
      <c r="L5">
        <f>'46 MMT resource build'!L536</f>
        <v>0</v>
      </c>
      <c r="M5">
        <f>'46 MMT resource build'!M536</f>
        <v>0</v>
      </c>
      <c r="N5">
        <f>'46 MMT resource build'!N536</f>
        <v>0</v>
      </c>
      <c r="O5">
        <f>'46 MMT resource build'!O536</f>
        <v>0</v>
      </c>
      <c r="P5">
        <f>'46 MMT resource build'!P536</f>
        <v>0</v>
      </c>
      <c r="Q5">
        <f>'46 MMT resource build'!Q536</f>
        <v>207.01</v>
      </c>
      <c r="R5">
        <f>'46 MMT resource build'!R536</f>
        <v>8.68</v>
      </c>
      <c r="S5">
        <f>'46 MMT resource build'!S536</f>
        <v>0</v>
      </c>
      <c r="T5">
        <f>'46 MMT resource build'!T536</f>
        <v>0</v>
      </c>
      <c r="U5">
        <f>'46 MMT resource build'!U536</f>
        <v>4.9706315334622504</v>
      </c>
      <c r="V5">
        <f>'46 MMT resource build'!V536</f>
        <v>1797.5</v>
      </c>
      <c r="W5">
        <f>'46 MMT resource build'!W536</f>
        <v>0</v>
      </c>
      <c r="X5">
        <f>'46 MMT resource build'!X536</f>
        <v>0</v>
      </c>
      <c r="Y5">
        <f>'46 MMT resource build'!Y536</f>
        <v>0</v>
      </c>
      <c r="Z5">
        <f>'46 MMT resource build'!Z536</f>
        <v>0</v>
      </c>
    </row>
    <row r="6" spans="1:26" ht="14.45" hidden="1" x14ac:dyDescent="0.35">
      <c r="A6">
        <f>'46 MMT resource build'!A705</f>
        <v>2045</v>
      </c>
      <c r="B6" t="str">
        <f>'46 MMT resource build'!B705</f>
        <v>BANC_CCGT</v>
      </c>
      <c r="C6" t="str">
        <f>'46 MMT resource build'!C705</f>
        <v>BANC</v>
      </c>
      <c r="D6" t="str">
        <f>'46 MMT resource build'!D705</f>
        <v>BANC</v>
      </c>
      <c r="E6" t="str">
        <f>'46 MMT resource build'!E705</f>
        <v>BANC_CCGT</v>
      </c>
      <c r="F6">
        <f>'46 MMT resource build'!F705</f>
        <v>1797.5</v>
      </c>
      <c r="G6">
        <f>'46 MMT resource build'!G705</f>
        <v>0</v>
      </c>
      <c r="H6">
        <f>'46 MMT resource build'!H705</f>
        <v>0</v>
      </c>
      <c r="I6">
        <f>'46 MMT resource build'!I705</f>
        <v>1797.5</v>
      </c>
      <c r="J6">
        <f>'46 MMT resource build'!J705</f>
        <v>0</v>
      </c>
      <c r="K6">
        <f>'46 MMT resource build'!K705</f>
        <v>0</v>
      </c>
      <c r="L6">
        <f>'46 MMT resource build'!L705</f>
        <v>0</v>
      </c>
      <c r="M6">
        <f>'46 MMT resource build'!M705</f>
        <v>0</v>
      </c>
      <c r="N6">
        <f>'46 MMT resource build'!N705</f>
        <v>0</v>
      </c>
      <c r="O6">
        <f>'46 MMT resource build'!O705</f>
        <v>0</v>
      </c>
      <c r="P6">
        <f>'46 MMT resource build'!P705</f>
        <v>0</v>
      </c>
      <c r="Q6">
        <f>'46 MMT resource build'!Q705</f>
        <v>207.01</v>
      </c>
      <c r="R6">
        <f>'46 MMT resource build'!R705</f>
        <v>8.68</v>
      </c>
      <c r="S6">
        <f>'46 MMT resource build'!S705</f>
        <v>0</v>
      </c>
      <c r="T6">
        <f>'46 MMT resource build'!T705</f>
        <v>0</v>
      </c>
      <c r="U6">
        <f>'46 MMT resource build'!U705</f>
        <v>6.6951633132812498</v>
      </c>
      <c r="V6">
        <f>'46 MMT resource build'!V705</f>
        <v>1797.5</v>
      </c>
      <c r="W6">
        <f>'46 MMT resource build'!W705</f>
        <v>0</v>
      </c>
      <c r="X6">
        <f>'46 MMT resource build'!X705</f>
        <v>0</v>
      </c>
      <c r="Y6">
        <f>'46 MMT resource build'!Y705</f>
        <v>0</v>
      </c>
      <c r="Z6">
        <f>'46 MMT resource build'!Z705</f>
        <v>0</v>
      </c>
    </row>
    <row r="7" spans="1:26" ht="14.45" hidden="1" x14ac:dyDescent="0.35">
      <c r="A7">
        <f>'46 MMT resource build'!A30</f>
        <v>2020</v>
      </c>
      <c r="B7" t="str">
        <f>'46 MMT resource build'!B30</f>
        <v>BANC_Peaker</v>
      </c>
      <c r="C7" t="str">
        <f>'46 MMT resource build'!C30</f>
        <v>BANC</v>
      </c>
      <c r="D7" t="str">
        <f>'46 MMT resource build'!D30</f>
        <v>BANC</v>
      </c>
      <c r="E7" t="str">
        <f>'46 MMT resource build'!E30</f>
        <v>BANC_Peaker</v>
      </c>
      <c r="F7">
        <f>'46 MMT resource build'!F30</f>
        <v>866.99</v>
      </c>
      <c r="G7">
        <f>'46 MMT resource build'!G30</f>
        <v>0</v>
      </c>
      <c r="H7">
        <f>'46 MMT resource build'!H30</f>
        <v>0</v>
      </c>
      <c r="I7">
        <f>'46 MMT resource build'!I30</f>
        <v>866.99</v>
      </c>
      <c r="J7">
        <f>'46 MMT resource build'!J30</f>
        <v>0</v>
      </c>
      <c r="K7">
        <f>'46 MMT resource build'!K30</f>
        <v>0</v>
      </c>
      <c r="L7">
        <f>'46 MMT resource build'!L30</f>
        <v>0</v>
      </c>
      <c r="M7">
        <f>'46 MMT resource build'!M30</f>
        <v>0</v>
      </c>
      <c r="N7">
        <f>'46 MMT resource build'!N30</f>
        <v>0</v>
      </c>
      <c r="O7">
        <f>'46 MMT resource build'!O30</f>
        <v>0</v>
      </c>
      <c r="P7">
        <f>'46 MMT resource build'!P30</f>
        <v>0</v>
      </c>
      <c r="Q7">
        <f>'46 MMT resource build'!Q30</f>
        <v>34.68</v>
      </c>
      <c r="R7">
        <f>'46 MMT resource build'!R30</f>
        <v>25</v>
      </c>
      <c r="S7">
        <f>'46 MMT resource build'!S30</f>
        <v>0</v>
      </c>
      <c r="T7">
        <f>'46 MMT resource build'!T30</f>
        <v>0</v>
      </c>
      <c r="U7">
        <f>'46 MMT resource build'!U30</f>
        <v>1.47619047619048</v>
      </c>
      <c r="V7">
        <f>'46 MMT resource build'!V30</f>
        <v>866.99</v>
      </c>
      <c r="W7">
        <f>'46 MMT resource build'!W30</f>
        <v>0</v>
      </c>
      <c r="X7">
        <f>'46 MMT resource build'!X30</f>
        <v>0</v>
      </c>
      <c r="Y7">
        <f>'46 MMT resource build'!Y30</f>
        <v>0</v>
      </c>
      <c r="Z7">
        <f>'46 MMT resource build'!Z30</f>
        <v>0</v>
      </c>
    </row>
    <row r="8" spans="1:26" ht="14.45" hidden="1" x14ac:dyDescent="0.35">
      <c r="A8">
        <f>'46 MMT resource build'!A199</f>
        <v>2022</v>
      </c>
      <c r="B8" t="str">
        <f>'46 MMT resource build'!B199</f>
        <v>BANC_Peaker</v>
      </c>
      <c r="C8" t="str">
        <f>'46 MMT resource build'!C199</f>
        <v>BANC</v>
      </c>
      <c r="D8" t="str">
        <f>'46 MMT resource build'!D199</f>
        <v>BANC</v>
      </c>
      <c r="E8" t="str">
        <f>'46 MMT resource build'!E199</f>
        <v>BANC_Peaker</v>
      </c>
      <c r="F8">
        <f>'46 MMT resource build'!F199</f>
        <v>866.99</v>
      </c>
      <c r="G8">
        <f>'46 MMT resource build'!G199</f>
        <v>0</v>
      </c>
      <c r="H8">
        <f>'46 MMT resource build'!H199</f>
        <v>0</v>
      </c>
      <c r="I8">
        <f>'46 MMT resource build'!I199</f>
        <v>866.99</v>
      </c>
      <c r="J8">
        <f>'46 MMT resource build'!J199</f>
        <v>0</v>
      </c>
      <c r="K8">
        <f>'46 MMT resource build'!K199</f>
        <v>0</v>
      </c>
      <c r="L8">
        <f>'46 MMT resource build'!L199</f>
        <v>0</v>
      </c>
      <c r="M8">
        <f>'46 MMT resource build'!M199</f>
        <v>0</v>
      </c>
      <c r="N8">
        <f>'46 MMT resource build'!N199</f>
        <v>0</v>
      </c>
      <c r="O8">
        <f>'46 MMT resource build'!O199</f>
        <v>0</v>
      </c>
      <c r="P8">
        <f>'46 MMT resource build'!P199</f>
        <v>0</v>
      </c>
      <c r="Q8">
        <f>'46 MMT resource build'!Q199</f>
        <v>34.68</v>
      </c>
      <c r="R8">
        <f>'46 MMT resource build'!R199</f>
        <v>25</v>
      </c>
      <c r="S8">
        <f>'46 MMT resource build'!S199</f>
        <v>0</v>
      </c>
      <c r="T8">
        <f>'46 MMT resource build'!T199</f>
        <v>0</v>
      </c>
      <c r="U8">
        <f>'46 MMT resource build'!U199</f>
        <v>2.6383309325601898</v>
      </c>
      <c r="V8">
        <f>'46 MMT resource build'!V199</f>
        <v>866.99</v>
      </c>
      <c r="W8">
        <f>'46 MMT resource build'!W199</f>
        <v>0</v>
      </c>
      <c r="X8">
        <f>'46 MMT resource build'!X199</f>
        <v>0</v>
      </c>
      <c r="Y8">
        <f>'46 MMT resource build'!Y199</f>
        <v>0</v>
      </c>
      <c r="Z8">
        <f>'46 MMT resource build'!Z199</f>
        <v>0</v>
      </c>
    </row>
    <row r="9" spans="1:26" ht="14.45" hidden="1" x14ac:dyDescent="0.35">
      <c r="A9">
        <f>'46 MMT resource build'!A368</f>
        <v>2026</v>
      </c>
      <c r="B9" t="str">
        <f>'46 MMT resource build'!B368</f>
        <v>BANC_Peaker</v>
      </c>
      <c r="C9" t="str">
        <f>'46 MMT resource build'!C368</f>
        <v>BANC</v>
      </c>
      <c r="D9" t="str">
        <f>'46 MMT resource build'!D368</f>
        <v>BANC</v>
      </c>
      <c r="E9" t="str">
        <f>'46 MMT resource build'!E368</f>
        <v>BANC_Peaker</v>
      </c>
      <c r="F9">
        <f>'46 MMT resource build'!F368</f>
        <v>866.99</v>
      </c>
      <c r="G9">
        <f>'46 MMT resource build'!G368</f>
        <v>0</v>
      </c>
      <c r="H9">
        <f>'46 MMT resource build'!H368</f>
        <v>0</v>
      </c>
      <c r="I9">
        <f>'46 MMT resource build'!I368</f>
        <v>866.99</v>
      </c>
      <c r="J9">
        <f>'46 MMT resource build'!J368</f>
        <v>0</v>
      </c>
      <c r="K9">
        <f>'46 MMT resource build'!K368</f>
        <v>0</v>
      </c>
      <c r="L9">
        <f>'46 MMT resource build'!L368</f>
        <v>0</v>
      </c>
      <c r="M9">
        <f>'46 MMT resource build'!M368</f>
        <v>0</v>
      </c>
      <c r="N9">
        <f>'46 MMT resource build'!N368</f>
        <v>0</v>
      </c>
      <c r="O9">
        <f>'46 MMT resource build'!O368</f>
        <v>0</v>
      </c>
      <c r="P9">
        <f>'46 MMT resource build'!P368</f>
        <v>0</v>
      </c>
      <c r="Q9">
        <f>'46 MMT resource build'!Q368</f>
        <v>34.68</v>
      </c>
      <c r="R9">
        <f>'46 MMT resource build'!R368</f>
        <v>25</v>
      </c>
      <c r="S9">
        <f>'46 MMT resource build'!S368</f>
        <v>0</v>
      </c>
      <c r="T9">
        <f>'46 MMT resource build'!T368</f>
        <v>0</v>
      </c>
      <c r="U9">
        <f>'46 MMT resource build'!U368</f>
        <v>2.99375356618317</v>
      </c>
      <c r="V9">
        <f>'46 MMT resource build'!V368</f>
        <v>866.99</v>
      </c>
      <c r="W9">
        <f>'46 MMT resource build'!W368</f>
        <v>0</v>
      </c>
      <c r="X9">
        <f>'46 MMT resource build'!X368</f>
        <v>0</v>
      </c>
      <c r="Y9">
        <f>'46 MMT resource build'!Y368</f>
        <v>0</v>
      </c>
      <c r="Z9">
        <f>'46 MMT resource build'!Z368</f>
        <v>0</v>
      </c>
    </row>
    <row r="10" spans="1:26" ht="14.45" hidden="1" x14ac:dyDescent="0.35">
      <c r="A10">
        <f>'46 MMT resource build'!A537</f>
        <v>2030</v>
      </c>
      <c r="B10" t="str">
        <f>'46 MMT resource build'!B537</f>
        <v>BANC_Peaker</v>
      </c>
      <c r="C10" t="str">
        <f>'46 MMT resource build'!C537</f>
        <v>BANC</v>
      </c>
      <c r="D10" t="str">
        <f>'46 MMT resource build'!D537</f>
        <v>BANC</v>
      </c>
      <c r="E10" t="str">
        <f>'46 MMT resource build'!E537</f>
        <v>BANC_Peaker</v>
      </c>
      <c r="F10">
        <f>'46 MMT resource build'!F537</f>
        <v>866.99</v>
      </c>
      <c r="G10">
        <f>'46 MMT resource build'!G537</f>
        <v>0</v>
      </c>
      <c r="H10">
        <f>'46 MMT resource build'!H537</f>
        <v>0</v>
      </c>
      <c r="I10">
        <f>'46 MMT resource build'!I537</f>
        <v>866.99</v>
      </c>
      <c r="J10">
        <f>'46 MMT resource build'!J537</f>
        <v>0</v>
      </c>
      <c r="K10">
        <f>'46 MMT resource build'!K537</f>
        <v>0</v>
      </c>
      <c r="L10">
        <f>'46 MMT resource build'!L537</f>
        <v>0</v>
      </c>
      <c r="M10">
        <f>'46 MMT resource build'!M537</f>
        <v>0</v>
      </c>
      <c r="N10">
        <f>'46 MMT resource build'!N537</f>
        <v>0</v>
      </c>
      <c r="O10">
        <f>'46 MMT resource build'!O537</f>
        <v>0</v>
      </c>
      <c r="P10">
        <f>'46 MMT resource build'!P537</f>
        <v>0</v>
      </c>
      <c r="Q10">
        <f>'46 MMT resource build'!Q537</f>
        <v>34.68</v>
      </c>
      <c r="R10">
        <f>'46 MMT resource build'!R537</f>
        <v>25</v>
      </c>
      <c r="S10">
        <f>'46 MMT resource build'!S537</f>
        <v>0</v>
      </c>
      <c r="T10">
        <f>'46 MMT resource build'!T537</f>
        <v>0</v>
      </c>
      <c r="U10">
        <f>'46 MMT resource build'!U537</f>
        <v>4.9706315334622504</v>
      </c>
      <c r="V10">
        <f>'46 MMT resource build'!V537</f>
        <v>866.99</v>
      </c>
      <c r="W10">
        <f>'46 MMT resource build'!W537</f>
        <v>0</v>
      </c>
      <c r="X10">
        <f>'46 MMT resource build'!X537</f>
        <v>0</v>
      </c>
      <c r="Y10">
        <f>'46 MMT resource build'!Y537</f>
        <v>0</v>
      </c>
      <c r="Z10">
        <f>'46 MMT resource build'!Z537</f>
        <v>0</v>
      </c>
    </row>
    <row r="11" spans="1:26" ht="14.45" hidden="1" x14ac:dyDescent="0.35">
      <c r="A11">
        <f>'46 MMT resource build'!A706</f>
        <v>2045</v>
      </c>
      <c r="B11" t="str">
        <f>'46 MMT resource build'!B706</f>
        <v>BANC_Peaker</v>
      </c>
      <c r="C11" t="str">
        <f>'46 MMT resource build'!C706</f>
        <v>BANC</v>
      </c>
      <c r="D11" t="str">
        <f>'46 MMT resource build'!D706</f>
        <v>BANC</v>
      </c>
      <c r="E11" t="str">
        <f>'46 MMT resource build'!E706</f>
        <v>BANC_Peaker</v>
      </c>
      <c r="F11">
        <f>'46 MMT resource build'!F706</f>
        <v>866.99</v>
      </c>
      <c r="G11">
        <f>'46 MMT resource build'!G706</f>
        <v>0</v>
      </c>
      <c r="H11">
        <f>'46 MMT resource build'!H706</f>
        <v>0</v>
      </c>
      <c r="I11">
        <f>'46 MMT resource build'!I706</f>
        <v>866.99</v>
      </c>
      <c r="J11">
        <f>'46 MMT resource build'!J706</f>
        <v>0</v>
      </c>
      <c r="K11">
        <f>'46 MMT resource build'!K706</f>
        <v>0</v>
      </c>
      <c r="L11">
        <f>'46 MMT resource build'!L706</f>
        <v>0</v>
      </c>
      <c r="M11">
        <f>'46 MMT resource build'!M706</f>
        <v>0</v>
      </c>
      <c r="N11">
        <f>'46 MMT resource build'!N706</f>
        <v>0</v>
      </c>
      <c r="O11">
        <f>'46 MMT resource build'!O706</f>
        <v>0</v>
      </c>
      <c r="P11">
        <f>'46 MMT resource build'!P706</f>
        <v>0</v>
      </c>
      <c r="Q11">
        <f>'46 MMT resource build'!Q706</f>
        <v>34.68</v>
      </c>
      <c r="R11">
        <f>'46 MMT resource build'!R706</f>
        <v>25</v>
      </c>
      <c r="S11">
        <f>'46 MMT resource build'!S706</f>
        <v>0</v>
      </c>
      <c r="T11">
        <f>'46 MMT resource build'!T706</f>
        <v>0</v>
      </c>
      <c r="U11">
        <f>'46 MMT resource build'!U706</f>
        <v>6.6951633132812498</v>
      </c>
      <c r="V11">
        <f>'46 MMT resource build'!V706</f>
        <v>866.99</v>
      </c>
      <c r="W11">
        <f>'46 MMT resource build'!W706</f>
        <v>0</v>
      </c>
      <c r="X11">
        <f>'46 MMT resource build'!X706</f>
        <v>0</v>
      </c>
      <c r="Y11">
        <f>'46 MMT resource build'!Y706</f>
        <v>0</v>
      </c>
      <c r="Z11">
        <f>'46 MMT resource build'!Z706</f>
        <v>0</v>
      </c>
    </row>
    <row r="12" spans="1:26" ht="14.45" hidden="1" x14ac:dyDescent="0.35">
      <c r="A12">
        <f>'46 MMT resource build'!A31</f>
        <v>2020</v>
      </c>
      <c r="B12" t="str">
        <f>'46 MMT resource build'!B31</f>
        <v>BANC_Biomass_for_Other</v>
      </c>
      <c r="C12" t="str">
        <f>'46 MMT resource build'!C31</f>
        <v>BANC</v>
      </c>
      <c r="D12" t="str">
        <f>'46 MMT resource build'!D31</f>
        <v>BANC</v>
      </c>
      <c r="E12" t="str">
        <f>'46 MMT resource build'!E31</f>
        <v>Biomass</v>
      </c>
      <c r="F12">
        <f>'46 MMT resource build'!F31</f>
        <v>0</v>
      </c>
      <c r="G12">
        <f>'46 MMT resource build'!G31</f>
        <v>0</v>
      </c>
      <c r="H12">
        <f>'46 MMT resource build'!H31</f>
        <v>0</v>
      </c>
      <c r="I12">
        <f>'46 MMT resource build'!I31</f>
        <v>0</v>
      </c>
      <c r="J12">
        <f>'46 MMT resource build'!J31</f>
        <v>0</v>
      </c>
      <c r="K12">
        <f>'46 MMT resource build'!K31</f>
        <v>0</v>
      </c>
      <c r="L12">
        <f>'46 MMT resource build'!L31</f>
        <v>0</v>
      </c>
      <c r="M12">
        <f>'46 MMT resource build'!M31</f>
        <v>0</v>
      </c>
      <c r="N12">
        <f>'46 MMT resource build'!N31</f>
        <v>0</v>
      </c>
      <c r="O12">
        <f>'46 MMT resource build'!O31</f>
        <v>0</v>
      </c>
      <c r="P12">
        <f>'46 MMT resource build'!P31</f>
        <v>0</v>
      </c>
      <c r="Q12">
        <f>'46 MMT resource build'!Q31</f>
        <v>0</v>
      </c>
      <c r="R12">
        <f>'46 MMT resource build'!R31</f>
        <v>0</v>
      </c>
      <c r="S12">
        <f>'46 MMT resource build'!S31</f>
        <v>0</v>
      </c>
      <c r="T12">
        <f>'46 MMT resource build'!T31</f>
        <v>0</v>
      </c>
      <c r="U12">
        <f>'46 MMT resource build'!U31</f>
        <v>1.47619047619048</v>
      </c>
      <c r="V12">
        <f>'46 MMT resource build'!V31</f>
        <v>0</v>
      </c>
      <c r="W12">
        <f>'46 MMT resource build'!W31</f>
        <v>0</v>
      </c>
      <c r="X12">
        <f>'46 MMT resource build'!X31</f>
        <v>0</v>
      </c>
      <c r="Y12">
        <f>'46 MMT resource build'!Y31</f>
        <v>0</v>
      </c>
      <c r="Z12">
        <f>'46 MMT resource build'!Z31</f>
        <v>0</v>
      </c>
    </row>
    <row r="13" spans="1:26" ht="14.45" hidden="1" x14ac:dyDescent="0.35">
      <c r="A13">
        <f>'46 MMT resource build'!A33</f>
        <v>2020</v>
      </c>
      <c r="B13" t="str">
        <f>'46 MMT resource build'!B33</f>
        <v>CAISO_Biomass_for_Other</v>
      </c>
      <c r="C13" t="str">
        <f>'46 MMT resource build'!C33</f>
        <v>CAISO</v>
      </c>
      <c r="D13" t="str">
        <f>'46 MMT resource build'!D33</f>
        <v>CAISO</v>
      </c>
      <c r="E13" t="str">
        <f>'46 MMT resource build'!E33</f>
        <v>Biomass</v>
      </c>
      <c r="F13">
        <f>'46 MMT resource build'!F33</f>
        <v>11.7</v>
      </c>
      <c r="G13">
        <f>'46 MMT resource build'!G33</f>
        <v>0</v>
      </c>
      <c r="H13">
        <f>'46 MMT resource build'!H33</f>
        <v>0</v>
      </c>
      <c r="I13">
        <f>'46 MMT resource build'!I33</f>
        <v>11.7</v>
      </c>
      <c r="J13">
        <f>'46 MMT resource build'!J33</f>
        <v>0</v>
      </c>
      <c r="K13">
        <f>'46 MMT resource build'!K33</f>
        <v>0</v>
      </c>
      <c r="L13">
        <f>'46 MMT resource build'!L33</f>
        <v>0</v>
      </c>
      <c r="M13">
        <f>'46 MMT resource build'!M33</f>
        <v>0</v>
      </c>
      <c r="N13">
        <f>'46 MMT resource build'!N33</f>
        <v>0</v>
      </c>
      <c r="O13">
        <f>'46 MMT resource build'!O33</f>
        <v>0</v>
      </c>
      <c r="P13">
        <f>'46 MMT resource build'!P33</f>
        <v>0</v>
      </c>
      <c r="Q13">
        <f>'46 MMT resource build'!Q33</f>
        <v>0</v>
      </c>
      <c r="R13">
        <f>'46 MMT resource build'!R33</f>
        <v>0</v>
      </c>
      <c r="S13">
        <f>'46 MMT resource build'!S33</f>
        <v>0</v>
      </c>
      <c r="T13">
        <f>'46 MMT resource build'!T33</f>
        <v>0</v>
      </c>
      <c r="U13">
        <f>'46 MMT resource build'!U33</f>
        <v>1.47619047619048</v>
      </c>
      <c r="V13">
        <f>'46 MMT resource build'!V33</f>
        <v>11.7</v>
      </c>
      <c r="W13">
        <f>'46 MMT resource build'!W33</f>
        <v>0</v>
      </c>
      <c r="X13">
        <f>'46 MMT resource build'!X33</f>
        <v>0</v>
      </c>
      <c r="Y13">
        <f>'46 MMT resource build'!Y33</f>
        <v>0</v>
      </c>
      <c r="Z13">
        <f>'46 MMT resource build'!Z33</f>
        <v>0</v>
      </c>
    </row>
    <row r="14" spans="1:26" ht="14.45" hidden="1" x14ac:dyDescent="0.35">
      <c r="A14">
        <f>'46 MMT resource build'!A35</f>
        <v>2020</v>
      </c>
      <c r="B14" t="str">
        <f>'46 MMT resource build'!B35</f>
        <v>IID_Biomass_for_Other</v>
      </c>
      <c r="C14" t="str">
        <f>'46 MMT resource build'!C35</f>
        <v>IID</v>
      </c>
      <c r="D14" t="str">
        <f>'46 MMT resource build'!D35</f>
        <v>IID</v>
      </c>
      <c r="E14" t="str">
        <f>'46 MMT resource build'!E35</f>
        <v>Biomass</v>
      </c>
      <c r="F14">
        <f>'46 MMT resource build'!F35</f>
        <v>0</v>
      </c>
      <c r="G14">
        <f>'46 MMT resource build'!G35</f>
        <v>0</v>
      </c>
      <c r="H14">
        <f>'46 MMT resource build'!H35</f>
        <v>0</v>
      </c>
      <c r="I14">
        <f>'46 MMT resource build'!I35</f>
        <v>0</v>
      </c>
      <c r="J14">
        <f>'46 MMT resource build'!J35</f>
        <v>0</v>
      </c>
      <c r="K14">
        <f>'46 MMT resource build'!K35</f>
        <v>0</v>
      </c>
      <c r="L14">
        <f>'46 MMT resource build'!L35</f>
        <v>0</v>
      </c>
      <c r="M14">
        <f>'46 MMT resource build'!M35</f>
        <v>0</v>
      </c>
      <c r="N14">
        <f>'46 MMT resource build'!N35</f>
        <v>0</v>
      </c>
      <c r="O14">
        <f>'46 MMT resource build'!O35</f>
        <v>0</v>
      </c>
      <c r="P14">
        <f>'46 MMT resource build'!P35</f>
        <v>0</v>
      </c>
      <c r="Q14">
        <f>'46 MMT resource build'!Q35</f>
        <v>0</v>
      </c>
      <c r="R14">
        <f>'46 MMT resource build'!R35</f>
        <v>0</v>
      </c>
      <c r="S14">
        <f>'46 MMT resource build'!S35</f>
        <v>0</v>
      </c>
      <c r="T14">
        <f>'46 MMT resource build'!T35</f>
        <v>0</v>
      </c>
      <c r="U14">
        <f>'46 MMT resource build'!U35</f>
        <v>1.47619047619048</v>
      </c>
      <c r="V14">
        <f>'46 MMT resource build'!V35</f>
        <v>0</v>
      </c>
      <c r="W14">
        <f>'46 MMT resource build'!W35</f>
        <v>0</v>
      </c>
      <c r="X14">
        <f>'46 MMT resource build'!X35</f>
        <v>0</v>
      </c>
      <c r="Y14">
        <f>'46 MMT resource build'!Y35</f>
        <v>0</v>
      </c>
      <c r="Z14">
        <f>'46 MMT resource build'!Z35</f>
        <v>0</v>
      </c>
    </row>
    <row r="15" spans="1:26" ht="14.45" hidden="1" x14ac:dyDescent="0.35">
      <c r="A15">
        <f>'46 MMT resource build'!A37</f>
        <v>2020</v>
      </c>
      <c r="B15" t="str">
        <f>'46 MMT resource build'!B37</f>
        <v>LDWP_Biomass_for_Other</v>
      </c>
      <c r="C15" t="str">
        <f>'46 MMT resource build'!C37</f>
        <v>LDWP</v>
      </c>
      <c r="D15" t="str">
        <f>'46 MMT resource build'!D37</f>
        <v>LDWP</v>
      </c>
      <c r="E15" t="str">
        <f>'46 MMT resource build'!E37</f>
        <v>Biomass</v>
      </c>
      <c r="F15">
        <f>'46 MMT resource build'!F37</f>
        <v>0</v>
      </c>
      <c r="G15">
        <f>'46 MMT resource build'!G37</f>
        <v>0</v>
      </c>
      <c r="H15">
        <f>'46 MMT resource build'!H37</f>
        <v>0</v>
      </c>
      <c r="I15">
        <f>'46 MMT resource build'!I37</f>
        <v>0</v>
      </c>
      <c r="J15">
        <f>'46 MMT resource build'!J37</f>
        <v>0</v>
      </c>
      <c r="K15">
        <f>'46 MMT resource build'!K37</f>
        <v>0</v>
      </c>
      <c r="L15">
        <f>'46 MMT resource build'!L37</f>
        <v>0</v>
      </c>
      <c r="M15">
        <f>'46 MMT resource build'!M37</f>
        <v>0</v>
      </c>
      <c r="N15">
        <f>'46 MMT resource build'!N37</f>
        <v>0</v>
      </c>
      <c r="O15">
        <f>'46 MMT resource build'!O37</f>
        <v>0</v>
      </c>
      <c r="P15">
        <f>'46 MMT resource build'!P37</f>
        <v>0</v>
      </c>
      <c r="Q15">
        <f>'46 MMT resource build'!Q37</f>
        <v>0</v>
      </c>
      <c r="R15">
        <f>'46 MMT resource build'!R37</f>
        <v>0</v>
      </c>
      <c r="S15">
        <f>'46 MMT resource build'!S37</f>
        <v>0</v>
      </c>
      <c r="T15">
        <f>'46 MMT resource build'!T37</f>
        <v>0</v>
      </c>
      <c r="U15">
        <f>'46 MMT resource build'!U37</f>
        <v>1.47619047619048</v>
      </c>
      <c r="V15">
        <f>'46 MMT resource build'!V37</f>
        <v>0</v>
      </c>
      <c r="W15">
        <f>'46 MMT resource build'!W37</f>
        <v>0</v>
      </c>
      <c r="X15">
        <f>'46 MMT resource build'!X37</f>
        <v>0</v>
      </c>
      <c r="Y15">
        <f>'46 MMT resource build'!Y37</f>
        <v>0</v>
      </c>
      <c r="Z15">
        <f>'46 MMT resource build'!Z37</f>
        <v>0</v>
      </c>
    </row>
    <row r="16" spans="1:26" ht="14.45" hidden="1" x14ac:dyDescent="0.35">
      <c r="A16">
        <f>'46 MMT resource build'!A39</f>
        <v>2020</v>
      </c>
      <c r="B16" t="str">
        <f>'46 MMT resource build'!B39</f>
        <v>NW_Biomass_for_Other</v>
      </c>
      <c r="C16" t="str">
        <f>'46 MMT resource build'!C39</f>
        <v>NW</v>
      </c>
      <c r="D16" t="str">
        <f>'46 MMT resource build'!D39</f>
        <v>NW</v>
      </c>
      <c r="E16" t="str">
        <f>'46 MMT resource build'!E39</f>
        <v>Biomass</v>
      </c>
      <c r="F16">
        <f>'46 MMT resource build'!F39</f>
        <v>599.71</v>
      </c>
      <c r="G16">
        <f>'46 MMT resource build'!G39</f>
        <v>0</v>
      </c>
      <c r="H16">
        <f>'46 MMT resource build'!H39</f>
        <v>0</v>
      </c>
      <c r="I16">
        <f>'46 MMT resource build'!I39</f>
        <v>599.71</v>
      </c>
      <c r="J16">
        <f>'46 MMT resource build'!J39</f>
        <v>0</v>
      </c>
      <c r="K16">
        <f>'46 MMT resource build'!K39</f>
        <v>0</v>
      </c>
      <c r="L16">
        <f>'46 MMT resource build'!L39</f>
        <v>0</v>
      </c>
      <c r="M16">
        <f>'46 MMT resource build'!M39</f>
        <v>0</v>
      </c>
      <c r="N16">
        <f>'46 MMT resource build'!N39</f>
        <v>0</v>
      </c>
      <c r="O16">
        <f>'46 MMT resource build'!O39</f>
        <v>0</v>
      </c>
      <c r="P16">
        <f>'46 MMT resource build'!P39</f>
        <v>0</v>
      </c>
      <c r="Q16">
        <f>'46 MMT resource build'!Q39</f>
        <v>0</v>
      </c>
      <c r="R16">
        <f>'46 MMT resource build'!R39</f>
        <v>0</v>
      </c>
      <c r="S16">
        <f>'46 MMT resource build'!S39</f>
        <v>0</v>
      </c>
      <c r="T16">
        <f>'46 MMT resource build'!T39</f>
        <v>0</v>
      </c>
      <c r="U16">
        <f>'46 MMT resource build'!U39</f>
        <v>1.47619047619048</v>
      </c>
      <c r="V16">
        <f>'46 MMT resource build'!V39</f>
        <v>599.71</v>
      </c>
      <c r="W16">
        <f>'46 MMT resource build'!W39</f>
        <v>0</v>
      </c>
      <c r="X16">
        <f>'46 MMT resource build'!X39</f>
        <v>0</v>
      </c>
      <c r="Y16">
        <f>'46 MMT resource build'!Y39</f>
        <v>0</v>
      </c>
      <c r="Z16">
        <f>'46 MMT resource build'!Z39</f>
        <v>0</v>
      </c>
    </row>
    <row r="17" spans="1:26" ht="14.45" hidden="1" x14ac:dyDescent="0.35">
      <c r="A17">
        <f>'46 MMT resource build'!A41</f>
        <v>2020</v>
      </c>
      <c r="B17" t="str">
        <f>'46 MMT resource build'!B41</f>
        <v>SW_Biomass_for_Other</v>
      </c>
      <c r="C17" t="str">
        <f>'46 MMT resource build'!C41</f>
        <v>SW</v>
      </c>
      <c r="D17" t="str">
        <f>'46 MMT resource build'!D41</f>
        <v>SW</v>
      </c>
      <c r="E17" t="str">
        <f>'46 MMT resource build'!E41</f>
        <v>Biomass</v>
      </c>
      <c r="F17">
        <f>'46 MMT resource build'!F41</f>
        <v>37.4</v>
      </c>
      <c r="G17">
        <f>'46 MMT resource build'!G41</f>
        <v>0</v>
      </c>
      <c r="H17">
        <f>'46 MMT resource build'!H41</f>
        <v>0</v>
      </c>
      <c r="I17">
        <f>'46 MMT resource build'!I41</f>
        <v>37.4</v>
      </c>
      <c r="J17">
        <f>'46 MMT resource build'!J41</f>
        <v>0</v>
      </c>
      <c r="K17">
        <f>'46 MMT resource build'!K41</f>
        <v>0</v>
      </c>
      <c r="L17">
        <f>'46 MMT resource build'!L41</f>
        <v>0</v>
      </c>
      <c r="M17">
        <f>'46 MMT resource build'!M41</f>
        <v>0</v>
      </c>
      <c r="N17">
        <f>'46 MMT resource build'!N41</f>
        <v>0</v>
      </c>
      <c r="O17">
        <f>'46 MMT resource build'!O41</f>
        <v>0</v>
      </c>
      <c r="P17">
        <f>'46 MMT resource build'!P41</f>
        <v>0</v>
      </c>
      <c r="Q17">
        <f>'46 MMT resource build'!Q41</f>
        <v>0</v>
      </c>
      <c r="R17">
        <f>'46 MMT resource build'!R41</f>
        <v>0</v>
      </c>
      <c r="S17">
        <f>'46 MMT resource build'!S41</f>
        <v>0</v>
      </c>
      <c r="T17">
        <f>'46 MMT resource build'!T41</f>
        <v>0</v>
      </c>
      <c r="U17">
        <f>'46 MMT resource build'!U41</f>
        <v>1.47619047619048</v>
      </c>
      <c r="V17">
        <f>'46 MMT resource build'!V41</f>
        <v>37.4</v>
      </c>
      <c r="W17">
        <f>'46 MMT resource build'!W41</f>
        <v>0</v>
      </c>
      <c r="X17">
        <f>'46 MMT resource build'!X41</f>
        <v>0</v>
      </c>
      <c r="Y17">
        <f>'46 MMT resource build'!Y41</f>
        <v>0</v>
      </c>
      <c r="Z17">
        <f>'46 MMT resource build'!Z41</f>
        <v>0</v>
      </c>
    </row>
    <row r="18" spans="1:26" ht="14.45" hidden="1" x14ac:dyDescent="0.35">
      <c r="A18">
        <f>'46 MMT resource build'!A43</f>
        <v>2020</v>
      </c>
      <c r="B18" t="str">
        <f>'46 MMT resource build'!B43</f>
        <v>CAISO_Biomass_for_CAISO</v>
      </c>
      <c r="C18" t="str">
        <f>'46 MMT resource build'!C43</f>
        <v>CAISO</v>
      </c>
      <c r="D18" t="str">
        <f>'46 MMT resource build'!D43</f>
        <v>CAISO</v>
      </c>
      <c r="E18" t="str">
        <f>'46 MMT resource build'!E43</f>
        <v>Biomass</v>
      </c>
      <c r="F18">
        <f>'46 MMT resource build'!F43</f>
        <v>890.95</v>
      </c>
      <c r="G18">
        <f>'46 MMT resource build'!G43</f>
        <v>0</v>
      </c>
      <c r="H18">
        <f>'46 MMT resource build'!H43</f>
        <v>0</v>
      </c>
      <c r="I18">
        <f>'46 MMT resource build'!I43</f>
        <v>890.95</v>
      </c>
      <c r="J18">
        <f>'46 MMT resource build'!J43</f>
        <v>0</v>
      </c>
      <c r="K18">
        <f>'46 MMT resource build'!K43</f>
        <v>0</v>
      </c>
      <c r="L18">
        <f>'46 MMT resource build'!L43</f>
        <v>0</v>
      </c>
      <c r="M18">
        <f>'46 MMT resource build'!M43</f>
        <v>0</v>
      </c>
      <c r="N18">
        <f>'46 MMT resource build'!N43</f>
        <v>0</v>
      </c>
      <c r="O18">
        <f>'46 MMT resource build'!O43</f>
        <v>0</v>
      </c>
      <c r="P18">
        <f>'46 MMT resource build'!P43</f>
        <v>0</v>
      </c>
      <c r="Q18">
        <f>'46 MMT resource build'!Q43</f>
        <v>0</v>
      </c>
      <c r="R18">
        <f>'46 MMT resource build'!R43</f>
        <v>0</v>
      </c>
      <c r="S18">
        <f>'46 MMT resource build'!S43</f>
        <v>0</v>
      </c>
      <c r="T18">
        <f>'46 MMT resource build'!T43</f>
        <v>0</v>
      </c>
      <c r="U18">
        <f>'46 MMT resource build'!U43</f>
        <v>1.47619047619048</v>
      </c>
      <c r="V18">
        <f>'46 MMT resource build'!V43</f>
        <v>890.95</v>
      </c>
      <c r="W18">
        <f>'46 MMT resource build'!W43</f>
        <v>0</v>
      </c>
      <c r="X18">
        <f>'46 MMT resource build'!X43</f>
        <v>0</v>
      </c>
      <c r="Y18">
        <f>'46 MMT resource build'!Y43</f>
        <v>0</v>
      </c>
      <c r="Z18">
        <f>'46 MMT resource build'!Z43</f>
        <v>0</v>
      </c>
    </row>
    <row r="19" spans="1:26" ht="14.45" hidden="1" x14ac:dyDescent="0.35">
      <c r="A19">
        <f>'46 MMT resource build'!A46</f>
        <v>2020</v>
      </c>
      <c r="B19" t="str">
        <f>'46 MMT resource build'!B46</f>
        <v>NW_Biomass_for_CAISO</v>
      </c>
      <c r="C19" t="str">
        <f>'46 MMT resource build'!C46</f>
        <v>NW</v>
      </c>
      <c r="D19" t="str">
        <f>'46 MMT resource build'!D46</f>
        <v>CAISO</v>
      </c>
      <c r="E19" t="str">
        <f>'46 MMT resource build'!E46</f>
        <v>Biomass</v>
      </c>
      <c r="F19">
        <f>'46 MMT resource build'!F46</f>
        <v>46</v>
      </c>
      <c r="G19">
        <f>'46 MMT resource build'!G46</f>
        <v>0</v>
      </c>
      <c r="H19">
        <f>'46 MMT resource build'!H46</f>
        <v>0</v>
      </c>
      <c r="I19">
        <f>'46 MMT resource build'!I46</f>
        <v>46</v>
      </c>
      <c r="J19">
        <f>'46 MMT resource build'!J46</f>
        <v>0</v>
      </c>
      <c r="K19">
        <f>'46 MMT resource build'!K46</f>
        <v>0</v>
      </c>
      <c r="L19">
        <f>'46 MMT resource build'!L46</f>
        <v>0</v>
      </c>
      <c r="M19">
        <f>'46 MMT resource build'!M46</f>
        <v>0</v>
      </c>
      <c r="N19">
        <f>'46 MMT resource build'!N46</f>
        <v>0</v>
      </c>
      <c r="O19">
        <f>'46 MMT resource build'!O46</f>
        <v>0</v>
      </c>
      <c r="P19">
        <f>'46 MMT resource build'!P46</f>
        <v>0</v>
      </c>
      <c r="Q19">
        <f>'46 MMT resource build'!Q46</f>
        <v>0</v>
      </c>
      <c r="R19">
        <f>'46 MMT resource build'!R46</f>
        <v>0</v>
      </c>
      <c r="S19">
        <f>'46 MMT resource build'!S46</f>
        <v>0</v>
      </c>
      <c r="T19">
        <f>'46 MMT resource build'!T46</f>
        <v>0</v>
      </c>
      <c r="U19">
        <f>'46 MMT resource build'!U46</f>
        <v>1.47619047619048</v>
      </c>
      <c r="V19">
        <f>'46 MMT resource build'!V46</f>
        <v>46</v>
      </c>
      <c r="W19">
        <f>'46 MMT resource build'!W46</f>
        <v>0</v>
      </c>
      <c r="X19">
        <f>'46 MMT resource build'!X46</f>
        <v>0</v>
      </c>
      <c r="Y19">
        <f>'46 MMT resource build'!Y46</f>
        <v>0</v>
      </c>
      <c r="Z19">
        <f>'46 MMT resource build'!Z46</f>
        <v>0</v>
      </c>
    </row>
    <row r="20" spans="1:26" ht="14.45" hidden="1" x14ac:dyDescent="0.35">
      <c r="A20">
        <f>'46 MMT resource build'!A48</f>
        <v>2020</v>
      </c>
      <c r="B20" t="str">
        <f>'46 MMT resource build'!B48</f>
        <v>InState_Biomass</v>
      </c>
      <c r="C20" t="str">
        <f>'46 MMT resource build'!C48</f>
        <v>CAISO</v>
      </c>
      <c r="D20" t="str">
        <f>'46 MMT resource build'!D48</f>
        <v>CAISO</v>
      </c>
      <c r="E20" t="str">
        <f>'46 MMT resource build'!E48</f>
        <v>Biomass</v>
      </c>
      <c r="F20">
        <f>'46 MMT resource build'!F48</f>
        <v>0</v>
      </c>
      <c r="G20">
        <f>'46 MMT resource build'!G48</f>
        <v>0</v>
      </c>
      <c r="H20">
        <f>'46 MMT resource build'!H48</f>
        <v>0</v>
      </c>
      <c r="I20">
        <f>'46 MMT resource build'!I48</f>
        <v>0</v>
      </c>
      <c r="J20" t="str">
        <f>'46 MMT resource build'!J48</f>
        <v>None</v>
      </c>
      <c r="K20">
        <f>'46 MMT resource build'!K48</f>
        <v>0</v>
      </c>
      <c r="L20">
        <f>'46 MMT resource build'!L48</f>
        <v>0</v>
      </c>
      <c r="M20">
        <f>'46 MMT resource build'!M48</f>
        <v>0</v>
      </c>
      <c r="N20">
        <f>'46 MMT resource build'!N48</f>
        <v>0</v>
      </c>
      <c r="O20">
        <f>'46 MMT resource build'!O48</f>
        <v>0</v>
      </c>
      <c r="P20">
        <f>'46 MMT resource build'!P48</f>
        <v>0</v>
      </c>
      <c r="Q20">
        <f>'46 MMT resource build'!Q48</f>
        <v>0</v>
      </c>
      <c r="R20">
        <f>'46 MMT resource build'!R48</f>
        <v>0</v>
      </c>
      <c r="S20">
        <f>'46 MMT resource build'!S48</f>
        <v>0</v>
      </c>
      <c r="T20">
        <f>'46 MMT resource build'!T48</f>
        <v>0</v>
      </c>
      <c r="U20">
        <f>'46 MMT resource build'!U48</f>
        <v>1.47619047619048</v>
      </c>
      <c r="V20">
        <f>'46 MMT resource build'!V48</f>
        <v>0</v>
      </c>
      <c r="W20">
        <f>'46 MMT resource build'!W48</f>
        <v>0</v>
      </c>
      <c r="X20">
        <f>'46 MMT resource build'!X48</f>
        <v>0</v>
      </c>
      <c r="Y20">
        <f>'46 MMT resource build'!Y48</f>
        <v>0</v>
      </c>
      <c r="Z20">
        <f>'46 MMT resource build'!Z48</f>
        <v>0</v>
      </c>
    </row>
    <row r="21" spans="1:26" ht="14.45" hidden="1" x14ac:dyDescent="0.35">
      <c r="A21">
        <f>'46 MMT resource build'!A200</f>
        <v>2022</v>
      </c>
      <c r="B21" t="str">
        <f>'46 MMT resource build'!B200</f>
        <v>BANC_Biomass_for_Other</v>
      </c>
      <c r="C21" t="str">
        <f>'46 MMT resource build'!C200</f>
        <v>BANC</v>
      </c>
      <c r="D21" t="str">
        <f>'46 MMT resource build'!D200</f>
        <v>BANC</v>
      </c>
      <c r="E21" t="str">
        <f>'46 MMT resource build'!E200</f>
        <v>Biomass</v>
      </c>
      <c r="F21">
        <f>'46 MMT resource build'!F200</f>
        <v>0</v>
      </c>
      <c r="G21">
        <f>'46 MMT resource build'!G200</f>
        <v>0</v>
      </c>
      <c r="H21">
        <f>'46 MMT resource build'!H200</f>
        <v>0</v>
      </c>
      <c r="I21">
        <f>'46 MMT resource build'!I200</f>
        <v>0</v>
      </c>
      <c r="J21">
        <f>'46 MMT resource build'!J200</f>
        <v>0</v>
      </c>
      <c r="K21">
        <f>'46 MMT resource build'!K200</f>
        <v>0</v>
      </c>
      <c r="L21">
        <f>'46 MMT resource build'!L200</f>
        <v>0</v>
      </c>
      <c r="M21">
        <f>'46 MMT resource build'!M200</f>
        <v>0</v>
      </c>
      <c r="N21">
        <f>'46 MMT resource build'!N200</f>
        <v>0</v>
      </c>
      <c r="O21">
        <f>'46 MMT resource build'!O200</f>
        <v>0</v>
      </c>
      <c r="P21">
        <f>'46 MMT resource build'!P200</f>
        <v>0</v>
      </c>
      <c r="Q21">
        <f>'46 MMT resource build'!Q200</f>
        <v>0</v>
      </c>
      <c r="R21">
        <f>'46 MMT resource build'!R200</f>
        <v>0</v>
      </c>
      <c r="S21">
        <f>'46 MMT resource build'!S200</f>
        <v>0</v>
      </c>
      <c r="T21">
        <f>'46 MMT resource build'!T200</f>
        <v>0</v>
      </c>
      <c r="U21">
        <f>'46 MMT resource build'!U200</f>
        <v>2.6383309325601898</v>
      </c>
      <c r="V21">
        <f>'46 MMT resource build'!V200</f>
        <v>0</v>
      </c>
      <c r="W21">
        <f>'46 MMT resource build'!W200</f>
        <v>0</v>
      </c>
      <c r="X21">
        <f>'46 MMT resource build'!X200</f>
        <v>0</v>
      </c>
      <c r="Y21">
        <f>'46 MMT resource build'!Y200</f>
        <v>0</v>
      </c>
      <c r="Z21">
        <f>'46 MMT resource build'!Z200</f>
        <v>0</v>
      </c>
    </row>
    <row r="22" spans="1:26" ht="14.45" hidden="1" x14ac:dyDescent="0.35">
      <c r="A22">
        <f>'46 MMT resource build'!A202</f>
        <v>2022</v>
      </c>
      <c r="B22" t="str">
        <f>'46 MMT resource build'!B202</f>
        <v>CAISO_Biomass_for_Other</v>
      </c>
      <c r="C22" t="str">
        <f>'46 MMT resource build'!C202</f>
        <v>CAISO</v>
      </c>
      <c r="D22" t="str">
        <f>'46 MMT resource build'!D202</f>
        <v>CAISO</v>
      </c>
      <c r="E22" t="str">
        <f>'46 MMT resource build'!E202</f>
        <v>Biomass</v>
      </c>
      <c r="F22">
        <f>'46 MMT resource build'!F202</f>
        <v>11.7</v>
      </c>
      <c r="G22">
        <f>'46 MMT resource build'!G202</f>
        <v>0</v>
      </c>
      <c r="H22">
        <f>'46 MMT resource build'!H202</f>
        <v>0</v>
      </c>
      <c r="I22">
        <f>'46 MMT resource build'!I202</f>
        <v>11.7</v>
      </c>
      <c r="J22">
        <f>'46 MMT resource build'!J202</f>
        <v>0</v>
      </c>
      <c r="K22">
        <f>'46 MMT resource build'!K202</f>
        <v>0</v>
      </c>
      <c r="L22">
        <f>'46 MMT resource build'!L202</f>
        <v>0</v>
      </c>
      <c r="M22">
        <f>'46 MMT resource build'!M202</f>
        <v>0</v>
      </c>
      <c r="N22">
        <f>'46 MMT resource build'!N202</f>
        <v>0</v>
      </c>
      <c r="O22">
        <f>'46 MMT resource build'!O202</f>
        <v>0</v>
      </c>
      <c r="P22">
        <f>'46 MMT resource build'!P202</f>
        <v>0</v>
      </c>
      <c r="Q22">
        <f>'46 MMT resource build'!Q202</f>
        <v>0</v>
      </c>
      <c r="R22">
        <f>'46 MMT resource build'!R202</f>
        <v>0</v>
      </c>
      <c r="S22">
        <f>'46 MMT resource build'!S202</f>
        <v>0</v>
      </c>
      <c r="T22">
        <f>'46 MMT resource build'!T202</f>
        <v>0</v>
      </c>
      <c r="U22">
        <f>'46 MMT resource build'!U202</f>
        <v>2.6383309325601898</v>
      </c>
      <c r="V22">
        <f>'46 MMT resource build'!V202</f>
        <v>11.7</v>
      </c>
      <c r="W22">
        <f>'46 MMT resource build'!W202</f>
        <v>0</v>
      </c>
      <c r="X22">
        <f>'46 MMT resource build'!X202</f>
        <v>0</v>
      </c>
      <c r="Y22">
        <f>'46 MMT resource build'!Y202</f>
        <v>0</v>
      </c>
      <c r="Z22">
        <f>'46 MMT resource build'!Z202</f>
        <v>0</v>
      </c>
    </row>
    <row r="23" spans="1:26" ht="14.45" hidden="1" x14ac:dyDescent="0.35">
      <c r="A23">
        <f>'46 MMT resource build'!A204</f>
        <v>2022</v>
      </c>
      <c r="B23" t="str">
        <f>'46 MMT resource build'!B204</f>
        <v>IID_Biomass_for_Other</v>
      </c>
      <c r="C23" t="str">
        <f>'46 MMT resource build'!C204</f>
        <v>IID</v>
      </c>
      <c r="D23" t="str">
        <f>'46 MMT resource build'!D204</f>
        <v>IID</v>
      </c>
      <c r="E23" t="str">
        <f>'46 MMT resource build'!E204</f>
        <v>Biomass</v>
      </c>
      <c r="F23">
        <f>'46 MMT resource build'!F204</f>
        <v>0</v>
      </c>
      <c r="G23">
        <f>'46 MMT resource build'!G204</f>
        <v>0</v>
      </c>
      <c r="H23">
        <f>'46 MMT resource build'!H204</f>
        <v>0</v>
      </c>
      <c r="I23">
        <f>'46 MMT resource build'!I204</f>
        <v>0</v>
      </c>
      <c r="J23">
        <f>'46 MMT resource build'!J204</f>
        <v>0</v>
      </c>
      <c r="K23">
        <f>'46 MMT resource build'!K204</f>
        <v>0</v>
      </c>
      <c r="L23">
        <f>'46 MMT resource build'!L204</f>
        <v>0</v>
      </c>
      <c r="M23">
        <f>'46 MMT resource build'!M204</f>
        <v>0</v>
      </c>
      <c r="N23">
        <f>'46 MMT resource build'!N204</f>
        <v>0</v>
      </c>
      <c r="O23">
        <f>'46 MMT resource build'!O204</f>
        <v>0</v>
      </c>
      <c r="P23">
        <f>'46 MMT resource build'!P204</f>
        <v>0</v>
      </c>
      <c r="Q23">
        <f>'46 MMT resource build'!Q204</f>
        <v>0</v>
      </c>
      <c r="R23">
        <f>'46 MMT resource build'!R204</f>
        <v>0</v>
      </c>
      <c r="S23">
        <f>'46 MMT resource build'!S204</f>
        <v>0</v>
      </c>
      <c r="T23">
        <f>'46 MMT resource build'!T204</f>
        <v>0</v>
      </c>
      <c r="U23">
        <f>'46 MMT resource build'!U204</f>
        <v>2.6383309325601898</v>
      </c>
      <c r="V23">
        <f>'46 MMT resource build'!V204</f>
        <v>0</v>
      </c>
      <c r="W23">
        <f>'46 MMT resource build'!W204</f>
        <v>0</v>
      </c>
      <c r="X23">
        <f>'46 MMT resource build'!X204</f>
        <v>0</v>
      </c>
      <c r="Y23">
        <f>'46 MMT resource build'!Y204</f>
        <v>0</v>
      </c>
      <c r="Z23">
        <f>'46 MMT resource build'!Z204</f>
        <v>0</v>
      </c>
    </row>
    <row r="24" spans="1:26" ht="14.45" hidden="1" x14ac:dyDescent="0.35">
      <c r="A24">
        <f>'46 MMT resource build'!A206</f>
        <v>2022</v>
      </c>
      <c r="B24" t="str">
        <f>'46 MMT resource build'!B206</f>
        <v>LDWP_Biomass_for_Other</v>
      </c>
      <c r="C24" t="str">
        <f>'46 MMT resource build'!C206</f>
        <v>LDWP</v>
      </c>
      <c r="D24" t="str">
        <f>'46 MMT resource build'!D206</f>
        <v>LDWP</v>
      </c>
      <c r="E24" t="str">
        <f>'46 MMT resource build'!E206</f>
        <v>Biomass</v>
      </c>
      <c r="F24">
        <f>'46 MMT resource build'!F206</f>
        <v>0</v>
      </c>
      <c r="G24">
        <f>'46 MMT resource build'!G206</f>
        <v>0</v>
      </c>
      <c r="H24">
        <f>'46 MMT resource build'!H206</f>
        <v>0</v>
      </c>
      <c r="I24">
        <f>'46 MMT resource build'!I206</f>
        <v>0</v>
      </c>
      <c r="J24">
        <f>'46 MMT resource build'!J206</f>
        <v>0</v>
      </c>
      <c r="K24">
        <f>'46 MMT resource build'!K206</f>
        <v>0</v>
      </c>
      <c r="L24">
        <f>'46 MMT resource build'!L206</f>
        <v>0</v>
      </c>
      <c r="M24">
        <f>'46 MMT resource build'!M206</f>
        <v>0</v>
      </c>
      <c r="N24">
        <f>'46 MMT resource build'!N206</f>
        <v>0</v>
      </c>
      <c r="O24">
        <f>'46 MMT resource build'!O206</f>
        <v>0</v>
      </c>
      <c r="P24">
        <f>'46 MMT resource build'!P206</f>
        <v>0</v>
      </c>
      <c r="Q24">
        <f>'46 MMT resource build'!Q206</f>
        <v>0</v>
      </c>
      <c r="R24">
        <f>'46 MMT resource build'!R206</f>
        <v>0</v>
      </c>
      <c r="S24">
        <f>'46 MMT resource build'!S206</f>
        <v>0</v>
      </c>
      <c r="T24">
        <f>'46 MMT resource build'!T206</f>
        <v>0</v>
      </c>
      <c r="U24">
        <f>'46 MMT resource build'!U206</f>
        <v>2.6383309325601898</v>
      </c>
      <c r="V24">
        <f>'46 MMT resource build'!V206</f>
        <v>0</v>
      </c>
      <c r="W24">
        <f>'46 MMT resource build'!W206</f>
        <v>0</v>
      </c>
      <c r="X24">
        <f>'46 MMT resource build'!X206</f>
        <v>0</v>
      </c>
      <c r="Y24">
        <f>'46 MMT resource build'!Y206</f>
        <v>0</v>
      </c>
      <c r="Z24">
        <f>'46 MMT resource build'!Z206</f>
        <v>0</v>
      </c>
    </row>
    <row r="25" spans="1:26" ht="14.45" hidden="1" x14ac:dyDescent="0.35">
      <c r="A25">
        <f>'46 MMT resource build'!A208</f>
        <v>2022</v>
      </c>
      <c r="B25" t="str">
        <f>'46 MMT resource build'!B208</f>
        <v>NW_Biomass_for_Other</v>
      </c>
      <c r="C25" t="str">
        <f>'46 MMT resource build'!C208</f>
        <v>NW</v>
      </c>
      <c r="D25" t="str">
        <f>'46 MMT resource build'!D208</f>
        <v>NW</v>
      </c>
      <c r="E25" t="str">
        <f>'46 MMT resource build'!E208</f>
        <v>Biomass</v>
      </c>
      <c r="F25">
        <f>'46 MMT resource build'!F208</f>
        <v>599.71</v>
      </c>
      <c r="G25">
        <f>'46 MMT resource build'!G208</f>
        <v>0</v>
      </c>
      <c r="H25">
        <f>'46 MMT resource build'!H208</f>
        <v>0</v>
      </c>
      <c r="I25">
        <f>'46 MMT resource build'!I208</f>
        <v>599.71</v>
      </c>
      <c r="J25">
        <f>'46 MMT resource build'!J208</f>
        <v>0</v>
      </c>
      <c r="K25">
        <f>'46 MMT resource build'!K208</f>
        <v>0</v>
      </c>
      <c r="L25">
        <f>'46 MMT resource build'!L208</f>
        <v>0</v>
      </c>
      <c r="M25">
        <f>'46 MMT resource build'!M208</f>
        <v>0</v>
      </c>
      <c r="N25">
        <f>'46 MMT resource build'!N208</f>
        <v>0</v>
      </c>
      <c r="O25">
        <f>'46 MMT resource build'!O208</f>
        <v>0</v>
      </c>
      <c r="P25">
        <f>'46 MMT resource build'!P208</f>
        <v>0</v>
      </c>
      <c r="Q25">
        <f>'46 MMT resource build'!Q208</f>
        <v>0</v>
      </c>
      <c r="R25">
        <f>'46 MMT resource build'!R208</f>
        <v>0</v>
      </c>
      <c r="S25">
        <f>'46 MMT resource build'!S208</f>
        <v>0</v>
      </c>
      <c r="T25">
        <f>'46 MMT resource build'!T208</f>
        <v>0</v>
      </c>
      <c r="U25">
        <f>'46 MMT resource build'!U208</f>
        <v>2.6383309325601898</v>
      </c>
      <c r="V25">
        <f>'46 MMT resource build'!V208</f>
        <v>599.71</v>
      </c>
      <c r="W25">
        <f>'46 MMT resource build'!W208</f>
        <v>0</v>
      </c>
      <c r="X25">
        <f>'46 MMT resource build'!X208</f>
        <v>0</v>
      </c>
      <c r="Y25">
        <f>'46 MMT resource build'!Y208</f>
        <v>0</v>
      </c>
      <c r="Z25">
        <f>'46 MMT resource build'!Z208</f>
        <v>0</v>
      </c>
    </row>
    <row r="26" spans="1:26" ht="14.45" hidden="1" x14ac:dyDescent="0.35">
      <c r="A26">
        <f>'46 MMT resource build'!A210</f>
        <v>2022</v>
      </c>
      <c r="B26" t="str">
        <f>'46 MMT resource build'!B210</f>
        <v>SW_Biomass_for_Other</v>
      </c>
      <c r="C26" t="str">
        <f>'46 MMT resource build'!C210</f>
        <v>SW</v>
      </c>
      <c r="D26" t="str">
        <f>'46 MMT resource build'!D210</f>
        <v>SW</v>
      </c>
      <c r="E26" t="str">
        <f>'46 MMT resource build'!E210</f>
        <v>Biomass</v>
      </c>
      <c r="F26">
        <f>'46 MMT resource build'!F210</f>
        <v>37.4</v>
      </c>
      <c r="G26">
        <f>'46 MMT resource build'!G210</f>
        <v>0</v>
      </c>
      <c r="H26">
        <f>'46 MMT resource build'!H210</f>
        <v>0</v>
      </c>
      <c r="I26">
        <f>'46 MMT resource build'!I210</f>
        <v>37.4</v>
      </c>
      <c r="J26">
        <f>'46 MMT resource build'!J210</f>
        <v>0</v>
      </c>
      <c r="K26">
        <f>'46 MMT resource build'!K210</f>
        <v>0</v>
      </c>
      <c r="L26">
        <f>'46 MMT resource build'!L210</f>
        <v>0</v>
      </c>
      <c r="M26">
        <f>'46 MMT resource build'!M210</f>
        <v>0</v>
      </c>
      <c r="N26">
        <f>'46 MMT resource build'!N210</f>
        <v>0</v>
      </c>
      <c r="O26">
        <f>'46 MMT resource build'!O210</f>
        <v>0</v>
      </c>
      <c r="P26">
        <f>'46 MMT resource build'!P210</f>
        <v>0</v>
      </c>
      <c r="Q26">
        <f>'46 MMT resource build'!Q210</f>
        <v>0</v>
      </c>
      <c r="R26">
        <f>'46 MMT resource build'!R210</f>
        <v>0</v>
      </c>
      <c r="S26">
        <f>'46 MMT resource build'!S210</f>
        <v>0</v>
      </c>
      <c r="T26">
        <f>'46 MMT resource build'!T210</f>
        <v>0</v>
      </c>
      <c r="U26">
        <f>'46 MMT resource build'!U210</f>
        <v>2.6383309325601898</v>
      </c>
      <c r="V26">
        <f>'46 MMT resource build'!V210</f>
        <v>37.4</v>
      </c>
      <c r="W26">
        <f>'46 MMT resource build'!W210</f>
        <v>0</v>
      </c>
      <c r="X26">
        <f>'46 MMT resource build'!X210</f>
        <v>0</v>
      </c>
      <c r="Y26">
        <f>'46 MMT resource build'!Y210</f>
        <v>0</v>
      </c>
      <c r="Z26">
        <f>'46 MMT resource build'!Z210</f>
        <v>0</v>
      </c>
    </row>
    <row r="27" spans="1:26" ht="14.45" hidden="1" x14ac:dyDescent="0.35">
      <c r="A27">
        <f>'46 MMT resource build'!A212</f>
        <v>2022</v>
      </c>
      <c r="B27" t="str">
        <f>'46 MMT resource build'!B212</f>
        <v>CAISO_Biomass_for_CAISO</v>
      </c>
      <c r="C27" t="str">
        <f>'46 MMT resource build'!C212</f>
        <v>CAISO</v>
      </c>
      <c r="D27" t="str">
        <f>'46 MMT resource build'!D212</f>
        <v>CAISO</v>
      </c>
      <c r="E27" t="str">
        <f>'46 MMT resource build'!E212</f>
        <v>Biomass</v>
      </c>
      <c r="F27">
        <f>'46 MMT resource build'!F212</f>
        <v>890.95</v>
      </c>
      <c r="G27">
        <f>'46 MMT resource build'!G212</f>
        <v>0</v>
      </c>
      <c r="H27">
        <f>'46 MMT resource build'!H212</f>
        <v>0</v>
      </c>
      <c r="I27">
        <f>'46 MMT resource build'!I212</f>
        <v>890.95</v>
      </c>
      <c r="J27">
        <f>'46 MMT resource build'!J212</f>
        <v>0</v>
      </c>
      <c r="K27">
        <f>'46 MMT resource build'!K212</f>
        <v>0</v>
      </c>
      <c r="L27">
        <f>'46 MMT resource build'!L212</f>
        <v>0</v>
      </c>
      <c r="M27">
        <f>'46 MMT resource build'!M212</f>
        <v>0</v>
      </c>
      <c r="N27">
        <f>'46 MMT resource build'!N212</f>
        <v>0</v>
      </c>
      <c r="O27">
        <f>'46 MMT resource build'!O212</f>
        <v>0</v>
      </c>
      <c r="P27">
        <f>'46 MMT resource build'!P212</f>
        <v>0</v>
      </c>
      <c r="Q27">
        <f>'46 MMT resource build'!Q212</f>
        <v>0</v>
      </c>
      <c r="R27">
        <f>'46 MMT resource build'!R212</f>
        <v>0</v>
      </c>
      <c r="S27">
        <f>'46 MMT resource build'!S212</f>
        <v>0</v>
      </c>
      <c r="T27">
        <f>'46 MMT resource build'!T212</f>
        <v>0</v>
      </c>
      <c r="U27">
        <f>'46 MMT resource build'!U212</f>
        <v>2.6383309325601898</v>
      </c>
      <c r="V27">
        <f>'46 MMT resource build'!V212</f>
        <v>890.95</v>
      </c>
      <c r="W27">
        <f>'46 MMT resource build'!W212</f>
        <v>0</v>
      </c>
      <c r="X27">
        <f>'46 MMT resource build'!X212</f>
        <v>0</v>
      </c>
      <c r="Y27">
        <f>'46 MMT resource build'!Y212</f>
        <v>0</v>
      </c>
      <c r="Z27">
        <f>'46 MMT resource build'!Z212</f>
        <v>0</v>
      </c>
    </row>
    <row r="28" spans="1:26" ht="14.45" hidden="1" x14ac:dyDescent="0.35">
      <c r="A28">
        <f>'46 MMT resource build'!A215</f>
        <v>2022</v>
      </c>
      <c r="B28" t="str">
        <f>'46 MMT resource build'!B215</f>
        <v>NW_Biomass_for_CAISO</v>
      </c>
      <c r="C28" t="str">
        <f>'46 MMT resource build'!C215</f>
        <v>NW</v>
      </c>
      <c r="D28" t="str">
        <f>'46 MMT resource build'!D215</f>
        <v>CAISO</v>
      </c>
      <c r="E28" t="str">
        <f>'46 MMT resource build'!E215</f>
        <v>Biomass</v>
      </c>
      <c r="F28">
        <f>'46 MMT resource build'!F215</f>
        <v>46</v>
      </c>
      <c r="G28">
        <f>'46 MMT resource build'!G215</f>
        <v>0</v>
      </c>
      <c r="H28">
        <f>'46 MMT resource build'!H215</f>
        <v>0</v>
      </c>
      <c r="I28">
        <f>'46 MMT resource build'!I215</f>
        <v>46</v>
      </c>
      <c r="J28">
        <f>'46 MMT resource build'!J215</f>
        <v>0</v>
      </c>
      <c r="K28">
        <f>'46 MMT resource build'!K215</f>
        <v>0</v>
      </c>
      <c r="L28">
        <f>'46 MMT resource build'!L215</f>
        <v>0</v>
      </c>
      <c r="M28">
        <f>'46 MMT resource build'!M215</f>
        <v>0</v>
      </c>
      <c r="N28">
        <f>'46 MMT resource build'!N215</f>
        <v>0</v>
      </c>
      <c r="O28">
        <f>'46 MMT resource build'!O215</f>
        <v>0</v>
      </c>
      <c r="P28">
        <f>'46 MMT resource build'!P215</f>
        <v>0</v>
      </c>
      <c r="Q28">
        <f>'46 MMT resource build'!Q215</f>
        <v>0</v>
      </c>
      <c r="R28">
        <f>'46 MMT resource build'!R215</f>
        <v>0</v>
      </c>
      <c r="S28">
        <f>'46 MMT resource build'!S215</f>
        <v>0</v>
      </c>
      <c r="T28">
        <f>'46 MMT resource build'!T215</f>
        <v>0</v>
      </c>
      <c r="U28">
        <f>'46 MMT resource build'!U215</f>
        <v>2.6383309325601898</v>
      </c>
      <c r="V28">
        <f>'46 MMT resource build'!V215</f>
        <v>46</v>
      </c>
      <c r="W28">
        <f>'46 MMT resource build'!W215</f>
        <v>0</v>
      </c>
      <c r="X28">
        <f>'46 MMT resource build'!X215</f>
        <v>0</v>
      </c>
      <c r="Y28">
        <f>'46 MMT resource build'!Y215</f>
        <v>0</v>
      </c>
      <c r="Z28">
        <f>'46 MMT resource build'!Z215</f>
        <v>0</v>
      </c>
    </row>
    <row r="29" spans="1:26" ht="14.45" hidden="1" x14ac:dyDescent="0.35">
      <c r="A29">
        <f>'46 MMT resource build'!A217</f>
        <v>2022</v>
      </c>
      <c r="B29" t="str">
        <f>'46 MMT resource build'!B217</f>
        <v>InState_Biomass</v>
      </c>
      <c r="C29" t="str">
        <f>'46 MMT resource build'!C217</f>
        <v>CAISO</v>
      </c>
      <c r="D29" t="str">
        <f>'46 MMT resource build'!D217</f>
        <v>CAISO</v>
      </c>
      <c r="E29" t="str">
        <f>'46 MMT resource build'!E217</f>
        <v>Biomass</v>
      </c>
      <c r="F29">
        <f>'46 MMT resource build'!F217</f>
        <v>0</v>
      </c>
      <c r="G29">
        <f>'46 MMT resource build'!G217</f>
        <v>0</v>
      </c>
      <c r="H29">
        <f>'46 MMT resource build'!H217</f>
        <v>0</v>
      </c>
      <c r="I29">
        <f>'46 MMT resource build'!I217</f>
        <v>0</v>
      </c>
      <c r="J29" t="str">
        <f>'46 MMT resource build'!J217</f>
        <v>None</v>
      </c>
      <c r="K29">
        <f>'46 MMT resource build'!K217</f>
        <v>0</v>
      </c>
      <c r="L29">
        <f>'46 MMT resource build'!L217</f>
        <v>0</v>
      </c>
      <c r="M29">
        <f>'46 MMT resource build'!M217</f>
        <v>0</v>
      </c>
      <c r="N29">
        <f>'46 MMT resource build'!N217</f>
        <v>0</v>
      </c>
      <c r="O29">
        <f>'46 MMT resource build'!O217</f>
        <v>0</v>
      </c>
      <c r="P29">
        <f>'46 MMT resource build'!P217</f>
        <v>0</v>
      </c>
      <c r="Q29">
        <f>'46 MMT resource build'!Q217</f>
        <v>0</v>
      </c>
      <c r="R29">
        <f>'46 MMT resource build'!R217</f>
        <v>0</v>
      </c>
      <c r="S29">
        <f>'46 MMT resource build'!S217</f>
        <v>0</v>
      </c>
      <c r="T29">
        <f>'46 MMT resource build'!T217</f>
        <v>0</v>
      </c>
      <c r="U29">
        <f>'46 MMT resource build'!U217</f>
        <v>2.6383309325601898</v>
      </c>
      <c r="V29">
        <f>'46 MMT resource build'!V217</f>
        <v>0</v>
      </c>
      <c r="W29">
        <f>'46 MMT resource build'!W217</f>
        <v>0</v>
      </c>
      <c r="X29">
        <f>'46 MMT resource build'!X217</f>
        <v>0</v>
      </c>
      <c r="Y29">
        <f>'46 MMT resource build'!Y217</f>
        <v>0</v>
      </c>
      <c r="Z29">
        <f>'46 MMT resource build'!Z217</f>
        <v>0</v>
      </c>
    </row>
    <row r="30" spans="1:26" ht="14.45" hidden="1" x14ac:dyDescent="0.35">
      <c r="A30">
        <f>'46 MMT resource build'!A369</f>
        <v>2026</v>
      </c>
      <c r="B30" t="str">
        <f>'46 MMT resource build'!B369</f>
        <v>BANC_Biomass_for_Other</v>
      </c>
      <c r="C30" t="str">
        <f>'46 MMT resource build'!C369</f>
        <v>BANC</v>
      </c>
      <c r="D30" t="str">
        <f>'46 MMT resource build'!D369</f>
        <v>BANC</v>
      </c>
      <c r="E30" t="str">
        <f>'46 MMT resource build'!E369</f>
        <v>Biomass</v>
      </c>
      <c r="F30">
        <f>'46 MMT resource build'!F369</f>
        <v>0</v>
      </c>
      <c r="G30">
        <f>'46 MMT resource build'!G369</f>
        <v>0</v>
      </c>
      <c r="H30">
        <f>'46 MMT resource build'!H369</f>
        <v>0</v>
      </c>
      <c r="I30">
        <f>'46 MMT resource build'!I369</f>
        <v>0</v>
      </c>
      <c r="J30">
        <f>'46 MMT resource build'!J369</f>
        <v>0</v>
      </c>
      <c r="K30">
        <f>'46 MMT resource build'!K369</f>
        <v>0</v>
      </c>
      <c r="L30">
        <f>'46 MMT resource build'!L369</f>
        <v>0</v>
      </c>
      <c r="M30">
        <f>'46 MMT resource build'!M369</f>
        <v>0</v>
      </c>
      <c r="N30">
        <f>'46 MMT resource build'!N369</f>
        <v>0</v>
      </c>
      <c r="O30">
        <f>'46 MMT resource build'!O369</f>
        <v>0</v>
      </c>
      <c r="P30">
        <f>'46 MMT resource build'!P369</f>
        <v>0</v>
      </c>
      <c r="Q30">
        <f>'46 MMT resource build'!Q369</f>
        <v>0</v>
      </c>
      <c r="R30">
        <f>'46 MMT resource build'!R369</f>
        <v>0</v>
      </c>
      <c r="S30">
        <f>'46 MMT resource build'!S369</f>
        <v>0</v>
      </c>
      <c r="T30">
        <f>'46 MMT resource build'!T369</f>
        <v>0</v>
      </c>
      <c r="U30">
        <f>'46 MMT resource build'!U369</f>
        <v>2.99375356618317</v>
      </c>
      <c r="V30">
        <f>'46 MMT resource build'!V369</f>
        <v>0</v>
      </c>
      <c r="W30">
        <f>'46 MMT resource build'!W369</f>
        <v>0</v>
      </c>
      <c r="X30">
        <f>'46 MMT resource build'!X369</f>
        <v>0</v>
      </c>
      <c r="Y30">
        <f>'46 MMT resource build'!Y369</f>
        <v>0</v>
      </c>
      <c r="Z30">
        <f>'46 MMT resource build'!Z369</f>
        <v>0</v>
      </c>
    </row>
    <row r="31" spans="1:26" ht="14.45" hidden="1" x14ac:dyDescent="0.35">
      <c r="A31">
        <f>'46 MMT resource build'!A371</f>
        <v>2026</v>
      </c>
      <c r="B31" t="str">
        <f>'46 MMT resource build'!B371</f>
        <v>CAISO_Biomass_for_Other</v>
      </c>
      <c r="C31" t="str">
        <f>'46 MMT resource build'!C371</f>
        <v>CAISO</v>
      </c>
      <c r="D31" t="str">
        <f>'46 MMT resource build'!D371</f>
        <v>CAISO</v>
      </c>
      <c r="E31" t="str">
        <f>'46 MMT resource build'!E371</f>
        <v>Biomass</v>
      </c>
      <c r="F31">
        <f>'46 MMT resource build'!F371</f>
        <v>11.7</v>
      </c>
      <c r="G31">
        <f>'46 MMT resource build'!G371</f>
        <v>0</v>
      </c>
      <c r="H31">
        <f>'46 MMT resource build'!H371</f>
        <v>0</v>
      </c>
      <c r="I31">
        <f>'46 MMT resource build'!I371</f>
        <v>11.7</v>
      </c>
      <c r="J31">
        <f>'46 MMT resource build'!J371</f>
        <v>0</v>
      </c>
      <c r="K31">
        <f>'46 MMT resource build'!K371</f>
        <v>0</v>
      </c>
      <c r="L31">
        <f>'46 MMT resource build'!L371</f>
        <v>0</v>
      </c>
      <c r="M31">
        <f>'46 MMT resource build'!M371</f>
        <v>0</v>
      </c>
      <c r="N31">
        <f>'46 MMT resource build'!N371</f>
        <v>0</v>
      </c>
      <c r="O31">
        <f>'46 MMT resource build'!O371</f>
        <v>0</v>
      </c>
      <c r="P31">
        <f>'46 MMT resource build'!P371</f>
        <v>0</v>
      </c>
      <c r="Q31">
        <f>'46 MMT resource build'!Q371</f>
        <v>0</v>
      </c>
      <c r="R31">
        <f>'46 MMT resource build'!R371</f>
        <v>0</v>
      </c>
      <c r="S31">
        <f>'46 MMT resource build'!S371</f>
        <v>0</v>
      </c>
      <c r="T31">
        <f>'46 MMT resource build'!T371</f>
        <v>0</v>
      </c>
      <c r="U31">
        <f>'46 MMT resource build'!U371</f>
        <v>2.99375356618317</v>
      </c>
      <c r="V31">
        <f>'46 MMT resource build'!V371</f>
        <v>11.7</v>
      </c>
      <c r="W31">
        <f>'46 MMT resource build'!W371</f>
        <v>0</v>
      </c>
      <c r="X31">
        <f>'46 MMT resource build'!X371</f>
        <v>0</v>
      </c>
      <c r="Y31">
        <f>'46 MMT resource build'!Y371</f>
        <v>0</v>
      </c>
      <c r="Z31">
        <f>'46 MMT resource build'!Z371</f>
        <v>0</v>
      </c>
    </row>
    <row r="32" spans="1:26" ht="14.45" hidden="1" x14ac:dyDescent="0.35">
      <c r="A32">
        <f>'46 MMT resource build'!A373</f>
        <v>2026</v>
      </c>
      <c r="B32" t="str">
        <f>'46 MMT resource build'!B373</f>
        <v>IID_Biomass_for_Other</v>
      </c>
      <c r="C32" t="str">
        <f>'46 MMT resource build'!C373</f>
        <v>IID</v>
      </c>
      <c r="D32" t="str">
        <f>'46 MMT resource build'!D373</f>
        <v>IID</v>
      </c>
      <c r="E32" t="str">
        <f>'46 MMT resource build'!E373</f>
        <v>Biomass</v>
      </c>
      <c r="F32">
        <f>'46 MMT resource build'!F373</f>
        <v>0</v>
      </c>
      <c r="G32">
        <f>'46 MMT resource build'!G373</f>
        <v>0</v>
      </c>
      <c r="H32">
        <f>'46 MMT resource build'!H373</f>
        <v>0</v>
      </c>
      <c r="I32">
        <f>'46 MMT resource build'!I373</f>
        <v>0</v>
      </c>
      <c r="J32">
        <f>'46 MMT resource build'!J373</f>
        <v>0</v>
      </c>
      <c r="K32">
        <f>'46 MMT resource build'!K373</f>
        <v>0</v>
      </c>
      <c r="L32">
        <f>'46 MMT resource build'!L373</f>
        <v>0</v>
      </c>
      <c r="M32">
        <f>'46 MMT resource build'!M373</f>
        <v>0</v>
      </c>
      <c r="N32">
        <f>'46 MMT resource build'!N373</f>
        <v>0</v>
      </c>
      <c r="O32">
        <f>'46 MMT resource build'!O373</f>
        <v>0</v>
      </c>
      <c r="P32">
        <f>'46 MMT resource build'!P373</f>
        <v>0</v>
      </c>
      <c r="Q32">
        <f>'46 MMT resource build'!Q373</f>
        <v>0</v>
      </c>
      <c r="R32">
        <f>'46 MMT resource build'!R373</f>
        <v>0</v>
      </c>
      <c r="S32">
        <f>'46 MMT resource build'!S373</f>
        <v>0</v>
      </c>
      <c r="T32">
        <f>'46 MMT resource build'!T373</f>
        <v>0</v>
      </c>
      <c r="U32">
        <f>'46 MMT resource build'!U373</f>
        <v>2.99375356618317</v>
      </c>
      <c r="V32">
        <f>'46 MMT resource build'!V373</f>
        <v>0</v>
      </c>
      <c r="W32">
        <f>'46 MMT resource build'!W373</f>
        <v>0</v>
      </c>
      <c r="X32">
        <f>'46 MMT resource build'!X373</f>
        <v>0</v>
      </c>
      <c r="Y32">
        <f>'46 MMT resource build'!Y373</f>
        <v>0</v>
      </c>
      <c r="Z32">
        <f>'46 MMT resource build'!Z373</f>
        <v>0</v>
      </c>
    </row>
    <row r="33" spans="1:26" ht="14.45" hidden="1" x14ac:dyDescent="0.35">
      <c r="A33">
        <f>'46 MMT resource build'!A375</f>
        <v>2026</v>
      </c>
      <c r="B33" t="str">
        <f>'46 MMT resource build'!B375</f>
        <v>LDWP_Biomass_for_Other</v>
      </c>
      <c r="C33" t="str">
        <f>'46 MMT resource build'!C375</f>
        <v>LDWP</v>
      </c>
      <c r="D33" t="str">
        <f>'46 MMT resource build'!D375</f>
        <v>LDWP</v>
      </c>
      <c r="E33" t="str">
        <f>'46 MMT resource build'!E375</f>
        <v>Biomass</v>
      </c>
      <c r="F33">
        <f>'46 MMT resource build'!F375</f>
        <v>0</v>
      </c>
      <c r="G33">
        <f>'46 MMT resource build'!G375</f>
        <v>0</v>
      </c>
      <c r="H33">
        <f>'46 MMT resource build'!H375</f>
        <v>0</v>
      </c>
      <c r="I33">
        <f>'46 MMT resource build'!I375</f>
        <v>0</v>
      </c>
      <c r="J33">
        <f>'46 MMT resource build'!J375</f>
        <v>0</v>
      </c>
      <c r="K33">
        <f>'46 MMT resource build'!K375</f>
        <v>0</v>
      </c>
      <c r="L33">
        <f>'46 MMT resource build'!L375</f>
        <v>0</v>
      </c>
      <c r="M33">
        <f>'46 MMT resource build'!M375</f>
        <v>0</v>
      </c>
      <c r="N33">
        <f>'46 MMT resource build'!N375</f>
        <v>0</v>
      </c>
      <c r="O33">
        <f>'46 MMT resource build'!O375</f>
        <v>0</v>
      </c>
      <c r="P33">
        <f>'46 MMT resource build'!P375</f>
        <v>0</v>
      </c>
      <c r="Q33">
        <f>'46 MMT resource build'!Q375</f>
        <v>0</v>
      </c>
      <c r="R33">
        <f>'46 MMT resource build'!R375</f>
        <v>0</v>
      </c>
      <c r="S33">
        <f>'46 MMT resource build'!S375</f>
        <v>0</v>
      </c>
      <c r="T33">
        <f>'46 MMT resource build'!T375</f>
        <v>0</v>
      </c>
      <c r="U33">
        <f>'46 MMT resource build'!U375</f>
        <v>2.99375356618317</v>
      </c>
      <c r="V33">
        <f>'46 MMT resource build'!V375</f>
        <v>0</v>
      </c>
      <c r="W33">
        <f>'46 MMT resource build'!W375</f>
        <v>0</v>
      </c>
      <c r="X33">
        <f>'46 MMT resource build'!X375</f>
        <v>0</v>
      </c>
      <c r="Y33">
        <f>'46 MMT resource build'!Y375</f>
        <v>0</v>
      </c>
      <c r="Z33">
        <f>'46 MMT resource build'!Z375</f>
        <v>0</v>
      </c>
    </row>
    <row r="34" spans="1:26" ht="14.45" hidden="1" x14ac:dyDescent="0.35">
      <c r="A34">
        <f>'46 MMT resource build'!A377</f>
        <v>2026</v>
      </c>
      <c r="B34" t="str">
        <f>'46 MMT resource build'!B377</f>
        <v>NW_Biomass_for_Other</v>
      </c>
      <c r="C34" t="str">
        <f>'46 MMT resource build'!C377</f>
        <v>NW</v>
      </c>
      <c r="D34" t="str">
        <f>'46 MMT resource build'!D377</f>
        <v>NW</v>
      </c>
      <c r="E34" t="str">
        <f>'46 MMT resource build'!E377</f>
        <v>Biomass</v>
      </c>
      <c r="F34">
        <f>'46 MMT resource build'!F377</f>
        <v>561.38</v>
      </c>
      <c r="G34">
        <f>'46 MMT resource build'!G377</f>
        <v>0</v>
      </c>
      <c r="H34">
        <f>'46 MMT resource build'!H377</f>
        <v>0</v>
      </c>
      <c r="I34">
        <f>'46 MMT resource build'!I377</f>
        <v>561.38</v>
      </c>
      <c r="J34">
        <f>'46 MMT resource build'!J377</f>
        <v>0</v>
      </c>
      <c r="K34">
        <f>'46 MMT resource build'!K377</f>
        <v>0</v>
      </c>
      <c r="L34">
        <f>'46 MMT resource build'!L377</f>
        <v>0</v>
      </c>
      <c r="M34">
        <f>'46 MMT resource build'!M377</f>
        <v>0</v>
      </c>
      <c r="N34">
        <f>'46 MMT resource build'!N377</f>
        <v>0</v>
      </c>
      <c r="O34">
        <f>'46 MMT resource build'!O377</f>
        <v>0</v>
      </c>
      <c r="P34">
        <f>'46 MMT resource build'!P377</f>
        <v>0</v>
      </c>
      <c r="Q34">
        <f>'46 MMT resource build'!Q377</f>
        <v>0</v>
      </c>
      <c r="R34">
        <f>'46 MMT resource build'!R377</f>
        <v>0</v>
      </c>
      <c r="S34">
        <f>'46 MMT resource build'!S377</f>
        <v>0</v>
      </c>
      <c r="T34">
        <f>'46 MMT resource build'!T377</f>
        <v>0</v>
      </c>
      <c r="U34">
        <f>'46 MMT resource build'!U377</f>
        <v>2.99375356618317</v>
      </c>
      <c r="V34">
        <f>'46 MMT resource build'!V377</f>
        <v>561.38</v>
      </c>
      <c r="W34">
        <f>'46 MMT resource build'!W377</f>
        <v>0</v>
      </c>
      <c r="X34">
        <f>'46 MMT resource build'!X377</f>
        <v>0</v>
      </c>
      <c r="Y34">
        <f>'46 MMT resource build'!Y377</f>
        <v>0</v>
      </c>
      <c r="Z34">
        <f>'46 MMT resource build'!Z377</f>
        <v>0</v>
      </c>
    </row>
    <row r="35" spans="1:26" ht="14.45" hidden="1" x14ac:dyDescent="0.35">
      <c r="A35">
        <f>'46 MMT resource build'!A379</f>
        <v>2026</v>
      </c>
      <c r="B35" t="str">
        <f>'46 MMT resource build'!B379</f>
        <v>SW_Biomass_for_Other</v>
      </c>
      <c r="C35" t="str">
        <f>'46 MMT resource build'!C379</f>
        <v>SW</v>
      </c>
      <c r="D35" t="str">
        <f>'46 MMT resource build'!D379</f>
        <v>SW</v>
      </c>
      <c r="E35" t="str">
        <f>'46 MMT resource build'!E379</f>
        <v>Biomass</v>
      </c>
      <c r="F35">
        <f>'46 MMT resource build'!F379</f>
        <v>37.4</v>
      </c>
      <c r="G35">
        <f>'46 MMT resource build'!G379</f>
        <v>0</v>
      </c>
      <c r="H35">
        <f>'46 MMT resource build'!H379</f>
        <v>0</v>
      </c>
      <c r="I35">
        <f>'46 MMT resource build'!I379</f>
        <v>37.4</v>
      </c>
      <c r="J35">
        <f>'46 MMT resource build'!J379</f>
        <v>0</v>
      </c>
      <c r="K35">
        <f>'46 MMT resource build'!K379</f>
        <v>0</v>
      </c>
      <c r="L35">
        <f>'46 MMT resource build'!L379</f>
        <v>0</v>
      </c>
      <c r="M35">
        <f>'46 MMT resource build'!M379</f>
        <v>0</v>
      </c>
      <c r="N35">
        <f>'46 MMT resource build'!N379</f>
        <v>0</v>
      </c>
      <c r="O35">
        <f>'46 MMT resource build'!O379</f>
        <v>0</v>
      </c>
      <c r="P35">
        <f>'46 MMT resource build'!P379</f>
        <v>0</v>
      </c>
      <c r="Q35">
        <f>'46 MMT resource build'!Q379</f>
        <v>0</v>
      </c>
      <c r="R35">
        <f>'46 MMT resource build'!R379</f>
        <v>0</v>
      </c>
      <c r="S35">
        <f>'46 MMT resource build'!S379</f>
        <v>0</v>
      </c>
      <c r="T35">
        <f>'46 MMT resource build'!T379</f>
        <v>0</v>
      </c>
      <c r="U35">
        <f>'46 MMT resource build'!U379</f>
        <v>2.99375356618317</v>
      </c>
      <c r="V35">
        <f>'46 MMT resource build'!V379</f>
        <v>37.4</v>
      </c>
      <c r="W35">
        <f>'46 MMT resource build'!W379</f>
        <v>0</v>
      </c>
      <c r="X35">
        <f>'46 MMT resource build'!X379</f>
        <v>0</v>
      </c>
      <c r="Y35">
        <f>'46 MMT resource build'!Y379</f>
        <v>0</v>
      </c>
      <c r="Z35">
        <f>'46 MMT resource build'!Z379</f>
        <v>0</v>
      </c>
    </row>
    <row r="36" spans="1:26" ht="14.45" hidden="1" x14ac:dyDescent="0.35">
      <c r="A36">
        <f>'46 MMT resource build'!A381</f>
        <v>2026</v>
      </c>
      <c r="B36" t="str">
        <f>'46 MMT resource build'!B381</f>
        <v>CAISO_Biomass_for_CAISO</v>
      </c>
      <c r="C36" t="str">
        <f>'46 MMT resource build'!C381</f>
        <v>CAISO</v>
      </c>
      <c r="D36" t="str">
        <f>'46 MMT resource build'!D381</f>
        <v>CAISO</v>
      </c>
      <c r="E36" t="str">
        <f>'46 MMT resource build'!E381</f>
        <v>Biomass</v>
      </c>
      <c r="F36">
        <f>'46 MMT resource build'!F381</f>
        <v>890.95</v>
      </c>
      <c r="G36">
        <f>'46 MMT resource build'!G381</f>
        <v>0</v>
      </c>
      <c r="H36">
        <f>'46 MMT resource build'!H381</f>
        <v>0</v>
      </c>
      <c r="I36">
        <f>'46 MMT resource build'!I381</f>
        <v>890.95</v>
      </c>
      <c r="J36">
        <f>'46 MMT resource build'!J381</f>
        <v>0</v>
      </c>
      <c r="K36">
        <f>'46 MMT resource build'!K381</f>
        <v>0</v>
      </c>
      <c r="L36">
        <f>'46 MMT resource build'!L381</f>
        <v>0</v>
      </c>
      <c r="M36">
        <f>'46 MMT resource build'!M381</f>
        <v>0</v>
      </c>
      <c r="N36">
        <f>'46 MMT resource build'!N381</f>
        <v>0</v>
      </c>
      <c r="O36">
        <f>'46 MMT resource build'!O381</f>
        <v>0</v>
      </c>
      <c r="P36">
        <f>'46 MMT resource build'!P381</f>
        <v>0</v>
      </c>
      <c r="Q36">
        <f>'46 MMT resource build'!Q381</f>
        <v>0</v>
      </c>
      <c r="R36">
        <f>'46 MMT resource build'!R381</f>
        <v>0</v>
      </c>
      <c r="S36">
        <f>'46 MMT resource build'!S381</f>
        <v>0</v>
      </c>
      <c r="T36">
        <f>'46 MMT resource build'!T381</f>
        <v>0</v>
      </c>
      <c r="U36">
        <f>'46 MMT resource build'!U381</f>
        <v>2.99375356618317</v>
      </c>
      <c r="V36">
        <f>'46 MMT resource build'!V381</f>
        <v>890.95</v>
      </c>
      <c r="W36">
        <f>'46 MMT resource build'!W381</f>
        <v>0</v>
      </c>
      <c r="X36">
        <f>'46 MMT resource build'!X381</f>
        <v>0</v>
      </c>
      <c r="Y36">
        <f>'46 MMT resource build'!Y381</f>
        <v>0</v>
      </c>
      <c r="Z36">
        <f>'46 MMT resource build'!Z381</f>
        <v>0</v>
      </c>
    </row>
    <row r="37" spans="1:26" ht="14.45" hidden="1" x14ac:dyDescent="0.35">
      <c r="A37">
        <f>'46 MMT resource build'!A384</f>
        <v>2026</v>
      </c>
      <c r="B37" t="str">
        <f>'46 MMT resource build'!B384</f>
        <v>NW_Biomass_for_CAISO</v>
      </c>
      <c r="C37" t="str">
        <f>'46 MMT resource build'!C384</f>
        <v>NW</v>
      </c>
      <c r="D37" t="str">
        <f>'46 MMT resource build'!D384</f>
        <v>CAISO</v>
      </c>
      <c r="E37" t="str">
        <f>'46 MMT resource build'!E384</f>
        <v>Biomass</v>
      </c>
      <c r="F37">
        <f>'46 MMT resource build'!F384</f>
        <v>46</v>
      </c>
      <c r="G37">
        <f>'46 MMT resource build'!G384</f>
        <v>0</v>
      </c>
      <c r="H37">
        <f>'46 MMT resource build'!H384</f>
        <v>0</v>
      </c>
      <c r="I37">
        <f>'46 MMT resource build'!I384</f>
        <v>46</v>
      </c>
      <c r="J37">
        <f>'46 MMT resource build'!J384</f>
        <v>0</v>
      </c>
      <c r="K37">
        <f>'46 MMT resource build'!K384</f>
        <v>0</v>
      </c>
      <c r="L37">
        <f>'46 MMT resource build'!L384</f>
        <v>0</v>
      </c>
      <c r="M37">
        <f>'46 MMT resource build'!M384</f>
        <v>0</v>
      </c>
      <c r="N37">
        <f>'46 MMT resource build'!N384</f>
        <v>0</v>
      </c>
      <c r="O37">
        <f>'46 MMT resource build'!O384</f>
        <v>0</v>
      </c>
      <c r="P37">
        <f>'46 MMT resource build'!P384</f>
        <v>0</v>
      </c>
      <c r="Q37">
        <f>'46 MMT resource build'!Q384</f>
        <v>0</v>
      </c>
      <c r="R37">
        <f>'46 MMT resource build'!R384</f>
        <v>0</v>
      </c>
      <c r="S37">
        <f>'46 MMT resource build'!S384</f>
        <v>0</v>
      </c>
      <c r="T37">
        <f>'46 MMT resource build'!T384</f>
        <v>0</v>
      </c>
      <c r="U37">
        <f>'46 MMT resource build'!U384</f>
        <v>2.99375356618317</v>
      </c>
      <c r="V37">
        <f>'46 MMT resource build'!V384</f>
        <v>46</v>
      </c>
      <c r="W37">
        <f>'46 MMT resource build'!W384</f>
        <v>0</v>
      </c>
      <c r="X37">
        <f>'46 MMT resource build'!X384</f>
        <v>0</v>
      </c>
      <c r="Y37">
        <f>'46 MMT resource build'!Y384</f>
        <v>0</v>
      </c>
      <c r="Z37">
        <f>'46 MMT resource build'!Z384</f>
        <v>0</v>
      </c>
    </row>
    <row r="38" spans="1:26" ht="14.45" hidden="1" x14ac:dyDescent="0.35">
      <c r="A38">
        <f>'46 MMT resource build'!A386</f>
        <v>2026</v>
      </c>
      <c r="B38" t="str">
        <f>'46 MMT resource build'!B386</f>
        <v>InState_Biomass</v>
      </c>
      <c r="C38" t="str">
        <f>'46 MMT resource build'!C386</f>
        <v>CAISO</v>
      </c>
      <c r="D38" t="str">
        <f>'46 MMT resource build'!D386</f>
        <v>CAISO</v>
      </c>
      <c r="E38" t="str">
        <f>'46 MMT resource build'!E386</f>
        <v>Biomass</v>
      </c>
      <c r="F38">
        <f>'46 MMT resource build'!F386</f>
        <v>0</v>
      </c>
      <c r="G38">
        <f>'46 MMT resource build'!G386</f>
        <v>0</v>
      </c>
      <c r="H38">
        <f>'46 MMT resource build'!H386</f>
        <v>0</v>
      </c>
      <c r="I38">
        <f>'46 MMT resource build'!I386</f>
        <v>0</v>
      </c>
      <c r="J38" t="str">
        <f>'46 MMT resource build'!J386</f>
        <v>None</v>
      </c>
      <c r="K38">
        <f>'46 MMT resource build'!K386</f>
        <v>0</v>
      </c>
      <c r="L38">
        <f>'46 MMT resource build'!L386</f>
        <v>0</v>
      </c>
      <c r="M38">
        <f>'46 MMT resource build'!M386</f>
        <v>0</v>
      </c>
      <c r="N38">
        <f>'46 MMT resource build'!N386</f>
        <v>0</v>
      </c>
      <c r="O38">
        <f>'46 MMT resource build'!O386</f>
        <v>0</v>
      </c>
      <c r="P38">
        <f>'46 MMT resource build'!P386</f>
        <v>0</v>
      </c>
      <c r="Q38">
        <f>'46 MMT resource build'!Q386</f>
        <v>0</v>
      </c>
      <c r="R38">
        <f>'46 MMT resource build'!R386</f>
        <v>0</v>
      </c>
      <c r="S38">
        <f>'46 MMT resource build'!S386</f>
        <v>0</v>
      </c>
      <c r="T38">
        <f>'46 MMT resource build'!T386</f>
        <v>0</v>
      </c>
      <c r="U38">
        <f>'46 MMT resource build'!U386</f>
        <v>2.99375356618317</v>
      </c>
      <c r="V38">
        <f>'46 MMT resource build'!V386</f>
        <v>0</v>
      </c>
      <c r="W38">
        <f>'46 MMT resource build'!W386</f>
        <v>0</v>
      </c>
      <c r="X38">
        <f>'46 MMT resource build'!X386</f>
        <v>0</v>
      </c>
      <c r="Y38">
        <f>'46 MMT resource build'!Y386</f>
        <v>0</v>
      </c>
      <c r="Z38">
        <f>'46 MMT resource build'!Z386</f>
        <v>0</v>
      </c>
    </row>
    <row r="39" spans="1:26" ht="14.45" hidden="1" x14ac:dyDescent="0.35">
      <c r="A39">
        <f>'46 MMT resource build'!A538</f>
        <v>2030</v>
      </c>
      <c r="B39" t="str">
        <f>'46 MMT resource build'!B538</f>
        <v>BANC_Biomass_for_Other</v>
      </c>
      <c r="C39" t="str">
        <f>'46 MMT resource build'!C538</f>
        <v>BANC</v>
      </c>
      <c r="D39" t="str">
        <f>'46 MMT resource build'!D538</f>
        <v>BANC</v>
      </c>
      <c r="E39" t="str">
        <f>'46 MMT resource build'!E538</f>
        <v>Biomass</v>
      </c>
      <c r="F39">
        <f>'46 MMT resource build'!F538</f>
        <v>0</v>
      </c>
      <c r="G39">
        <f>'46 MMT resource build'!G538</f>
        <v>0</v>
      </c>
      <c r="H39">
        <f>'46 MMT resource build'!H538</f>
        <v>0</v>
      </c>
      <c r="I39">
        <f>'46 MMT resource build'!I538</f>
        <v>0</v>
      </c>
      <c r="J39">
        <f>'46 MMT resource build'!J538</f>
        <v>0</v>
      </c>
      <c r="K39">
        <f>'46 MMT resource build'!K538</f>
        <v>0</v>
      </c>
      <c r="L39">
        <f>'46 MMT resource build'!L538</f>
        <v>0</v>
      </c>
      <c r="M39">
        <f>'46 MMT resource build'!M538</f>
        <v>0</v>
      </c>
      <c r="N39">
        <f>'46 MMT resource build'!N538</f>
        <v>0</v>
      </c>
      <c r="O39">
        <f>'46 MMT resource build'!O538</f>
        <v>0</v>
      </c>
      <c r="P39">
        <f>'46 MMT resource build'!P538</f>
        <v>0</v>
      </c>
      <c r="Q39">
        <f>'46 MMT resource build'!Q538</f>
        <v>0</v>
      </c>
      <c r="R39">
        <f>'46 MMT resource build'!R538</f>
        <v>0</v>
      </c>
      <c r="S39">
        <f>'46 MMT resource build'!S538</f>
        <v>0</v>
      </c>
      <c r="T39">
        <f>'46 MMT resource build'!T538</f>
        <v>0</v>
      </c>
      <c r="U39">
        <f>'46 MMT resource build'!U538</f>
        <v>4.9706315334622504</v>
      </c>
      <c r="V39">
        <f>'46 MMT resource build'!V538</f>
        <v>0</v>
      </c>
      <c r="W39">
        <f>'46 MMT resource build'!W538</f>
        <v>0</v>
      </c>
      <c r="X39">
        <f>'46 MMT resource build'!X538</f>
        <v>0</v>
      </c>
      <c r="Y39">
        <f>'46 MMT resource build'!Y538</f>
        <v>0</v>
      </c>
      <c r="Z39">
        <f>'46 MMT resource build'!Z538</f>
        <v>0</v>
      </c>
    </row>
    <row r="40" spans="1:26" ht="14.45" hidden="1" x14ac:dyDescent="0.35">
      <c r="A40">
        <f>'46 MMT resource build'!A540</f>
        <v>2030</v>
      </c>
      <c r="B40" t="str">
        <f>'46 MMT resource build'!B540</f>
        <v>CAISO_Biomass_for_Other</v>
      </c>
      <c r="C40" t="str">
        <f>'46 MMT resource build'!C540</f>
        <v>CAISO</v>
      </c>
      <c r="D40" t="str">
        <f>'46 MMT resource build'!D540</f>
        <v>CAISO</v>
      </c>
      <c r="E40" t="str">
        <f>'46 MMT resource build'!E540</f>
        <v>Biomass</v>
      </c>
      <c r="F40">
        <f>'46 MMT resource build'!F540</f>
        <v>11.7</v>
      </c>
      <c r="G40">
        <f>'46 MMT resource build'!G540</f>
        <v>0</v>
      </c>
      <c r="H40">
        <f>'46 MMT resource build'!H540</f>
        <v>0</v>
      </c>
      <c r="I40">
        <f>'46 MMT resource build'!I540</f>
        <v>11.7</v>
      </c>
      <c r="J40">
        <f>'46 MMT resource build'!J540</f>
        <v>0</v>
      </c>
      <c r="K40">
        <f>'46 MMT resource build'!K540</f>
        <v>0</v>
      </c>
      <c r="L40">
        <f>'46 MMT resource build'!L540</f>
        <v>0</v>
      </c>
      <c r="M40">
        <f>'46 MMT resource build'!M540</f>
        <v>0</v>
      </c>
      <c r="N40">
        <f>'46 MMT resource build'!N540</f>
        <v>0</v>
      </c>
      <c r="O40">
        <f>'46 MMT resource build'!O540</f>
        <v>0</v>
      </c>
      <c r="P40">
        <f>'46 MMT resource build'!P540</f>
        <v>0</v>
      </c>
      <c r="Q40">
        <f>'46 MMT resource build'!Q540</f>
        <v>0</v>
      </c>
      <c r="R40">
        <f>'46 MMT resource build'!R540</f>
        <v>0</v>
      </c>
      <c r="S40">
        <f>'46 MMT resource build'!S540</f>
        <v>0</v>
      </c>
      <c r="T40">
        <f>'46 MMT resource build'!T540</f>
        <v>0</v>
      </c>
      <c r="U40">
        <f>'46 MMT resource build'!U540</f>
        <v>4.9706315334622504</v>
      </c>
      <c r="V40">
        <f>'46 MMT resource build'!V540</f>
        <v>11.7</v>
      </c>
      <c r="W40">
        <f>'46 MMT resource build'!W540</f>
        <v>0</v>
      </c>
      <c r="X40">
        <f>'46 MMT resource build'!X540</f>
        <v>0</v>
      </c>
      <c r="Y40">
        <f>'46 MMT resource build'!Y540</f>
        <v>0</v>
      </c>
      <c r="Z40">
        <f>'46 MMT resource build'!Z540</f>
        <v>0</v>
      </c>
    </row>
    <row r="41" spans="1:26" ht="14.45" hidden="1" x14ac:dyDescent="0.35">
      <c r="A41">
        <f>'46 MMT resource build'!A542</f>
        <v>2030</v>
      </c>
      <c r="B41" t="str">
        <f>'46 MMT resource build'!B542</f>
        <v>IID_Biomass_for_Other</v>
      </c>
      <c r="C41" t="str">
        <f>'46 MMT resource build'!C542</f>
        <v>IID</v>
      </c>
      <c r="D41" t="str">
        <f>'46 MMT resource build'!D542</f>
        <v>IID</v>
      </c>
      <c r="E41" t="str">
        <f>'46 MMT resource build'!E542</f>
        <v>Biomass</v>
      </c>
      <c r="F41">
        <f>'46 MMT resource build'!F542</f>
        <v>0</v>
      </c>
      <c r="G41">
        <f>'46 MMT resource build'!G542</f>
        <v>0</v>
      </c>
      <c r="H41">
        <f>'46 MMT resource build'!H542</f>
        <v>0</v>
      </c>
      <c r="I41">
        <f>'46 MMT resource build'!I542</f>
        <v>0</v>
      </c>
      <c r="J41">
        <f>'46 MMT resource build'!J542</f>
        <v>0</v>
      </c>
      <c r="K41">
        <f>'46 MMT resource build'!K542</f>
        <v>0</v>
      </c>
      <c r="L41">
        <f>'46 MMT resource build'!L542</f>
        <v>0</v>
      </c>
      <c r="M41">
        <f>'46 MMT resource build'!M542</f>
        <v>0</v>
      </c>
      <c r="N41">
        <f>'46 MMT resource build'!N542</f>
        <v>0</v>
      </c>
      <c r="O41">
        <f>'46 MMT resource build'!O542</f>
        <v>0</v>
      </c>
      <c r="P41">
        <f>'46 MMT resource build'!P542</f>
        <v>0</v>
      </c>
      <c r="Q41">
        <f>'46 MMT resource build'!Q542</f>
        <v>0</v>
      </c>
      <c r="R41">
        <f>'46 MMT resource build'!R542</f>
        <v>0</v>
      </c>
      <c r="S41">
        <f>'46 MMT resource build'!S542</f>
        <v>0</v>
      </c>
      <c r="T41">
        <f>'46 MMT resource build'!T542</f>
        <v>0</v>
      </c>
      <c r="U41">
        <f>'46 MMT resource build'!U542</f>
        <v>4.9706315334622504</v>
      </c>
      <c r="V41">
        <f>'46 MMT resource build'!V542</f>
        <v>0</v>
      </c>
      <c r="W41">
        <f>'46 MMT resource build'!W542</f>
        <v>0</v>
      </c>
      <c r="X41">
        <f>'46 MMT resource build'!X542</f>
        <v>0</v>
      </c>
      <c r="Y41">
        <f>'46 MMT resource build'!Y542</f>
        <v>0</v>
      </c>
      <c r="Z41">
        <f>'46 MMT resource build'!Z542</f>
        <v>0</v>
      </c>
    </row>
    <row r="42" spans="1:26" ht="14.45" hidden="1" x14ac:dyDescent="0.35">
      <c r="A42">
        <f>'46 MMT resource build'!A544</f>
        <v>2030</v>
      </c>
      <c r="B42" t="str">
        <f>'46 MMT resource build'!B544</f>
        <v>LDWP_Biomass_for_Other</v>
      </c>
      <c r="C42" t="str">
        <f>'46 MMT resource build'!C544</f>
        <v>LDWP</v>
      </c>
      <c r="D42" t="str">
        <f>'46 MMT resource build'!D544</f>
        <v>LDWP</v>
      </c>
      <c r="E42" t="str">
        <f>'46 MMT resource build'!E544</f>
        <v>Biomass</v>
      </c>
      <c r="F42">
        <f>'46 MMT resource build'!F544</f>
        <v>0</v>
      </c>
      <c r="G42">
        <f>'46 MMT resource build'!G544</f>
        <v>0</v>
      </c>
      <c r="H42">
        <f>'46 MMT resource build'!H544</f>
        <v>0</v>
      </c>
      <c r="I42">
        <f>'46 MMT resource build'!I544</f>
        <v>0</v>
      </c>
      <c r="J42">
        <f>'46 MMT resource build'!J544</f>
        <v>0</v>
      </c>
      <c r="K42">
        <f>'46 MMT resource build'!K544</f>
        <v>0</v>
      </c>
      <c r="L42">
        <f>'46 MMT resource build'!L544</f>
        <v>0</v>
      </c>
      <c r="M42">
        <f>'46 MMT resource build'!M544</f>
        <v>0</v>
      </c>
      <c r="N42">
        <f>'46 MMT resource build'!N544</f>
        <v>0</v>
      </c>
      <c r="O42">
        <f>'46 MMT resource build'!O544</f>
        <v>0</v>
      </c>
      <c r="P42">
        <f>'46 MMT resource build'!P544</f>
        <v>0</v>
      </c>
      <c r="Q42">
        <f>'46 MMT resource build'!Q544</f>
        <v>0</v>
      </c>
      <c r="R42">
        <f>'46 MMT resource build'!R544</f>
        <v>0</v>
      </c>
      <c r="S42">
        <f>'46 MMT resource build'!S544</f>
        <v>0</v>
      </c>
      <c r="T42">
        <f>'46 MMT resource build'!T544</f>
        <v>0</v>
      </c>
      <c r="U42">
        <f>'46 MMT resource build'!U544</f>
        <v>4.9706315334622504</v>
      </c>
      <c r="V42">
        <f>'46 MMT resource build'!V544</f>
        <v>0</v>
      </c>
      <c r="W42">
        <f>'46 MMT resource build'!W544</f>
        <v>0</v>
      </c>
      <c r="X42">
        <f>'46 MMT resource build'!X544</f>
        <v>0</v>
      </c>
      <c r="Y42">
        <f>'46 MMT resource build'!Y544</f>
        <v>0</v>
      </c>
      <c r="Z42">
        <f>'46 MMT resource build'!Z544</f>
        <v>0</v>
      </c>
    </row>
    <row r="43" spans="1:26" ht="14.45" hidden="1" x14ac:dyDescent="0.35">
      <c r="A43">
        <f>'46 MMT resource build'!A546</f>
        <v>2030</v>
      </c>
      <c r="B43" t="str">
        <f>'46 MMT resource build'!B546</f>
        <v>NW_Biomass_for_Other</v>
      </c>
      <c r="C43" t="str">
        <f>'46 MMT resource build'!C546</f>
        <v>NW</v>
      </c>
      <c r="D43" t="str">
        <f>'46 MMT resource build'!D546</f>
        <v>NW</v>
      </c>
      <c r="E43" t="str">
        <f>'46 MMT resource build'!E546</f>
        <v>Biomass</v>
      </c>
      <c r="F43">
        <f>'46 MMT resource build'!F546</f>
        <v>554.77</v>
      </c>
      <c r="G43">
        <f>'46 MMT resource build'!G546</f>
        <v>0</v>
      </c>
      <c r="H43">
        <f>'46 MMT resource build'!H546</f>
        <v>0</v>
      </c>
      <c r="I43">
        <f>'46 MMT resource build'!I546</f>
        <v>554.77</v>
      </c>
      <c r="J43">
        <f>'46 MMT resource build'!J546</f>
        <v>0</v>
      </c>
      <c r="K43">
        <f>'46 MMT resource build'!K546</f>
        <v>0</v>
      </c>
      <c r="L43">
        <f>'46 MMT resource build'!L546</f>
        <v>0</v>
      </c>
      <c r="M43">
        <f>'46 MMT resource build'!M546</f>
        <v>0</v>
      </c>
      <c r="N43">
        <f>'46 MMT resource build'!N546</f>
        <v>0</v>
      </c>
      <c r="O43">
        <f>'46 MMT resource build'!O546</f>
        <v>0</v>
      </c>
      <c r="P43">
        <f>'46 MMT resource build'!P546</f>
        <v>0</v>
      </c>
      <c r="Q43">
        <f>'46 MMT resource build'!Q546</f>
        <v>0</v>
      </c>
      <c r="R43">
        <f>'46 MMT resource build'!R546</f>
        <v>0</v>
      </c>
      <c r="S43">
        <f>'46 MMT resource build'!S546</f>
        <v>0</v>
      </c>
      <c r="T43">
        <f>'46 MMT resource build'!T546</f>
        <v>0</v>
      </c>
      <c r="U43">
        <f>'46 MMT resource build'!U546</f>
        <v>4.9706315334622504</v>
      </c>
      <c r="V43">
        <f>'46 MMT resource build'!V546</f>
        <v>554.77</v>
      </c>
      <c r="W43">
        <f>'46 MMT resource build'!W546</f>
        <v>0</v>
      </c>
      <c r="X43">
        <f>'46 MMT resource build'!X546</f>
        <v>0</v>
      </c>
      <c r="Y43">
        <f>'46 MMT resource build'!Y546</f>
        <v>0</v>
      </c>
      <c r="Z43">
        <f>'46 MMT resource build'!Z546</f>
        <v>0</v>
      </c>
    </row>
    <row r="44" spans="1:26" ht="14.45" hidden="1" x14ac:dyDescent="0.35">
      <c r="A44">
        <f>'46 MMT resource build'!A548</f>
        <v>2030</v>
      </c>
      <c r="B44" t="str">
        <f>'46 MMT resource build'!B548</f>
        <v>SW_Biomass_for_Other</v>
      </c>
      <c r="C44" t="str">
        <f>'46 MMT resource build'!C548</f>
        <v>SW</v>
      </c>
      <c r="D44" t="str">
        <f>'46 MMT resource build'!D548</f>
        <v>SW</v>
      </c>
      <c r="E44" t="str">
        <f>'46 MMT resource build'!E548</f>
        <v>Biomass</v>
      </c>
      <c r="F44">
        <f>'46 MMT resource build'!F548</f>
        <v>36.03</v>
      </c>
      <c r="G44">
        <f>'46 MMT resource build'!G548</f>
        <v>0</v>
      </c>
      <c r="H44">
        <f>'46 MMT resource build'!H548</f>
        <v>0</v>
      </c>
      <c r="I44">
        <f>'46 MMT resource build'!I548</f>
        <v>36.03</v>
      </c>
      <c r="J44">
        <f>'46 MMT resource build'!J548</f>
        <v>0</v>
      </c>
      <c r="K44">
        <f>'46 MMT resource build'!K548</f>
        <v>0</v>
      </c>
      <c r="L44">
        <f>'46 MMT resource build'!L548</f>
        <v>0</v>
      </c>
      <c r="M44">
        <f>'46 MMT resource build'!M548</f>
        <v>0</v>
      </c>
      <c r="N44">
        <f>'46 MMT resource build'!N548</f>
        <v>0</v>
      </c>
      <c r="O44">
        <f>'46 MMT resource build'!O548</f>
        <v>0</v>
      </c>
      <c r="P44">
        <f>'46 MMT resource build'!P548</f>
        <v>0</v>
      </c>
      <c r="Q44">
        <f>'46 MMT resource build'!Q548</f>
        <v>0</v>
      </c>
      <c r="R44">
        <f>'46 MMT resource build'!R548</f>
        <v>0</v>
      </c>
      <c r="S44">
        <f>'46 MMT resource build'!S548</f>
        <v>0</v>
      </c>
      <c r="T44">
        <f>'46 MMT resource build'!T548</f>
        <v>0</v>
      </c>
      <c r="U44">
        <f>'46 MMT resource build'!U548</f>
        <v>4.9706315334622504</v>
      </c>
      <c r="V44">
        <f>'46 MMT resource build'!V548</f>
        <v>36.03</v>
      </c>
      <c r="W44">
        <f>'46 MMT resource build'!W548</f>
        <v>0</v>
      </c>
      <c r="X44">
        <f>'46 MMT resource build'!X548</f>
        <v>0</v>
      </c>
      <c r="Y44">
        <f>'46 MMT resource build'!Y548</f>
        <v>0</v>
      </c>
      <c r="Z44">
        <f>'46 MMT resource build'!Z548</f>
        <v>0</v>
      </c>
    </row>
    <row r="45" spans="1:26" ht="14.45" hidden="1" x14ac:dyDescent="0.35">
      <c r="A45">
        <f>'46 MMT resource build'!A550</f>
        <v>2030</v>
      </c>
      <c r="B45" t="str">
        <f>'46 MMT resource build'!B550</f>
        <v>CAISO_Biomass_for_CAISO</v>
      </c>
      <c r="C45" t="str">
        <f>'46 MMT resource build'!C550</f>
        <v>CAISO</v>
      </c>
      <c r="D45" t="str">
        <f>'46 MMT resource build'!D550</f>
        <v>CAISO</v>
      </c>
      <c r="E45" t="str">
        <f>'46 MMT resource build'!E550</f>
        <v>Biomass</v>
      </c>
      <c r="F45">
        <f>'46 MMT resource build'!F550</f>
        <v>889.05</v>
      </c>
      <c r="G45">
        <f>'46 MMT resource build'!G550</f>
        <v>0</v>
      </c>
      <c r="H45">
        <f>'46 MMT resource build'!H550</f>
        <v>0</v>
      </c>
      <c r="I45">
        <f>'46 MMT resource build'!I550</f>
        <v>889.05</v>
      </c>
      <c r="J45">
        <f>'46 MMT resource build'!J550</f>
        <v>0</v>
      </c>
      <c r="K45">
        <f>'46 MMT resource build'!K550</f>
        <v>0</v>
      </c>
      <c r="L45">
        <f>'46 MMT resource build'!L550</f>
        <v>0</v>
      </c>
      <c r="M45">
        <f>'46 MMT resource build'!M550</f>
        <v>0</v>
      </c>
      <c r="N45">
        <f>'46 MMT resource build'!N550</f>
        <v>0</v>
      </c>
      <c r="O45">
        <f>'46 MMT resource build'!O550</f>
        <v>0</v>
      </c>
      <c r="P45">
        <f>'46 MMT resource build'!P550</f>
        <v>0</v>
      </c>
      <c r="Q45">
        <f>'46 MMT resource build'!Q550</f>
        <v>0</v>
      </c>
      <c r="R45">
        <f>'46 MMT resource build'!R550</f>
        <v>0</v>
      </c>
      <c r="S45">
        <f>'46 MMT resource build'!S550</f>
        <v>0</v>
      </c>
      <c r="T45">
        <f>'46 MMT resource build'!T550</f>
        <v>0</v>
      </c>
      <c r="U45">
        <f>'46 MMT resource build'!U550</f>
        <v>4.9706315334622504</v>
      </c>
      <c r="V45">
        <f>'46 MMT resource build'!V550</f>
        <v>889.05</v>
      </c>
      <c r="W45">
        <f>'46 MMT resource build'!W550</f>
        <v>0</v>
      </c>
      <c r="X45">
        <f>'46 MMT resource build'!X550</f>
        <v>0</v>
      </c>
      <c r="Y45">
        <f>'46 MMT resource build'!Y550</f>
        <v>0</v>
      </c>
      <c r="Z45">
        <f>'46 MMT resource build'!Z550</f>
        <v>0</v>
      </c>
    </row>
    <row r="46" spans="1:26" ht="14.45" hidden="1" x14ac:dyDescent="0.35">
      <c r="A46">
        <f>'46 MMT resource build'!A553</f>
        <v>2030</v>
      </c>
      <c r="B46" t="str">
        <f>'46 MMT resource build'!B553</f>
        <v>NW_Biomass_for_CAISO</v>
      </c>
      <c r="C46" t="str">
        <f>'46 MMT resource build'!C553</f>
        <v>NW</v>
      </c>
      <c r="D46" t="str">
        <f>'46 MMT resource build'!D553</f>
        <v>CAISO</v>
      </c>
      <c r="E46" t="str">
        <f>'46 MMT resource build'!E553</f>
        <v>Biomass</v>
      </c>
      <c r="F46">
        <f>'46 MMT resource build'!F553</f>
        <v>46</v>
      </c>
      <c r="G46">
        <f>'46 MMT resource build'!G553</f>
        <v>0</v>
      </c>
      <c r="H46">
        <f>'46 MMT resource build'!H553</f>
        <v>0</v>
      </c>
      <c r="I46">
        <f>'46 MMT resource build'!I553</f>
        <v>46</v>
      </c>
      <c r="J46">
        <f>'46 MMT resource build'!J553</f>
        <v>0</v>
      </c>
      <c r="K46">
        <f>'46 MMT resource build'!K553</f>
        <v>0</v>
      </c>
      <c r="L46">
        <f>'46 MMT resource build'!L553</f>
        <v>0</v>
      </c>
      <c r="M46">
        <f>'46 MMT resource build'!M553</f>
        <v>0</v>
      </c>
      <c r="N46">
        <f>'46 MMT resource build'!N553</f>
        <v>0</v>
      </c>
      <c r="O46">
        <f>'46 MMT resource build'!O553</f>
        <v>0</v>
      </c>
      <c r="P46">
        <f>'46 MMT resource build'!P553</f>
        <v>0</v>
      </c>
      <c r="Q46">
        <f>'46 MMT resource build'!Q553</f>
        <v>0</v>
      </c>
      <c r="R46">
        <f>'46 MMT resource build'!R553</f>
        <v>0</v>
      </c>
      <c r="S46">
        <f>'46 MMT resource build'!S553</f>
        <v>0</v>
      </c>
      <c r="T46">
        <f>'46 MMT resource build'!T553</f>
        <v>0</v>
      </c>
      <c r="U46">
        <f>'46 MMT resource build'!U553</f>
        <v>4.9706315334622504</v>
      </c>
      <c r="V46">
        <f>'46 MMT resource build'!V553</f>
        <v>46</v>
      </c>
      <c r="W46">
        <f>'46 MMT resource build'!W553</f>
        <v>0</v>
      </c>
      <c r="X46">
        <f>'46 MMT resource build'!X553</f>
        <v>0</v>
      </c>
      <c r="Y46">
        <f>'46 MMT resource build'!Y553</f>
        <v>0</v>
      </c>
      <c r="Z46">
        <f>'46 MMT resource build'!Z553</f>
        <v>0</v>
      </c>
    </row>
    <row r="47" spans="1:26" ht="14.45" hidden="1" x14ac:dyDescent="0.35">
      <c r="A47">
        <f>'46 MMT resource build'!A555</f>
        <v>2030</v>
      </c>
      <c r="B47" t="str">
        <f>'46 MMT resource build'!B555</f>
        <v>InState_Biomass</v>
      </c>
      <c r="C47" t="str">
        <f>'46 MMT resource build'!C555</f>
        <v>CAISO</v>
      </c>
      <c r="D47" t="str">
        <f>'46 MMT resource build'!D555</f>
        <v>CAISO</v>
      </c>
      <c r="E47" t="str">
        <f>'46 MMT resource build'!E555</f>
        <v>Biomass</v>
      </c>
      <c r="F47">
        <f>'46 MMT resource build'!F555</f>
        <v>0</v>
      </c>
      <c r="G47">
        <f>'46 MMT resource build'!G555</f>
        <v>0</v>
      </c>
      <c r="H47">
        <f>'46 MMT resource build'!H555</f>
        <v>0</v>
      </c>
      <c r="I47">
        <f>'46 MMT resource build'!I555</f>
        <v>0</v>
      </c>
      <c r="J47" t="str">
        <f>'46 MMT resource build'!J555</f>
        <v>None</v>
      </c>
      <c r="K47">
        <f>'46 MMT resource build'!K555</f>
        <v>0</v>
      </c>
      <c r="L47">
        <f>'46 MMT resource build'!L555</f>
        <v>0</v>
      </c>
      <c r="M47">
        <f>'46 MMT resource build'!M555</f>
        <v>0</v>
      </c>
      <c r="N47">
        <f>'46 MMT resource build'!N555</f>
        <v>0</v>
      </c>
      <c r="O47">
        <f>'46 MMT resource build'!O555</f>
        <v>0</v>
      </c>
      <c r="P47">
        <f>'46 MMT resource build'!P555</f>
        <v>0</v>
      </c>
      <c r="Q47">
        <f>'46 MMT resource build'!Q555</f>
        <v>0</v>
      </c>
      <c r="R47">
        <f>'46 MMT resource build'!R555</f>
        <v>0</v>
      </c>
      <c r="S47">
        <f>'46 MMT resource build'!S555</f>
        <v>0</v>
      </c>
      <c r="T47">
        <f>'46 MMT resource build'!T555</f>
        <v>0</v>
      </c>
      <c r="U47">
        <f>'46 MMT resource build'!U555</f>
        <v>4.9706315334622504</v>
      </c>
      <c r="V47">
        <f>'46 MMT resource build'!V555</f>
        <v>0</v>
      </c>
      <c r="W47">
        <f>'46 MMT resource build'!W555</f>
        <v>0</v>
      </c>
      <c r="X47">
        <f>'46 MMT resource build'!X555</f>
        <v>0</v>
      </c>
      <c r="Y47">
        <f>'46 MMT resource build'!Y555</f>
        <v>0</v>
      </c>
      <c r="Z47">
        <f>'46 MMT resource build'!Z555</f>
        <v>0</v>
      </c>
    </row>
    <row r="48" spans="1:26" ht="14.45" hidden="1" x14ac:dyDescent="0.35">
      <c r="A48">
        <f>'46 MMT resource build'!A707</f>
        <v>2045</v>
      </c>
      <c r="B48" t="str">
        <f>'46 MMT resource build'!B707</f>
        <v>BANC_Biomass_for_Other</v>
      </c>
      <c r="C48" t="str">
        <f>'46 MMT resource build'!C707</f>
        <v>BANC</v>
      </c>
      <c r="D48" t="str">
        <f>'46 MMT resource build'!D707</f>
        <v>BANC</v>
      </c>
      <c r="E48" t="str">
        <f>'46 MMT resource build'!E707</f>
        <v>Biomass</v>
      </c>
      <c r="F48">
        <f>'46 MMT resource build'!F707</f>
        <v>0</v>
      </c>
      <c r="G48">
        <f>'46 MMT resource build'!G707</f>
        <v>0</v>
      </c>
      <c r="H48">
        <f>'46 MMT resource build'!H707</f>
        <v>0</v>
      </c>
      <c r="I48">
        <f>'46 MMT resource build'!I707</f>
        <v>0</v>
      </c>
      <c r="J48">
        <f>'46 MMT resource build'!J707</f>
        <v>0</v>
      </c>
      <c r="K48">
        <f>'46 MMT resource build'!K707</f>
        <v>0</v>
      </c>
      <c r="L48">
        <f>'46 MMT resource build'!L707</f>
        <v>0</v>
      </c>
      <c r="M48">
        <f>'46 MMT resource build'!M707</f>
        <v>0</v>
      </c>
      <c r="N48">
        <f>'46 MMT resource build'!N707</f>
        <v>0</v>
      </c>
      <c r="O48">
        <f>'46 MMT resource build'!O707</f>
        <v>0</v>
      </c>
      <c r="P48">
        <f>'46 MMT resource build'!P707</f>
        <v>0</v>
      </c>
      <c r="Q48">
        <f>'46 MMT resource build'!Q707</f>
        <v>0</v>
      </c>
      <c r="R48">
        <f>'46 MMT resource build'!R707</f>
        <v>0</v>
      </c>
      <c r="S48">
        <f>'46 MMT resource build'!S707</f>
        <v>0</v>
      </c>
      <c r="T48">
        <f>'46 MMT resource build'!T707</f>
        <v>0</v>
      </c>
      <c r="U48">
        <f>'46 MMT resource build'!U707</f>
        <v>6.6951633132812498</v>
      </c>
      <c r="V48">
        <f>'46 MMT resource build'!V707</f>
        <v>0</v>
      </c>
      <c r="W48">
        <f>'46 MMT resource build'!W707</f>
        <v>0</v>
      </c>
      <c r="X48">
        <f>'46 MMT resource build'!X707</f>
        <v>0</v>
      </c>
      <c r="Y48">
        <f>'46 MMT resource build'!Y707</f>
        <v>0</v>
      </c>
      <c r="Z48">
        <f>'46 MMT resource build'!Z707</f>
        <v>0</v>
      </c>
    </row>
    <row r="49" spans="1:26" ht="14.45" hidden="1" x14ac:dyDescent="0.35">
      <c r="A49">
        <f>'46 MMT resource build'!A709</f>
        <v>2045</v>
      </c>
      <c r="B49" t="str">
        <f>'46 MMT resource build'!B709</f>
        <v>CAISO_Biomass_for_Other</v>
      </c>
      <c r="C49" t="str">
        <f>'46 MMT resource build'!C709</f>
        <v>CAISO</v>
      </c>
      <c r="D49" t="str">
        <f>'46 MMT resource build'!D709</f>
        <v>CAISO</v>
      </c>
      <c r="E49" t="str">
        <f>'46 MMT resource build'!E709</f>
        <v>Biomass</v>
      </c>
      <c r="F49">
        <f>'46 MMT resource build'!F709</f>
        <v>11.7</v>
      </c>
      <c r="G49">
        <f>'46 MMT resource build'!G709</f>
        <v>0</v>
      </c>
      <c r="H49">
        <f>'46 MMT resource build'!H709</f>
        <v>0</v>
      </c>
      <c r="I49">
        <f>'46 MMT resource build'!I709</f>
        <v>11.7</v>
      </c>
      <c r="J49">
        <f>'46 MMT resource build'!J709</f>
        <v>0</v>
      </c>
      <c r="K49">
        <f>'46 MMT resource build'!K709</f>
        <v>0</v>
      </c>
      <c r="L49">
        <f>'46 MMT resource build'!L709</f>
        <v>0</v>
      </c>
      <c r="M49">
        <f>'46 MMT resource build'!M709</f>
        <v>0</v>
      </c>
      <c r="N49">
        <f>'46 MMT resource build'!N709</f>
        <v>0</v>
      </c>
      <c r="O49">
        <f>'46 MMT resource build'!O709</f>
        <v>0</v>
      </c>
      <c r="P49">
        <f>'46 MMT resource build'!P709</f>
        <v>0</v>
      </c>
      <c r="Q49">
        <f>'46 MMT resource build'!Q709</f>
        <v>0</v>
      </c>
      <c r="R49">
        <f>'46 MMT resource build'!R709</f>
        <v>0</v>
      </c>
      <c r="S49">
        <f>'46 MMT resource build'!S709</f>
        <v>0</v>
      </c>
      <c r="T49">
        <f>'46 MMT resource build'!T709</f>
        <v>0</v>
      </c>
      <c r="U49">
        <f>'46 MMT resource build'!U709</f>
        <v>6.6951633132812498</v>
      </c>
      <c r="V49">
        <f>'46 MMT resource build'!V709</f>
        <v>11.7</v>
      </c>
      <c r="W49">
        <f>'46 MMT resource build'!W709</f>
        <v>0</v>
      </c>
      <c r="X49">
        <f>'46 MMT resource build'!X709</f>
        <v>0</v>
      </c>
      <c r="Y49">
        <f>'46 MMT resource build'!Y709</f>
        <v>0</v>
      </c>
      <c r="Z49">
        <f>'46 MMT resource build'!Z709</f>
        <v>0</v>
      </c>
    </row>
    <row r="50" spans="1:26" ht="14.45" hidden="1" x14ac:dyDescent="0.35">
      <c r="A50">
        <f>'46 MMT resource build'!A711</f>
        <v>2045</v>
      </c>
      <c r="B50" t="str">
        <f>'46 MMT resource build'!B711</f>
        <v>IID_Biomass_for_Other</v>
      </c>
      <c r="C50" t="str">
        <f>'46 MMT resource build'!C711</f>
        <v>IID</v>
      </c>
      <c r="D50" t="str">
        <f>'46 MMT resource build'!D711</f>
        <v>IID</v>
      </c>
      <c r="E50" t="str">
        <f>'46 MMT resource build'!E711</f>
        <v>Biomass</v>
      </c>
      <c r="F50">
        <f>'46 MMT resource build'!F711</f>
        <v>0</v>
      </c>
      <c r="G50">
        <f>'46 MMT resource build'!G711</f>
        <v>0</v>
      </c>
      <c r="H50">
        <f>'46 MMT resource build'!H711</f>
        <v>0</v>
      </c>
      <c r="I50">
        <f>'46 MMT resource build'!I711</f>
        <v>0</v>
      </c>
      <c r="J50">
        <f>'46 MMT resource build'!J711</f>
        <v>0</v>
      </c>
      <c r="K50">
        <f>'46 MMT resource build'!K711</f>
        <v>0</v>
      </c>
      <c r="L50">
        <f>'46 MMT resource build'!L711</f>
        <v>0</v>
      </c>
      <c r="M50">
        <f>'46 MMT resource build'!M711</f>
        <v>0</v>
      </c>
      <c r="N50">
        <f>'46 MMT resource build'!N711</f>
        <v>0</v>
      </c>
      <c r="O50">
        <f>'46 MMT resource build'!O711</f>
        <v>0</v>
      </c>
      <c r="P50">
        <f>'46 MMT resource build'!P711</f>
        <v>0</v>
      </c>
      <c r="Q50">
        <f>'46 MMT resource build'!Q711</f>
        <v>0</v>
      </c>
      <c r="R50">
        <f>'46 MMT resource build'!R711</f>
        <v>0</v>
      </c>
      <c r="S50">
        <f>'46 MMT resource build'!S711</f>
        <v>0</v>
      </c>
      <c r="T50">
        <f>'46 MMT resource build'!T711</f>
        <v>0</v>
      </c>
      <c r="U50">
        <f>'46 MMT resource build'!U711</f>
        <v>6.6951633132812498</v>
      </c>
      <c r="V50">
        <f>'46 MMT resource build'!V711</f>
        <v>0</v>
      </c>
      <c r="W50">
        <f>'46 MMT resource build'!W711</f>
        <v>0</v>
      </c>
      <c r="X50">
        <f>'46 MMT resource build'!X711</f>
        <v>0</v>
      </c>
      <c r="Y50">
        <f>'46 MMT resource build'!Y711</f>
        <v>0</v>
      </c>
      <c r="Z50">
        <f>'46 MMT resource build'!Z711</f>
        <v>0</v>
      </c>
    </row>
    <row r="51" spans="1:26" ht="14.45" hidden="1" x14ac:dyDescent="0.35">
      <c r="A51">
        <f>'46 MMT resource build'!A713</f>
        <v>2045</v>
      </c>
      <c r="B51" t="str">
        <f>'46 MMT resource build'!B713</f>
        <v>LDWP_Biomass_for_Other</v>
      </c>
      <c r="C51" t="str">
        <f>'46 MMT resource build'!C713</f>
        <v>LDWP</v>
      </c>
      <c r="D51" t="str">
        <f>'46 MMT resource build'!D713</f>
        <v>LDWP</v>
      </c>
      <c r="E51" t="str">
        <f>'46 MMT resource build'!E713</f>
        <v>Biomass</v>
      </c>
      <c r="F51">
        <f>'46 MMT resource build'!F713</f>
        <v>0</v>
      </c>
      <c r="G51">
        <f>'46 MMT resource build'!G713</f>
        <v>0</v>
      </c>
      <c r="H51">
        <f>'46 MMT resource build'!H713</f>
        <v>0</v>
      </c>
      <c r="I51">
        <f>'46 MMT resource build'!I713</f>
        <v>0</v>
      </c>
      <c r="J51">
        <f>'46 MMT resource build'!J713</f>
        <v>0</v>
      </c>
      <c r="K51">
        <f>'46 MMT resource build'!K713</f>
        <v>0</v>
      </c>
      <c r="L51">
        <f>'46 MMT resource build'!L713</f>
        <v>0</v>
      </c>
      <c r="M51">
        <f>'46 MMT resource build'!M713</f>
        <v>0</v>
      </c>
      <c r="N51">
        <f>'46 MMT resource build'!N713</f>
        <v>0</v>
      </c>
      <c r="O51">
        <f>'46 MMT resource build'!O713</f>
        <v>0</v>
      </c>
      <c r="P51">
        <f>'46 MMT resource build'!P713</f>
        <v>0</v>
      </c>
      <c r="Q51">
        <f>'46 MMT resource build'!Q713</f>
        <v>0</v>
      </c>
      <c r="R51">
        <f>'46 MMT resource build'!R713</f>
        <v>0</v>
      </c>
      <c r="S51">
        <f>'46 MMT resource build'!S713</f>
        <v>0</v>
      </c>
      <c r="T51">
        <f>'46 MMT resource build'!T713</f>
        <v>0</v>
      </c>
      <c r="U51">
        <f>'46 MMT resource build'!U713</f>
        <v>6.6951633132812498</v>
      </c>
      <c r="V51">
        <f>'46 MMT resource build'!V713</f>
        <v>0</v>
      </c>
      <c r="W51">
        <f>'46 MMT resource build'!W713</f>
        <v>0</v>
      </c>
      <c r="X51">
        <f>'46 MMT resource build'!X713</f>
        <v>0</v>
      </c>
      <c r="Y51">
        <f>'46 MMT resource build'!Y713</f>
        <v>0</v>
      </c>
      <c r="Z51">
        <f>'46 MMT resource build'!Z713</f>
        <v>0</v>
      </c>
    </row>
    <row r="52" spans="1:26" ht="14.45" hidden="1" x14ac:dyDescent="0.35">
      <c r="A52">
        <f>'46 MMT resource build'!A715</f>
        <v>2045</v>
      </c>
      <c r="B52" t="str">
        <f>'46 MMT resource build'!B715</f>
        <v>NW_Biomass_for_Other</v>
      </c>
      <c r="C52" t="str">
        <f>'46 MMT resource build'!C715</f>
        <v>NW</v>
      </c>
      <c r="D52" t="str">
        <f>'46 MMT resource build'!D715</f>
        <v>NW</v>
      </c>
      <c r="E52" t="str">
        <f>'46 MMT resource build'!E715</f>
        <v>Biomass</v>
      </c>
      <c r="F52">
        <f>'46 MMT resource build'!F715</f>
        <v>554.77</v>
      </c>
      <c r="G52">
        <f>'46 MMT resource build'!G715</f>
        <v>0</v>
      </c>
      <c r="H52">
        <f>'46 MMT resource build'!H715</f>
        <v>0</v>
      </c>
      <c r="I52">
        <f>'46 MMT resource build'!I715</f>
        <v>554.77</v>
      </c>
      <c r="J52">
        <f>'46 MMT resource build'!J715</f>
        <v>0</v>
      </c>
      <c r="K52">
        <f>'46 MMT resource build'!K715</f>
        <v>0</v>
      </c>
      <c r="L52">
        <f>'46 MMT resource build'!L715</f>
        <v>0</v>
      </c>
      <c r="M52">
        <f>'46 MMT resource build'!M715</f>
        <v>0</v>
      </c>
      <c r="N52">
        <f>'46 MMT resource build'!N715</f>
        <v>0</v>
      </c>
      <c r="O52">
        <f>'46 MMT resource build'!O715</f>
        <v>0</v>
      </c>
      <c r="P52">
        <f>'46 MMT resource build'!P715</f>
        <v>0</v>
      </c>
      <c r="Q52">
        <f>'46 MMT resource build'!Q715</f>
        <v>0</v>
      </c>
      <c r="R52">
        <f>'46 MMT resource build'!R715</f>
        <v>0</v>
      </c>
      <c r="S52">
        <f>'46 MMT resource build'!S715</f>
        <v>0</v>
      </c>
      <c r="T52">
        <f>'46 MMT resource build'!T715</f>
        <v>0</v>
      </c>
      <c r="U52">
        <f>'46 MMT resource build'!U715</f>
        <v>6.6951633132812498</v>
      </c>
      <c r="V52">
        <f>'46 MMT resource build'!V715</f>
        <v>554.77</v>
      </c>
      <c r="W52">
        <f>'46 MMT resource build'!W715</f>
        <v>0</v>
      </c>
      <c r="X52">
        <f>'46 MMT resource build'!X715</f>
        <v>0</v>
      </c>
      <c r="Y52">
        <f>'46 MMT resource build'!Y715</f>
        <v>0</v>
      </c>
      <c r="Z52">
        <f>'46 MMT resource build'!Z715</f>
        <v>0</v>
      </c>
    </row>
    <row r="53" spans="1:26" ht="14.45" hidden="1" x14ac:dyDescent="0.35">
      <c r="A53">
        <f>'46 MMT resource build'!A717</f>
        <v>2045</v>
      </c>
      <c r="B53" t="str">
        <f>'46 MMT resource build'!B717</f>
        <v>SW_Biomass_for_Other</v>
      </c>
      <c r="C53" t="str">
        <f>'46 MMT resource build'!C717</f>
        <v>SW</v>
      </c>
      <c r="D53" t="str">
        <f>'46 MMT resource build'!D717</f>
        <v>SW</v>
      </c>
      <c r="E53" t="str">
        <f>'46 MMT resource build'!E717</f>
        <v>Biomass</v>
      </c>
      <c r="F53">
        <f>'46 MMT resource build'!F717</f>
        <v>36.03</v>
      </c>
      <c r="G53">
        <f>'46 MMT resource build'!G717</f>
        <v>0</v>
      </c>
      <c r="H53">
        <f>'46 MMT resource build'!H717</f>
        <v>0</v>
      </c>
      <c r="I53">
        <f>'46 MMT resource build'!I717</f>
        <v>36.03</v>
      </c>
      <c r="J53">
        <f>'46 MMT resource build'!J717</f>
        <v>0</v>
      </c>
      <c r="K53">
        <f>'46 MMT resource build'!K717</f>
        <v>0</v>
      </c>
      <c r="L53">
        <f>'46 MMT resource build'!L717</f>
        <v>0</v>
      </c>
      <c r="M53">
        <f>'46 MMT resource build'!M717</f>
        <v>0</v>
      </c>
      <c r="N53">
        <f>'46 MMT resource build'!N717</f>
        <v>0</v>
      </c>
      <c r="O53">
        <f>'46 MMT resource build'!O717</f>
        <v>0</v>
      </c>
      <c r="P53">
        <f>'46 MMT resource build'!P717</f>
        <v>0</v>
      </c>
      <c r="Q53">
        <f>'46 MMT resource build'!Q717</f>
        <v>0</v>
      </c>
      <c r="R53">
        <f>'46 MMT resource build'!R717</f>
        <v>0</v>
      </c>
      <c r="S53">
        <f>'46 MMT resource build'!S717</f>
        <v>0</v>
      </c>
      <c r="T53">
        <f>'46 MMT resource build'!T717</f>
        <v>0</v>
      </c>
      <c r="U53">
        <f>'46 MMT resource build'!U717</f>
        <v>6.6951633132812498</v>
      </c>
      <c r="V53">
        <f>'46 MMT resource build'!V717</f>
        <v>36.03</v>
      </c>
      <c r="W53">
        <f>'46 MMT resource build'!W717</f>
        <v>0</v>
      </c>
      <c r="X53">
        <f>'46 MMT resource build'!X717</f>
        <v>0</v>
      </c>
      <c r="Y53">
        <f>'46 MMT resource build'!Y717</f>
        <v>0</v>
      </c>
      <c r="Z53">
        <f>'46 MMT resource build'!Z717</f>
        <v>0</v>
      </c>
    </row>
    <row r="54" spans="1:26" ht="14.45" hidden="1" x14ac:dyDescent="0.35">
      <c r="A54">
        <f>'46 MMT resource build'!A719</f>
        <v>2045</v>
      </c>
      <c r="B54" t="str">
        <f>'46 MMT resource build'!B719</f>
        <v>CAISO_Biomass_for_CAISO</v>
      </c>
      <c r="C54" t="str">
        <f>'46 MMT resource build'!C719</f>
        <v>CAISO</v>
      </c>
      <c r="D54" t="str">
        <f>'46 MMT resource build'!D719</f>
        <v>CAISO</v>
      </c>
      <c r="E54" t="str">
        <f>'46 MMT resource build'!E719</f>
        <v>Biomass</v>
      </c>
      <c r="F54">
        <f>'46 MMT resource build'!F719</f>
        <v>889.05</v>
      </c>
      <c r="G54">
        <f>'46 MMT resource build'!G719</f>
        <v>0</v>
      </c>
      <c r="H54">
        <f>'46 MMT resource build'!H719</f>
        <v>0</v>
      </c>
      <c r="I54">
        <f>'46 MMT resource build'!I719</f>
        <v>889.05</v>
      </c>
      <c r="J54">
        <f>'46 MMT resource build'!J719</f>
        <v>0</v>
      </c>
      <c r="K54">
        <f>'46 MMT resource build'!K719</f>
        <v>0</v>
      </c>
      <c r="L54">
        <f>'46 MMT resource build'!L719</f>
        <v>0</v>
      </c>
      <c r="M54">
        <f>'46 MMT resource build'!M719</f>
        <v>0</v>
      </c>
      <c r="N54">
        <f>'46 MMT resource build'!N719</f>
        <v>0</v>
      </c>
      <c r="O54">
        <f>'46 MMT resource build'!O719</f>
        <v>0</v>
      </c>
      <c r="P54">
        <f>'46 MMT resource build'!P719</f>
        <v>0</v>
      </c>
      <c r="Q54">
        <f>'46 MMT resource build'!Q719</f>
        <v>0</v>
      </c>
      <c r="R54">
        <f>'46 MMT resource build'!R719</f>
        <v>0</v>
      </c>
      <c r="S54">
        <f>'46 MMT resource build'!S719</f>
        <v>0</v>
      </c>
      <c r="T54">
        <f>'46 MMT resource build'!T719</f>
        <v>0</v>
      </c>
      <c r="U54">
        <f>'46 MMT resource build'!U719</f>
        <v>6.6951633132812498</v>
      </c>
      <c r="V54">
        <f>'46 MMT resource build'!V719</f>
        <v>889.05</v>
      </c>
      <c r="W54">
        <f>'46 MMT resource build'!W719</f>
        <v>0</v>
      </c>
      <c r="X54">
        <f>'46 MMT resource build'!X719</f>
        <v>0</v>
      </c>
      <c r="Y54">
        <f>'46 MMT resource build'!Y719</f>
        <v>0</v>
      </c>
      <c r="Z54">
        <f>'46 MMT resource build'!Z719</f>
        <v>0</v>
      </c>
    </row>
    <row r="55" spans="1:26" ht="14.45" hidden="1" x14ac:dyDescent="0.35">
      <c r="A55">
        <f>'46 MMT resource build'!A722</f>
        <v>2045</v>
      </c>
      <c r="B55" t="str">
        <f>'46 MMT resource build'!B722</f>
        <v>NW_Biomass_for_CAISO</v>
      </c>
      <c r="C55" t="str">
        <f>'46 MMT resource build'!C722</f>
        <v>NW</v>
      </c>
      <c r="D55" t="str">
        <f>'46 MMT resource build'!D722</f>
        <v>CAISO</v>
      </c>
      <c r="E55" t="str">
        <f>'46 MMT resource build'!E722</f>
        <v>Biomass</v>
      </c>
      <c r="F55">
        <f>'46 MMT resource build'!F722</f>
        <v>46</v>
      </c>
      <c r="G55">
        <f>'46 MMT resource build'!G722</f>
        <v>0</v>
      </c>
      <c r="H55">
        <f>'46 MMT resource build'!H722</f>
        <v>0</v>
      </c>
      <c r="I55">
        <f>'46 MMT resource build'!I722</f>
        <v>46</v>
      </c>
      <c r="J55">
        <f>'46 MMT resource build'!J722</f>
        <v>0</v>
      </c>
      <c r="K55">
        <f>'46 MMT resource build'!K722</f>
        <v>0</v>
      </c>
      <c r="L55">
        <f>'46 MMT resource build'!L722</f>
        <v>0</v>
      </c>
      <c r="M55">
        <f>'46 MMT resource build'!M722</f>
        <v>0</v>
      </c>
      <c r="N55">
        <f>'46 MMT resource build'!N722</f>
        <v>0</v>
      </c>
      <c r="O55">
        <f>'46 MMT resource build'!O722</f>
        <v>0</v>
      </c>
      <c r="P55">
        <f>'46 MMT resource build'!P722</f>
        <v>0</v>
      </c>
      <c r="Q55">
        <f>'46 MMT resource build'!Q722</f>
        <v>0</v>
      </c>
      <c r="R55">
        <f>'46 MMT resource build'!R722</f>
        <v>0</v>
      </c>
      <c r="S55">
        <f>'46 MMT resource build'!S722</f>
        <v>0</v>
      </c>
      <c r="T55">
        <f>'46 MMT resource build'!T722</f>
        <v>0</v>
      </c>
      <c r="U55">
        <f>'46 MMT resource build'!U722</f>
        <v>6.6951633132812498</v>
      </c>
      <c r="V55">
        <f>'46 MMT resource build'!V722</f>
        <v>46</v>
      </c>
      <c r="W55">
        <f>'46 MMT resource build'!W722</f>
        <v>0</v>
      </c>
      <c r="X55">
        <f>'46 MMT resource build'!X722</f>
        <v>0</v>
      </c>
      <c r="Y55">
        <f>'46 MMT resource build'!Y722</f>
        <v>0</v>
      </c>
      <c r="Z55">
        <f>'46 MMT resource build'!Z722</f>
        <v>0</v>
      </c>
    </row>
    <row r="56" spans="1:26" ht="14.45" hidden="1" x14ac:dyDescent="0.35">
      <c r="A56">
        <f>'46 MMT resource build'!A724</f>
        <v>2045</v>
      </c>
      <c r="B56" t="str">
        <f>'46 MMT resource build'!B724</f>
        <v>InState_Biomass</v>
      </c>
      <c r="C56" t="str">
        <f>'46 MMT resource build'!C724</f>
        <v>CAISO</v>
      </c>
      <c r="D56" t="str">
        <f>'46 MMT resource build'!D724</f>
        <v>CAISO</v>
      </c>
      <c r="E56" t="str">
        <f>'46 MMT resource build'!E724</f>
        <v>Biomass</v>
      </c>
      <c r="F56">
        <f>'46 MMT resource build'!F724</f>
        <v>0</v>
      </c>
      <c r="G56">
        <f>'46 MMT resource build'!G724</f>
        <v>0</v>
      </c>
      <c r="H56">
        <f>'46 MMT resource build'!H724</f>
        <v>0</v>
      </c>
      <c r="I56">
        <f>'46 MMT resource build'!I724</f>
        <v>0</v>
      </c>
      <c r="J56" t="str">
        <f>'46 MMT resource build'!J724</f>
        <v>None</v>
      </c>
      <c r="K56">
        <f>'46 MMT resource build'!K724</f>
        <v>0</v>
      </c>
      <c r="L56">
        <f>'46 MMT resource build'!L724</f>
        <v>0</v>
      </c>
      <c r="M56">
        <f>'46 MMT resource build'!M724</f>
        <v>0</v>
      </c>
      <c r="N56">
        <f>'46 MMT resource build'!N724</f>
        <v>0</v>
      </c>
      <c r="O56">
        <f>'46 MMT resource build'!O724</f>
        <v>0</v>
      </c>
      <c r="P56">
        <f>'46 MMT resource build'!P724</f>
        <v>0</v>
      </c>
      <c r="Q56">
        <f>'46 MMT resource build'!Q724</f>
        <v>0</v>
      </c>
      <c r="R56">
        <f>'46 MMT resource build'!R724</f>
        <v>0</v>
      </c>
      <c r="S56">
        <f>'46 MMT resource build'!S724</f>
        <v>0</v>
      </c>
      <c r="T56">
        <f>'46 MMT resource build'!T724</f>
        <v>0</v>
      </c>
      <c r="U56">
        <f>'46 MMT resource build'!U724</f>
        <v>6.6951633132812498</v>
      </c>
      <c r="V56">
        <f>'46 MMT resource build'!V724</f>
        <v>0</v>
      </c>
      <c r="W56">
        <f>'46 MMT resource build'!W724</f>
        <v>0</v>
      </c>
      <c r="X56">
        <f>'46 MMT resource build'!X724</f>
        <v>0</v>
      </c>
      <c r="Y56">
        <f>'46 MMT resource build'!Y724</f>
        <v>0</v>
      </c>
      <c r="Z56">
        <f>'46 MMT resource build'!Z724</f>
        <v>0</v>
      </c>
    </row>
    <row r="57" spans="1:26" ht="14.45" hidden="1" x14ac:dyDescent="0.35">
      <c r="A57">
        <f>'46 MMT resource build'!A148</f>
        <v>2020</v>
      </c>
      <c r="B57" t="str">
        <f>'46 MMT resource build'!B148</f>
        <v>CAISO_BTM_Li_Battery</v>
      </c>
      <c r="C57" t="str">
        <f>'46 MMT resource build'!C148</f>
        <v>CAISO</v>
      </c>
      <c r="D57" t="str">
        <f>'46 MMT resource build'!D148</f>
        <v>CAISO</v>
      </c>
      <c r="E57" t="str">
        <f>'46 MMT resource build'!E148</f>
        <v>BTM_Li_Battery</v>
      </c>
      <c r="F57">
        <f>'46 MMT resource build'!F148</f>
        <v>721.99</v>
      </c>
      <c r="G57">
        <f>'46 MMT resource build'!G148</f>
        <v>0</v>
      </c>
      <c r="H57">
        <f>'46 MMT resource build'!H148</f>
        <v>0</v>
      </c>
      <c r="I57">
        <f>'46 MMT resource build'!I148</f>
        <v>721.99</v>
      </c>
      <c r="J57">
        <f>'46 MMT resource build'!J148</f>
        <v>0</v>
      </c>
      <c r="K57">
        <f>'46 MMT resource build'!K148</f>
        <v>0</v>
      </c>
      <c r="L57">
        <f>'46 MMT resource build'!L148</f>
        <v>0</v>
      </c>
      <c r="M57">
        <f>'46 MMT resource build'!M148</f>
        <v>0</v>
      </c>
      <c r="N57">
        <f>'46 MMT resource build'!N148</f>
        <v>0</v>
      </c>
      <c r="O57">
        <f>'46 MMT resource build'!O148</f>
        <v>0</v>
      </c>
      <c r="P57">
        <f>'46 MMT resource build'!P148</f>
        <v>0</v>
      </c>
      <c r="Q57">
        <f>'46 MMT resource build'!Q148</f>
        <v>0</v>
      </c>
      <c r="R57">
        <f>'46 MMT resource build'!R148</f>
        <v>0</v>
      </c>
      <c r="S57">
        <f>'46 MMT resource build'!S148</f>
        <v>0</v>
      </c>
      <c r="T57">
        <f>'46 MMT resource build'!T148</f>
        <v>6884957.6900000004</v>
      </c>
      <c r="U57">
        <f>'46 MMT resource build'!U148</f>
        <v>1.47619047619048</v>
      </c>
      <c r="V57">
        <f>'46 MMT resource build'!V148</f>
        <v>721.99</v>
      </c>
      <c r="W57">
        <f>'46 MMT resource build'!W148</f>
        <v>0</v>
      </c>
      <c r="X57">
        <f>'46 MMT resource build'!X148</f>
        <v>0</v>
      </c>
      <c r="Y57">
        <f>'46 MMT resource build'!Y148</f>
        <v>0</v>
      </c>
      <c r="Z57">
        <f>'46 MMT resource build'!Z148</f>
        <v>0</v>
      </c>
    </row>
    <row r="58" spans="1:26" ht="14.45" hidden="1" x14ac:dyDescent="0.35">
      <c r="A58">
        <f>'46 MMT resource build'!A317</f>
        <v>2022</v>
      </c>
      <c r="B58" t="str">
        <f>'46 MMT resource build'!B317</f>
        <v>CAISO_BTM_Li_Battery</v>
      </c>
      <c r="C58" t="str">
        <f>'46 MMT resource build'!C317</f>
        <v>CAISO</v>
      </c>
      <c r="D58" t="str">
        <f>'46 MMT resource build'!D317</f>
        <v>CAISO</v>
      </c>
      <c r="E58" t="str">
        <f>'46 MMT resource build'!E317</f>
        <v>BTM_Li_Battery</v>
      </c>
      <c r="F58">
        <f>'46 MMT resource build'!F317</f>
        <v>942.36</v>
      </c>
      <c r="G58">
        <f>'46 MMT resource build'!G317</f>
        <v>0</v>
      </c>
      <c r="H58">
        <f>'46 MMT resource build'!H317</f>
        <v>0</v>
      </c>
      <c r="I58">
        <f>'46 MMT resource build'!I317</f>
        <v>942.36</v>
      </c>
      <c r="J58">
        <f>'46 MMT resource build'!J317</f>
        <v>0</v>
      </c>
      <c r="K58">
        <f>'46 MMT resource build'!K317</f>
        <v>0</v>
      </c>
      <c r="L58">
        <f>'46 MMT resource build'!L317</f>
        <v>0</v>
      </c>
      <c r="M58">
        <f>'46 MMT resource build'!M317</f>
        <v>0</v>
      </c>
      <c r="N58">
        <f>'46 MMT resource build'!N317</f>
        <v>0</v>
      </c>
      <c r="O58">
        <f>'46 MMT resource build'!O317</f>
        <v>0</v>
      </c>
      <c r="P58">
        <f>'46 MMT resource build'!P317</f>
        <v>0</v>
      </c>
      <c r="Q58">
        <f>'46 MMT resource build'!Q317</f>
        <v>0</v>
      </c>
      <c r="R58">
        <f>'46 MMT resource build'!R317</f>
        <v>0</v>
      </c>
      <c r="S58">
        <f>'46 MMT resource build'!S317</f>
        <v>0</v>
      </c>
      <c r="T58">
        <f>'46 MMT resource build'!T317</f>
        <v>8986423.1899999995</v>
      </c>
      <c r="U58">
        <f>'46 MMT resource build'!U317</f>
        <v>2.6383309325601898</v>
      </c>
      <c r="V58">
        <f>'46 MMT resource build'!V317</f>
        <v>942.36</v>
      </c>
      <c r="W58">
        <f>'46 MMT resource build'!W317</f>
        <v>0</v>
      </c>
      <c r="X58">
        <f>'46 MMT resource build'!X317</f>
        <v>0</v>
      </c>
      <c r="Y58">
        <f>'46 MMT resource build'!Y317</f>
        <v>0</v>
      </c>
      <c r="Z58">
        <f>'46 MMT resource build'!Z317</f>
        <v>0</v>
      </c>
    </row>
    <row r="59" spans="1:26" ht="14.45" hidden="1" x14ac:dyDescent="0.35">
      <c r="A59">
        <f>'46 MMT resource build'!A486</f>
        <v>2026</v>
      </c>
      <c r="B59" t="str">
        <f>'46 MMT resource build'!B486</f>
        <v>CAISO_BTM_Li_Battery</v>
      </c>
      <c r="C59" t="str">
        <f>'46 MMT resource build'!C486</f>
        <v>CAISO</v>
      </c>
      <c r="D59" t="str">
        <f>'46 MMT resource build'!D486</f>
        <v>CAISO</v>
      </c>
      <c r="E59" t="str">
        <f>'46 MMT resource build'!E486</f>
        <v>BTM_Li_Battery</v>
      </c>
      <c r="F59">
        <f>'46 MMT resource build'!F486</f>
        <v>1320.42</v>
      </c>
      <c r="G59">
        <f>'46 MMT resource build'!G486</f>
        <v>0</v>
      </c>
      <c r="H59">
        <f>'46 MMT resource build'!H486</f>
        <v>0</v>
      </c>
      <c r="I59">
        <f>'46 MMT resource build'!I486</f>
        <v>1320.42</v>
      </c>
      <c r="J59">
        <f>'46 MMT resource build'!J486</f>
        <v>0</v>
      </c>
      <c r="K59">
        <f>'46 MMT resource build'!K486</f>
        <v>0</v>
      </c>
      <c r="L59">
        <f>'46 MMT resource build'!L486</f>
        <v>0</v>
      </c>
      <c r="M59">
        <f>'46 MMT resource build'!M486</f>
        <v>0</v>
      </c>
      <c r="N59">
        <f>'46 MMT resource build'!N486</f>
        <v>0</v>
      </c>
      <c r="O59">
        <f>'46 MMT resource build'!O486</f>
        <v>0</v>
      </c>
      <c r="P59">
        <f>'46 MMT resource build'!P486</f>
        <v>0</v>
      </c>
      <c r="Q59">
        <f>'46 MMT resource build'!Q486</f>
        <v>0</v>
      </c>
      <c r="R59">
        <f>'46 MMT resource build'!R486</f>
        <v>0</v>
      </c>
      <c r="S59">
        <f>'46 MMT resource build'!S486</f>
        <v>0</v>
      </c>
      <c r="T59">
        <f>'46 MMT resource build'!T486</f>
        <v>12591669.310000001</v>
      </c>
      <c r="U59">
        <f>'46 MMT resource build'!U486</f>
        <v>2.99375356618317</v>
      </c>
      <c r="V59">
        <f>'46 MMT resource build'!V486</f>
        <v>1320.42</v>
      </c>
      <c r="W59">
        <f>'46 MMT resource build'!W486</f>
        <v>0</v>
      </c>
      <c r="X59">
        <f>'46 MMT resource build'!X486</f>
        <v>0</v>
      </c>
      <c r="Y59">
        <f>'46 MMT resource build'!Y486</f>
        <v>0</v>
      </c>
      <c r="Z59">
        <f>'46 MMT resource build'!Z486</f>
        <v>0</v>
      </c>
    </row>
    <row r="60" spans="1:26" ht="14.45" hidden="1" x14ac:dyDescent="0.35">
      <c r="A60">
        <f>'46 MMT resource build'!A655</f>
        <v>2030</v>
      </c>
      <c r="B60" t="str">
        <f>'46 MMT resource build'!B655</f>
        <v>CAISO_BTM_Li_Battery</v>
      </c>
      <c r="C60" t="str">
        <f>'46 MMT resource build'!C655</f>
        <v>CAISO</v>
      </c>
      <c r="D60" t="str">
        <f>'46 MMT resource build'!D655</f>
        <v>CAISO</v>
      </c>
      <c r="E60" t="str">
        <f>'46 MMT resource build'!E655</f>
        <v>BTM_Li_Battery</v>
      </c>
      <c r="F60">
        <f>'46 MMT resource build'!F655</f>
        <v>1647.06</v>
      </c>
      <c r="G60">
        <f>'46 MMT resource build'!G655</f>
        <v>0</v>
      </c>
      <c r="H60">
        <f>'46 MMT resource build'!H655</f>
        <v>0</v>
      </c>
      <c r="I60">
        <f>'46 MMT resource build'!I655</f>
        <v>1647.06</v>
      </c>
      <c r="J60">
        <f>'46 MMT resource build'!J655</f>
        <v>0</v>
      </c>
      <c r="K60">
        <f>'46 MMT resource build'!K655</f>
        <v>0</v>
      </c>
      <c r="L60">
        <f>'46 MMT resource build'!L655</f>
        <v>0</v>
      </c>
      <c r="M60">
        <f>'46 MMT resource build'!M655</f>
        <v>0</v>
      </c>
      <c r="N60">
        <f>'46 MMT resource build'!N655</f>
        <v>0</v>
      </c>
      <c r="O60">
        <f>'46 MMT resource build'!O655</f>
        <v>0</v>
      </c>
      <c r="P60">
        <f>'46 MMT resource build'!P655</f>
        <v>0</v>
      </c>
      <c r="Q60">
        <f>'46 MMT resource build'!Q655</f>
        <v>0</v>
      </c>
      <c r="R60">
        <f>'46 MMT resource build'!R655</f>
        <v>0</v>
      </c>
      <c r="S60">
        <f>'46 MMT resource build'!S655</f>
        <v>0</v>
      </c>
      <c r="T60">
        <f>'46 MMT resource build'!T655</f>
        <v>15706568.92</v>
      </c>
      <c r="U60">
        <f>'46 MMT resource build'!U655</f>
        <v>4.9706315334622504</v>
      </c>
      <c r="V60">
        <f>'46 MMT resource build'!V655</f>
        <v>1647.06</v>
      </c>
      <c r="W60">
        <f>'46 MMT resource build'!W655</f>
        <v>0</v>
      </c>
      <c r="X60">
        <f>'46 MMT resource build'!X655</f>
        <v>0</v>
      </c>
      <c r="Y60">
        <f>'46 MMT resource build'!Y655</f>
        <v>0</v>
      </c>
      <c r="Z60">
        <f>'46 MMT resource build'!Z655</f>
        <v>0</v>
      </c>
    </row>
    <row r="61" spans="1:26" ht="14.45" hidden="1" x14ac:dyDescent="0.35">
      <c r="A61">
        <f>'46 MMT resource build'!A824</f>
        <v>2045</v>
      </c>
      <c r="B61" t="str">
        <f>'46 MMT resource build'!B824</f>
        <v>CAISO_BTM_Li_Battery</v>
      </c>
      <c r="C61" t="str">
        <f>'46 MMT resource build'!C824</f>
        <v>CAISO</v>
      </c>
      <c r="D61" t="str">
        <f>'46 MMT resource build'!D824</f>
        <v>CAISO</v>
      </c>
      <c r="E61" t="str">
        <f>'46 MMT resource build'!E824</f>
        <v>BTM_Li_Battery</v>
      </c>
      <c r="F61">
        <f>'46 MMT resource build'!F824</f>
        <v>1647.06</v>
      </c>
      <c r="G61">
        <f>'46 MMT resource build'!G824</f>
        <v>0</v>
      </c>
      <c r="H61">
        <f>'46 MMT resource build'!H824</f>
        <v>0</v>
      </c>
      <c r="I61">
        <f>'46 MMT resource build'!I824</f>
        <v>1647.06</v>
      </c>
      <c r="J61">
        <f>'46 MMT resource build'!J824</f>
        <v>0</v>
      </c>
      <c r="K61">
        <f>'46 MMT resource build'!K824</f>
        <v>0</v>
      </c>
      <c r="L61">
        <f>'46 MMT resource build'!L824</f>
        <v>0</v>
      </c>
      <c r="M61">
        <f>'46 MMT resource build'!M824</f>
        <v>0</v>
      </c>
      <c r="N61">
        <f>'46 MMT resource build'!N824</f>
        <v>0</v>
      </c>
      <c r="O61">
        <f>'46 MMT resource build'!O824</f>
        <v>0</v>
      </c>
      <c r="P61">
        <f>'46 MMT resource build'!P824</f>
        <v>0</v>
      </c>
      <c r="Q61">
        <f>'46 MMT resource build'!Q824</f>
        <v>0</v>
      </c>
      <c r="R61">
        <f>'46 MMT resource build'!R824</f>
        <v>0</v>
      </c>
      <c r="S61">
        <f>'46 MMT resource build'!S824</f>
        <v>0</v>
      </c>
      <c r="T61">
        <f>'46 MMT resource build'!T824</f>
        <v>15706568.92</v>
      </c>
      <c r="U61">
        <f>'46 MMT resource build'!U824</f>
        <v>6.6951633132812498</v>
      </c>
      <c r="V61">
        <f>'46 MMT resource build'!V824</f>
        <v>1647.06</v>
      </c>
      <c r="W61">
        <f>'46 MMT resource build'!W824</f>
        <v>0</v>
      </c>
      <c r="X61">
        <f>'46 MMT resource build'!X824</f>
        <v>0</v>
      </c>
      <c r="Y61">
        <f>'46 MMT resource build'!Y824</f>
        <v>0</v>
      </c>
      <c r="Z61">
        <f>'46 MMT resource build'!Z824</f>
        <v>0</v>
      </c>
    </row>
    <row r="62" spans="1:26" ht="14.45" hidden="1" x14ac:dyDescent="0.35">
      <c r="A62">
        <f>'46 MMT resource build'!A9</f>
        <v>2020</v>
      </c>
      <c r="B62" t="str">
        <f>'46 MMT resource build'!B9</f>
        <v>CAISO_Advanced_CCGT</v>
      </c>
      <c r="C62" t="str">
        <f>'46 MMT resource build'!C9</f>
        <v>CAISO</v>
      </c>
      <c r="D62" t="str">
        <f>'46 MMT resource build'!D9</f>
        <v>CAISO</v>
      </c>
      <c r="E62" t="str">
        <f>'46 MMT resource build'!E9</f>
        <v>CAISO_Advanced_CCGT</v>
      </c>
      <c r="F62">
        <f>'46 MMT resource build'!F9</f>
        <v>0</v>
      </c>
      <c r="G62">
        <f>'46 MMT resource build'!G9</f>
        <v>0</v>
      </c>
      <c r="H62">
        <f>'46 MMT resource build'!H9</f>
        <v>0</v>
      </c>
      <c r="I62">
        <f>'46 MMT resource build'!I9</f>
        <v>0</v>
      </c>
      <c r="J62">
        <f>'46 MMT resource build'!J9</f>
        <v>0</v>
      </c>
      <c r="K62">
        <f>'46 MMT resource build'!K9</f>
        <v>0</v>
      </c>
      <c r="L62">
        <f>'46 MMT resource build'!L9</f>
        <v>0</v>
      </c>
      <c r="M62">
        <f>'46 MMT resource build'!M9</f>
        <v>0</v>
      </c>
      <c r="N62">
        <f>'46 MMT resource build'!N9</f>
        <v>0</v>
      </c>
      <c r="O62">
        <f>'46 MMT resource build'!O9</f>
        <v>0</v>
      </c>
      <c r="P62">
        <f>'46 MMT resource build'!P9</f>
        <v>0</v>
      </c>
      <c r="Q62">
        <f>'46 MMT resource build'!Q9</f>
        <v>600</v>
      </c>
      <c r="R62">
        <f>'46 MMT resource build'!R9</f>
        <v>0</v>
      </c>
      <c r="S62">
        <f>'46 MMT resource build'!S9</f>
        <v>0</v>
      </c>
      <c r="T62">
        <f>'46 MMT resource build'!T9</f>
        <v>0</v>
      </c>
      <c r="U62">
        <f>'46 MMT resource build'!U9</f>
        <v>1.47619047619048</v>
      </c>
      <c r="V62">
        <f>'46 MMT resource build'!V9</f>
        <v>0</v>
      </c>
      <c r="W62">
        <f>'46 MMT resource build'!W9</f>
        <v>0</v>
      </c>
      <c r="X62">
        <f>'46 MMT resource build'!X9</f>
        <v>0</v>
      </c>
      <c r="Y62">
        <f>'46 MMT resource build'!Y9</f>
        <v>0</v>
      </c>
      <c r="Z62">
        <f>'46 MMT resource build'!Z9</f>
        <v>0</v>
      </c>
    </row>
    <row r="63" spans="1:26" ht="14.45" hidden="1" x14ac:dyDescent="0.35">
      <c r="A63">
        <f>'46 MMT resource build'!A178</f>
        <v>2022</v>
      </c>
      <c r="B63" t="str">
        <f>'46 MMT resource build'!B178</f>
        <v>CAISO_Advanced_CCGT</v>
      </c>
      <c r="C63" t="str">
        <f>'46 MMT resource build'!C178</f>
        <v>CAISO</v>
      </c>
      <c r="D63" t="str">
        <f>'46 MMT resource build'!D178</f>
        <v>CAISO</v>
      </c>
      <c r="E63" t="str">
        <f>'46 MMT resource build'!E178</f>
        <v>CAISO_Advanced_CCGT</v>
      </c>
      <c r="F63">
        <f>'46 MMT resource build'!F178</f>
        <v>0</v>
      </c>
      <c r="G63">
        <f>'46 MMT resource build'!G178</f>
        <v>0</v>
      </c>
      <c r="H63">
        <f>'46 MMT resource build'!H178</f>
        <v>0</v>
      </c>
      <c r="I63">
        <f>'46 MMT resource build'!I178</f>
        <v>0</v>
      </c>
      <c r="J63">
        <f>'46 MMT resource build'!J178</f>
        <v>0</v>
      </c>
      <c r="K63">
        <f>'46 MMT resource build'!K178</f>
        <v>0</v>
      </c>
      <c r="L63">
        <f>'46 MMT resource build'!L178</f>
        <v>0</v>
      </c>
      <c r="M63">
        <f>'46 MMT resource build'!M178</f>
        <v>0</v>
      </c>
      <c r="N63">
        <f>'46 MMT resource build'!N178</f>
        <v>0</v>
      </c>
      <c r="O63">
        <f>'46 MMT resource build'!O178</f>
        <v>0</v>
      </c>
      <c r="P63">
        <f>'46 MMT resource build'!P178</f>
        <v>0</v>
      </c>
      <c r="Q63">
        <f>'46 MMT resource build'!Q178</f>
        <v>600</v>
      </c>
      <c r="R63">
        <f>'46 MMT resource build'!R178</f>
        <v>0</v>
      </c>
      <c r="S63">
        <f>'46 MMT resource build'!S178</f>
        <v>0</v>
      </c>
      <c r="T63">
        <f>'46 MMT resource build'!T178</f>
        <v>0</v>
      </c>
      <c r="U63">
        <f>'46 MMT resource build'!U178</f>
        <v>2.6383309325601898</v>
      </c>
      <c r="V63">
        <f>'46 MMT resource build'!V178</f>
        <v>0</v>
      </c>
      <c r="W63">
        <f>'46 MMT resource build'!W178</f>
        <v>0</v>
      </c>
      <c r="X63">
        <f>'46 MMT resource build'!X178</f>
        <v>0</v>
      </c>
      <c r="Y63">
        <f>'46 MMT resource build'!Y178</f>
        <v>0</v>
      </c>
      <c r="Z63">
        <f>'46 MMT resource build'!Z178</f>
        <v>0</v>
      </c>
    </row>
    <row r="64" spans="1:26" ht="14.45" hidden="1" x14ac:dyDescent="0.35">
      <c r="A64">
        <f>'46 MMT resource build'!A347</f>
        <v>2026</v>
      </c>
      <c r="B64" t="str">
        <f>'46 MMT resource build'!B347</f>
        <v>CAISO_Advanced_CCGT</v>
      </c>
      <c r="C64" t="str">
        <f>'46 MMT resource build'!C347</f>
        <v>CAISO</v>
      </c>
      <c r="D64" t="str">
        <f>'46 MMT resource build'!D347</f>
        <v>CAISO</v>
      </c>
      <c r="E64" t="str">
        <f>'46 MMT resource build'!E347</f>
        <v>CAISO_Advanced_CCGT</v>
      </c>
      <c r="F64">
        <f>'46 MMT resource build'!F347</f>
        <v>0</v>
      </c>
      <c r="G64">
        <f>'46 MMT resource build'!G347</f>
        <v>0</v>
      </c>
      <c r="H64">
        <f>'46 MMT resource build'!H347</f>
        <v>0</v>
      </c>
      <c r="I64">
        <f>'46 MMT resource build'!I347</f>
        <v>0</v>
      </c>
      <c r="J64">
        <f>'46 MMT resource build'!J347</f>
        <v>0</v>
      </c>
      <c r="K64">
        <f>'46 MMT resource build'!K347</f>
        <v>0</v>
      </c>
      <c r="L64">
        <f>'46 MMT resource build'!L347</f>
        <v>0</v>
      </c>
      <c r="M64">
        <f>'46 MMT resource build'!M347</f>
        <v>0</v>
      </c>
      <c r="N64">
        <f>'46 MMT resource build'!N347</f>
        <v>0</v>
      </c>
      <c r="O64">
        <f>'46 MMT resource build'!O347</f>
        <v>0</v>
      </c>
      <c r="P64">
        <f>'46 MMT resource build'!P347</f>
        <v>0</v>
      </c>
      <c r="Q64">
        <f>'46 MMT resource build'!Q347</f>
        <v>600</v>
      </c>
      <c r="R64">
        <f>'46 MMT resource build'!R347</f>
        <v>0</v>
      </c>
      <c r="S64">
        <f>'46 MMT resource build'!S347</f>
        <v>0</v>
      </c>
      <c r="T64">
        <f>'46 MMT resource build'!T347</f>
        <v>0</v>
      </c>
      <c r="U64">
        <f>'46 MMT resource build'!U347</f>
        <v>2.99375356618317</v>
      </c>
      <c r="V64">
        <f>'46 MMT resource build'!V347</f>
        <v>0</v>
      </c>
      <c r="W64">
        <f>'46 MMT resource build'!W347</f>
        <v>0</v>
      </c>
      <c r="X64">
        <f>'46 MMT resource build'!X347</f>
        <v>0</v>
      </c>
      <c r="Y64">
        <f>'46 MMT resource build'!Y347</f>
        <v>0</v>
      </c>
      <c r="Z64">
        <f>'46 MMT resource build'!Z347</f>
        <v>0</v>
      </c>
    </row>
    <row r="65" spans="1:26" ht="14.45" hidden="1" x14ac:dyDescent="0.35">
      <c r="A65">
        <f>'46 MMT resource build'!A516</f>
        <v>2030</v>
      </c>
      <c r="B65" t="str">
        <f>'46 MMT resource build'!B516</f>
        <v>CAISO_Advanced_CCGT</v>
      </c>
      <c r="C65" t="str">
        <f>'46 MMT resource build'!C516</f>
        <v>CAISO</v>
      </c>
      <c r="D65" t="str">
        <f>'46 MMT resource build'!D516</f>
        <v>CAISO</v>
      </c>
      <c r="E65" t="str">
        <f>'46 MMT resource build'!E516</f>
        <v>CAISO_Advanced_CCGT</v>
      </c>
      <c r="F65">
        <f>'46 MMT resource build'!F516</f>
        <v>0</v>
      </c>
      <c r="G65">
        <f>'46 MMT resource build'!G516</f>
        <v>0</v>
      </c>
      <c r="H65">
        <f>'46 MMT resource build'!H516</f>
        <v>0</v>
      </c>
      <c r="I65">
        <f>'46 MMT resource build'!I516</f>
        <v>0</v>
      </c>
      <c r="J65">
        <f>'46 MMT resource build'!J516</f>
        <v>0</v>
      </c>
      <c r="K65">
        <f>'46 MMT resource build'!K516</f>
        <v>0</v>
      </c>
      <c r="L65">
        <f>'46 MMT resource build'!L516</f>
        <v>0</v>
      </c>
      <c r="M65">
        <f>'46 MMT resource build'!M516</f>
        <v>0</v>
      </c>
      <c r="N65">
        <f>'46 MMT resource build'!N516</f>
        <v>0</v>
      </c>
      <c r="O65">
        <f>'46 MMT resource build'!O516</f>
        <v>0</v>
      </c>
      <c r="P65">
        <f>'46 MMT resource build'!P516</f>
        <v>0</v>
      </c>
      <c r="Q65">
        <f>'46 MMT resource build'!Q516</f>
        <v>600</v>
      </c>
      <c r="R65">
        <f>'46 MMT resource build'!R516</f>
        <v>0</v>
      </c>
      <c r="S65">
        <f>'46 MMT resource build'!S516</f>
        <v>0</v>
      </c>
      <c r="T65">
        <f>'46 MMT resource build'!T516</f>
        <v>0</v>
      </c>
      <c r="U65">
        <f>'46 MMT resource build'!U516</f>
        <v>4.9706315334622504</v>
      </c>
      <c r="V65">
        <f>'46 MMT resource build'!V516</f>
        <v>0</v>
      </c>
      <c r="W65">
        <f>'46 MMT resource build'!W516</f>
        <v>0</v>
      </c>
      <c r="X65">
        <f>'46 MMT resource build'!X516</f>
        <v>0</v>
      </c>
      <c r="Y65">
        <f>'46 MMT resource build'!Y516</f>
        <v>0</v>
      </c>
      <c r="Z65">
        <f>'46 MMT resource build'!Z516</f>
        <v>0</v>
      </c>
    </row>
    <row r="66" spans="1:26" ht="14.45" hidden="1" x14ac:dyDescent="0.35">
      <c r="A66">
        <f>'46 MMT resource build'!A685</f>
        <v>2045</v>
      </c>
      <c r="B66" t="str">
        <f>'46 MMT resource build'!B685</f>
        <v>CAISO_Advanced_CCGT</v>
      </c>
      <c r="C66" t="str">
        <f>'46 MMT resource build'!C685</f>
        <v>CAISO</v>
      </c>
      <c r="D66" t="str">
        <f>'46 MMT resource build'!D685</f>
        <v>CAISO</v>
      </c>
      <c r="E66" t="str">
        <f>'46 MMT resource build'!E685</f>
        <v>CAISO_Advanced_CCGT</v>
      </c>
      <c r="F66">
        <f>'46 MMT resource build'!F685</f>
        <v>0</v>
      </c>
      <c r="G66">
        <f>'46 MMT resource build'!G685</f>
        <v>0</v>
      </c>
      <c r="H66">
        <f>'46 MMT resource build'!H685</f>
        <v>0</v>
      </c>
      <c r="I66">
        <f>'46 MMT resource build'!I685</f>
        <v>0</v>
      </c>
      <c r="J66">
        <f>'46 MMT resource build'!J685</f>
        <v>0</v>
      </c>
      <c r="K66">
        <f>'46 MMT resource build'!K685</f>
        <v>0</v>
      </c>
      <c r="L66">
        <f>'46 MMT resource build'!L685</f>
        <v>0</v>
      </c>
      <c r="M66">
        <f>'46 MMT resource build'!M685</f>
        <v>0</v>
      </c>
      <c r="N66">
        <f>'46 MMT resource build'!N685</f>
        <v>0</v>
      </c>
      <c r="O66">
        <f>'46 MMT resource build'!O685</f>
        <v>0</v>
      </c>
      <c r="P66">
        <f>'46 MMT resource build'!P685</f>
        <v>0</v>
      </c>
      <c r="Q66">
        <f>'46 MMT resource build'!Q685</f>
        <v>600</v>
      </c>
      <c r="R66">
        <f>'46 MMT resource build'!R685</f>
        <v>0</v>
      </c>
      <c r="S66">
        <f>'46 MMT resource build'!S685</f>
        <v>0</v>
      </c>
      <c r="T66">
        <f>'46 MMT resource build'!T685</f>
        <v>0</v>
      </c>
      <c r="U66">
        <f>'46 MMT resource build'!U685</f>
        <v>6.6951633132812498</v>
      </c>
      <c r="V66">
        <f>'46 MMT resource build'!V685</f>
        <v>0</v>
      </c>
      <c r="W66">
        <f>'46 MMT resource build'!W685</f>
        <v>0</v>
      </c>
      <c r="X66">
        <f>'46 MMT resource build'!X685</f>
        <v>0</v>
      </c>
      <c r="Y66">
        <f>'46 MMT resource build'!Y685</f>
        <v>0</v>
      </c>
      <c r="Z66">
        <f>'46 MMT resource build'!Z685</f>
        <v>0</v>
      </c>
    </row>
    <row r="67" spans="1:26" ht="14.45" hidden="1" x14ac:dyDescent="0.35">
      <c r="A67">
        <f>'46 MMT resource build'!A10</f>
        <v>2020</v>
      </c>
      <c r="B67" t="str">
        <f>'46 MMT resource build'!B10</f>
        <v>CAISO_Aero_CT</v>
      </c>
      <c r="C67" t="str">
        <f>'46 MMT resource build'!C10</f>
        <v>CAISO</v>
      </c>
      <c r="D67" t="str">
        <f>'46 MMT resource build'!D10</f>
        <v>CAISO</v>
      </c>
      <c r="E67" t="str">
        <f>'46 MMT resource build'!E10</f>
        <v>CAISO_Aero_CT</v>
      </c>
      <c r="F67">
        <f>'46 MMT resource build'!F10</f>
        <v>0</v>
      </c>
      <c r="G67">
        <f>'46 MMT resource build'!G10</f>
        <v>0</v>
      </c>
      <c r="H67">
        <f>'46 MMT resource build'!H10</f>
        <v>0</v>
      </c>
      <c r="I67">
        <f>'46 MMT resource build'!I10</f>
        <v>0</v>
      </c>
      <c r="J67">
        <f>'46 MMT resource build'!J10</f>
        <v>0</v>
      </c>
      <c r="K67">
        <f>'46 MMT resource build'!K10</f>
        <v>0</v>
      </c>
      <c r="L67">
        <f>'46 MMT resource build'!L10</f>
        <v>0</v>
      </c>
      <c r="M67">
        <f>'46 MMT resource build'!M10</f>
        <v>0</v>
      </c>
      <c r="N67">
        <f>'46 MMT resource build'!N10</f>
        <v>0</v>
      </c>
      <c r="O67">
        <f>'46 MMT resource build'!O10</f>
        <v>0</v>
      </c>
      <c r="P67">
        <f>'46 MMT resource build'!P10</f>
        <v>0</v>
      </c>
      <c r="Q67">
        <f>'46 MMT resource build'!Q10</f>
        <v>100</v>
      </c>
      <c r="R67">
        <f>'46 MMT resource build'!R10</f>
        <v>0</v>
      </c>
      <c r="S67">
        <f>'46 MMT resource build'!S10</f>
        <v>0</v>
      </c>
      <c r="T67">
        <f>'46 MMT resource build'!T10</f>
        <v>0</v>
      </c>
      <c r="U67">
        <f>'46 MMT resource build'!U10</f>
        <v>1.47619047619048</v>
      </c>
      <c r="V67">
        <f>'46 MMT resource build'!V10</f>
        <v>0</v>
      </c>
      <c r="W67">
        <f>'46 MMT resource build'!W10</f>
        <v>0</v>
      </c>
      <c r="X67">
        <f>'46 MMT resource build'!X10</f>
        <v>0</v>
      </c>
      <c r="Y67">
        <f>'46 MMT resource build'!Y10</f>
        <v>0</v>
      </c>
      <c r="Z67">
        <f>'46 MMT resource build'!Z10</f>
        <v>0</v>
      </c>
    </row>
    <row r="68" spans="1:26" ht="14.45" hidden="1" x14ac:dyDescent="0.35">
      <c r="A68">
        <f>'46 MMT resource build'!A179</f>
        <v>2022</v>
      </c>
      <c r="B68" t="str">
        <f>'46 MMT resource build'!B179</f>
        <v>CAISO_Aero_CT</v>
      </c>
      <c r="C68" t="str">
        <f>'46 MMT resource build'!C179</f>
        <v>CAISO</v>
      </c>
      <c r="D68" t="str">
        <f>'46 MMT resource build'!D179</f>
        <v>CAISO</v>
      </c>
      <c r="E68" t="str">
        <f>'46 MMT resource build'!E179</f>
        <v>CAISO_Aero_CT</v>
      </c>
      <c r="F68">
        <f>'46 MMT resource build'!F179</f>
        <v>0</v>
      </c>
      <c r="G68">
        <f>'46 MMT resource build'!G179</f>
        <v>0</v>
      </c>
      <c r="H68">
        <f>'46 MMT resource build'!H179</f>
        <v>0</v>
      </c>
      <c r="I68">
        <f>'46 MMT resource build'!I179</f>
        <v>0</v>
      </c>
      <c r="J68">
        <f>'46 MMT resource build'!J179</f>
        <v>0</v>
      </c>
      <c r="K68">
        <f>'46 MMT resource build'!K179</f>
        <v>0</v>
      </c>
      <c r="L68">
        <f>'46 MMT resource build'!L179</f>
        <v>0</v>
      </c>
      <c r="M68">
        <f>'46 MMT resource build'!M179</f>
        <v>0</v>
      </c>
      <c r="N68">
        <f>'46 MMT resource build'!N179</f>
        <v>0</v>
      </c>
      <c r="O68">
        <f>'46 MMT resource build'!O179</f>
        <v>0</v>
      </c>
      <c r="P68">
        <f>'46 MMT resource build'!P179</f>
        <v>0</v>
      </c>
      <c r="Q68">
        <f>'46 MMT resource build'!Q179</f>
        <v>100</v>
      </c>
      <c r="R68">
        <f>'46 MMT resource build'!R179</f>
        <v>0</v>
      </c>
      <c r="S68">
        <f>'46 MMT resource build'!S179</f>
        <v>0</v>
      </c>
      <c r="T68">
        <f>'46 MMT resource build'!T179</f>
        <v>0</v>
      </c>
      <c r="U68">
        <f>'46 MMT resource build'!U179</f>
        <v>2.6383309325601898</v>
      </c>
      <c r="V68">
        <f>'46 MMT resource build'!V179</f>
        <v>0</v>
      </c>
      <c r="W68">
        <f>'46 MMT resource build'!W179</f>
        <v>0</v>
      </c>
      <c r="X68">
        <f>'46 MMT resource build'!X179</f>
        <v>0</v>
      </c>
      <c r="Y68">
        <f>'46 MMT resource build'!Y179</f>
        <v>0</v>
      </c>
      <c r="Z68">
        <f>'46 MMT resource build'!Z179</f>
        <v>0</v>
      </c>
    </row>
    <row r="69" spans="1:26" ht="14.45" hidden="1" x14ac:dyDescent="0.35">
      <c r="A69">
        <f>'46 MMT resource build'!A348</f>
        <v>2026</v>
      </c>
      <c r="B69" t="str">
        <f>'46 MMT resource build'!B348</f>
        <v>CAISO_Aero_CT</v>
      </c>
      <c r="C69" t="str">
        <f>'46 MMT resource build'!C348</f>
        <v>CAISO</v>
      </c>
      <c r="D69" t="str">
        <f>'46 MMT resource build'!D348</f>
        <v>CAISO</v>
      </c>
      <c r="E69" t="str">
        <f>'46 MMT resource build'!E348</f>
        <v>CAISO_Aero_CT</v>
      </c>
      <c r="F69">
        <f>'46 MMT resource build'!F348</f>
        <v>0</v>
      </c>
      <c r="G69">
        <f>'46 MMT resource build'!G348</f>
        <v>0</v>
      </c>
      <c r="H69">
        <f>'46 MMT resource build'!H348</f>
        <v>0</v>
      </c>
      <c r="I69">
        <f>'46 MMT resource build'!I348</f>
        <v>0</v>
      </c>
      <c r="J69">
        <f>'46 MMT resource build'!J348</f>
        <v>0</v>
      </c>
      <c r="K69">
        <f>'46 MMT resource build'!K348</f>
        <v>0</v>
      </c>
      <c r="L69">
        <f>'46 MMT resource build'!L348</f>
        <v>0</v>
      </c>
      <c r="M69">
        <f>'46 MMT resource build'!M348</f>
        <v>0</v>
      </c>
      <c r="N69">
        <f>'46 MMT resource build'!N348</f>
        <v>0</v>
      </c>
      <c r="O69">
        <f>'46 MMT resource build'!O348</f>
        <v>0</v>
      </c>
      <c r="P69">
        <f>'46 MMT resource build'!P348</f>
        <v>0</v>
      </c>
      <c r="Q69">
        <f>'46 MMT resource build'!Q348</f>
        <v>100</v>
      </c>
      <c r="R69">
        <f>'46 MMT resource build'!R348</f>
        <v>0</v>
      </c>
      <c r="S69">
        <f>'46 MMT resource build'!S348</f>
        <v>0</v>
      </c>
      <c r="T69">
        <f>'46 MMT resource build'!T348</f>
        <v>0</v>
      </c>
      <c r="U69">
        <f>'46 MMT resource build'!U348</f>
        <v>2.99375356618317</v>
      </c>
      <c r="V69">
        <f>'46 MMT resource build'!V348</f>
        <v>0</v>
      </c>
      <c r="W69">
        <f>'46 MMT resource build'!W348</f>
        <v>0</v>
      </c>
      <c r="X69">
        <f>'46 MMT resource build'!X348</f>
        <v>0</v>
      </c>
      <c r="Y69">
        <f>'46 MMT resource build'!Y348</f>
        <v>0</v>
      </c>
      <c r="Z69">
        <f>'46 MMT resource build'!Z348</f>
        <v>0</v>
      </c>
    </row>
    <row r="70" spans="1:26" ht="14.45" hidden="1" x14ac:dyDescent="0.35">
      <c r="A70">
        <f>'46 MMT resource build'!A517</f>
        <v>2030</v>
      </c>
      <c r="B70" t="str">
        <f>'46 MMT resource build'!B517</f>
        <v>CAISO_Aero_CT</v>
      </c>
      <c r="C70" t="str">
        <f>'46 MMT resource build'!C517</f>
        <v>CAISO</v>
      </c>
      <c r="D70" t="str">
        <f>'46 MMT resource build'!D517</f>
        <v>CAISO</v>
      </c>
      <c r="E70" t="str">
        <f>'46 MMT resource build'!E517</f>
        <v>CAISO_Aero_CT</v>
      </c>
      <c r="F70">
        <f>'46 MMT resource build'!F517</f>
        <v>0</v>
      </c>
      <c r="G70">
        <f>'46 MMT resource build'!G517</f>
        <v>0</v>
      </c>
      <c r="H70">
        <f>'46 MMT resource build'!H517</f>
        <v>0</v>
      </c>
      <c r="I70">
        <f>'46 MMT resource build'!I517</f>
        <v>0</v>
      </c>
      <c r="J70">
        <f>'46 MMT resource build'!J517</f>
        <v>0</v>
      </c>
      <c r="K70">
        <f>'46 MMT resource build'!K517</f>
        <v>0</v>
      </c>
      <c r="L70">
        <f>'46 MMT resource build'!L517</f>
        <v>0</v>
      </c>
      <c r="M70">
        <f>'46 MMT resource build'!M517</f>
        <v>0</v>
      </c>
      <c r="N70">
        <f>'46 MMT resource build'!N517</f>
        <v>0</v>
      </c>
      <c r="O70">
        <f>'46 MMT resource build'!O517</f>
        <v>0</v>
      </c>
      <c r="P70">
        <f>'46 MMT resource build'!P517</f>
        <v>0</v>
      </c>
      <c r="Q70">
        <f>'46 MMT resource build'!Q517</f>
        <v>100</v>
      </c>
      <c r="R70">
        <f>'46 MMT resource build'!R517</f>
        <v>0</v>
      </c>
      <c r="S70">
        <f>'46 MMT resource build'!S517</f>
        <v>0</v>
      </c>
      <c r="T70">
        <f>'46 MMT resource build'!T517</f>
        <v>0</v>
      </c>
      <c r="U70">
        <f>'46 MMT resource build'!U517</f>
        <v>4.9706315334622504</v>
      </c>
      <c r="V70">
        <f>'46 MMT resource build'!V517</f>
        <v>0</v>
      </c>
      <c r="W70">
        <f>'46 MMT resource build'!W517</f>
        <v>0</v>
      </c>
      <c r="X70">
        <f>'46 MMT resource build'!X517</f>
        <v>0</v>
      </c>
      <c r="Y70">
        <f>'46 MMT resource build'!Y517</f>
        <v>0</v>
      </c>
      <c r="Z70">
        <f>'46 MMT resource build'!Z517</f>
        <v>0</v>
      </c>
    </row>
    <row r="71" spans="1:26" ht="14.45" hidden="1" x14ac:dyDescent="0.35">
      <c r="A71">
        <f>'46 MMT resource build'!A686</f>
        <v>2045</v>
      </c>
      <c r="B71" t="str">
        <f>'46 MMT resource build'!B686</f>
        <v>CAISO_Aero_CT</v>
      </c>
      <c r="C71" t="str">
        <f>'46 MMT resource build'!C686</f>
        <v>CAISO</v>
      </c>
      <c r="D71" t="str">
        <f>'46 MMT resource build'!D686</f>
        <v>CAISO</v>
      </c>
      <c r="E71" t="str">
        <f>'46 MMT resource build'!E686</f>
        <v>CAISO_Aero_CT</v>
      </c>
      <c r="F71">
        <f>'46 MMT resource build'!F686</f>
        <v>0</v>
      </c>
      <c r="G71">
        <f>'46 MMT resource build'!G686</f>
        <v>0</v>
      </c>
      <c r="H71">
        <f>'46 MMT resource build'!H686</f>
        <v>0</v>
      </c>
      <c r="I71">
        <f>'46 MMT resource build'!I686</f>
        <v>0</v>
      </c>
      <c r="J71">
        <f>'46 MMT resource build'!J686</f>
        <v>0</v>
      </c>
      <c r="K71">
        <f>'46 MMT resource build'!K686</f>
        <v>0</v>
      </c>
      <c r="L71">
        <f>'46 MMT resource build'!L686</f>
        <v>0</v>
      </c>
      <c r="M71">
        <f>'46 MMT resource build'!M686</f>
        <v>0</v>
      </c>
      <c r="N71">
        <f>'46 MMT resource build'!N686</f>
        <v>0</v>
      </c>
      <c r="O71">
        <f>'46 MMT resource build'!O686</f>
        <v>0</v>
      </c>
      <c r="P71">
        <f>'46 MMT resource build'!P686</f>
        <v>0</v>
      </c>
      <c r="Q71">
        <f>'46 MMT resource build'!Q686</f>
        <v>100</v>
      </c>
      <c r="R71">
        <f>'46 MMT resource build'!R686</f>
        <v>0</v>
      </c>
      <c r="S71">
        <f>'46 MMT resource build'!S686</f>
        <v>0</v>
      </c>
      <c r="T71">
        <f>'46 MMT resource build'!T686</f>
        <v>0</v>
      </c>
      <c r="U71">
        <f>'46 MMT resource build'!U686</f>
        <v>6.6951633132812498</v>
      </c>
      <c r="V71">
        <f>'46 MMT resource build'!V686</f>
        <v>0</v>
      </c>
      <c r="W71">
        <f>'46 MMT resource build'!W686</f>
        <v>0</v>
      </c>
      <c r="X71">
        <f>'46 MMT resource build'!X686</f>
        <v>0</v>
      </c>
      <c r="Y71">
        <f>'46 MMT resource build'!Y686</f>
        <v>0</v>
      </c>
      <c r="Z71">
        <f>'46 MMT resource build'!Z686</f>
        <v>0</v>
      </c>
    </row>
    <row r="72" spans="1:26" ht="14.45" hidden="1" x14ac:dyDescent="0.35">
      <c r="A72">
        <f>'46 MMT resource build'!A4</f>
        <v>2020</v>
      </c>
      <c r="B72" t="str">
        <f>'46 MMT resource build'!B4</f>
        <v>CAISO_CCGT1</v>
      </c>
      <c r="C72" t="str">
        <f>'46 MMT resource build'!C4</f>
        <v>CAISO</v>
      </c>
      <c r="D72" t="str">
        <f>'46 MMT resource build'!D4</f>
        <v>CAISO</v>
      </c>
      <c r="E72" t="str">
        <f>'46 MMT resource build'!E4</f>
        <v>CAISO_CCGT1</v>
      </c>
      <c r="F72">
        <f>'46 MMT resource build'!F4</f>
        <v>12049.47</v>
      </c>
      <c r="G72">
        <f>'46 MMT resource build'!G4</f>
        <v>0</v>
      </c>
      <c r="H72">
        <f>'46 MMT resource build'!H4</f>
        <v>0</v>
      </c>
      <c r="I72">
        <f>'46 MMT resource build'!I4</f>
        <v>12049.47</v>
      </c>
      <c r="J72">
        <f>'46 MMT resource build'!J4</f>
        <v>0</v>
      </c>
      <c r="K72">
        <f>'46 MMT resource build'!K4</f>
        <v>0</v>
      </c>
      <c r="L72">
        <f>'46 MMT resource build'!L4</f>
        <v>0</v>
      </c>
      <c r="M72">
        <f>'46 MMT resource build'!M4</f>
        <v>0</v>
      </c>
      <c r="N72">
        <f>'46 MMT resource build'!N4</f>
        <v>0</v>
      </c>
      <c r="O72">
        <f>'46 MMT resource build'!O4</f>
        <v>0</v>
      </c>
      <c r="P72">
        <f>'46 MMT resource build'!P4</f>
        <v>0</v>
      </c>
      <c r="Q72">
        <f>'46 MMT resource build'!Q4</f>
        <v>532.4</v>
      </c>
      <c r="R72">
        <f>'46 MMT resource build'!R4</f>
        <v>22.63</v>
      </c>
      <c r="S72">
        <f>'46 MMT resource build'!S4</f>
        <v>0</v>
      </c>
      <c r="T72">
        <f>'46 MMT resource build'!T4</f>
        <v>133928841.7</v>
      </c>
      <c r="U72">
        <f>'46 MMT resource build'!U4</f>
        <v>1.47619047619048</v>
      </c>
      <c r="V72">
        <f>'46 MMT resource build'!V4</f>
        <v>12049.47</v>
      </c>
      <c r="W72">
        <f>'46 MMT resource build'!W4</f>
        <v>0</v>
      </c>
      <c r="X72">
        <f>'46 MMT resource build'!X4</f>
        <v>0</v>
      </c>
      <c r="Y72">
        <f>'46 MMT resource build'!Y4</f>
        <v>0</v>
      </c>
      <c r="Z72">
        <f>'46 MMT resource build'!Z4</f>
        <v>0</v>
      </c>
    </row>
    <row r="73" spans="1:26" ht="14.45" hidden="1" x14ac:dyDescent="0.35">
      <c r="A73">
        <f>'46 MMT resource build'!A173</f>
        <v>2022</v>
      </c>
      <c r="B73" t="str">
        <f>'46 MMT resource build'!B173</f>
        <v>CAISO_CCGT1</v>
      </c>
      <c r="C73" t="str">
        <f>'46 MMT resource build'!C173</f>
        <v>CAISO</v>
      </c>
      <c r="D73" t="str">
        <f>'46 MMT resource build'!D173</f>
        <v>CAISO</v>
      </c>
      <c r="E73" t="str">
        <f>'46 MMT resource build'!E173</f>
        <v>CAISO_CCGT1</v>
      </c>
      <c r="F73">
        <f>'46 MMT resource build'!F173</f>
        <v>13333.47</v>
      </c>
      <c r="G73">
        <f>'46 MMT resource build'!G173</f>
        <v>0</v>
      </c>
      <c r="H73">
        <f>'46 MMT resource build'!H173</f>
        <v>0</v>
      </c>
      <c r="I73">
        <f>'46 MMT resource build'!I173</f>
        <v>13333.47</v>
      </c>
      <c r="J73">
        <f>'46 MMT resource build'!J173</f>
        <v>0</v>
      </c>
      <c r="K73">
        <f>'46 MMT resource build'!K173</f>
        <v>0</v>
      </c>
      <c r="L73">
        <f>'46 MMT resource build'!L173</f>
        <v>0</v>
      </c>
      <c r="M73">
        <f>'46 MMT resource build'!M173</f>
        <v>0</v>
      </c>
      <c r="N73">
        <f>'46 MMT resource build'!N173</f>
        <v>0</v>
      </c>
      <c r="O73">
        <f>'46 MMT resource build'!O173</f>
        <v>0</v>
      </c>
      <c r="P73">
        <f>'46 MMT resource build'!P173</f>
        <v>0</v>
      </c>
      <c r="Q73">
        <f>'46 MMT resource build'!Q173</f>
        <v>532.4</v>
      </c>
      <c r="R73">
        <f>'46 MMT resource build'!R173</f>
        <v>25.04</v>
      </c>
      <c r="S73">
        <f>'46 MMT resource build'!S173</f>
        <v>0</v>
      </c>
      <c r="T73">
        <f>'46 MMT resource build'!T173</f>
        <v>148200393.30000001</v>
      </c>
      <c r="U73">
        <f>'46 MMT resource build'!U173</f>
        <v>2.6383309325601898</v>
      </c>
      <c r="V73">
        <f>'46 MMT resource build'!V173</f>
        <v>13333.47</v>
      </c>
      <c r="W73">
        <f>'46 MMT resource build'!W173</f>
        <v>0</v>
      </c>
      <c r="X73">
        <f>'46 MMT resource build'!X173</f>
        <v>0</v>
      </c>
      <c r="Y73">
        <f>'46 MMT resource build'!Y173</f>
        <v>0</v>
      </c>
      <c r="Z73">
        <f>'46 MMT resource build'!Z173</f>
        <v>0</v>
      </c>
    </row>
    <row r="74" spans="1:26" ht="14.45" hidden="1" x14ac:dyDescent="0.35">
      <c r="A74">
        <f>'46 MMT resource build'!A342</f>
        <v>2026</v>
      </c>
      <c r="B74" t="str">
        <f>'46 MMT resource build'!B342</f>
        <v>CAISO_CCGT1</v>
      </c>
      <c r="C74" t="str">
        <f>'46 MMT resource build'!C342</f>
        <v>CAISO</v>
      </c>
      <c r="D74" t="str">
        <f>'46 MMT resource build'!D342</f>
        <v>CAISO</v>
      </c>
      <c r="E74" t="str">
        <f>'46 MMT resource build'!E342</f>
        <v>CAISO_CCGT1</v>
      </c>
      <c r="F74">
        <f>'46 MMT resource build'!F342</f>
        <v>13333.47</v>
      </c>
      <c r="G74">
        <f>'46 MMT resource build'!G342</f>
        <v>0</v>
      </c>
      <c r="H74">
        <f>'46 MMT resource build'!H342</f>
        <v>0</v>
      </c>
      <c r="I74">
        <f>'46 MMT resource build'!I342</f>
        <v>13333.47</v>
      </c>
      <c r="J74">
        <f>'46 MMT resource build'!J342</f>
        <v>0</v>
      </c>
      <c r="K74">
        <f>'46 MMT resource build'!K342</f>
        <v>0</v>
      </c>
      <c r="L74">
        <f>'46 MMT resource build'!L342</f>
        <v>0</v>
      </c>
      <c r="M74">
        <f>'46 MMT resource build'!M342</f>
        <v>0</v>
      </c>
      <c r="N74">
        <f>'46 MMT resource build'!N342</f>
        <v>0</v>
      </c>
      <c r="O74">
        <f>'46 MMT resource build'!O342</f>
        <v>0</v>
      </c>
      <c r="P74">
        <f>'46 MMT resource build'!P342</f>
        <v>0</v>
      </c>
      <c r="Q74">
        <f>'46 MMT resource build'!Q342</f>
        <v>532.4</v>
      </c>
      <c r="R74">
        <f>'46 MMT resource build'!R342</f>
        <v>25.04</v>
      </c>
      <c r="S74">
        <f>'46 MMT resource build'!S342</f>
        <v>0</v>
      </c>
      <c r="T74">
        <f>'46 MMT resource build'!T342</f>
        <v>148200393.30000001</v>
      </c>
      <c r="U74">
        <f>'46 MMT resource build'!U342</f>
        <v>2.99375356618317</v>
      </c>
      <c r="V74">
        <f>'46 MMT resource build'!V342</f>
        <v>13333.47</v>
      </c>
      <c r="W74">
        <f>'46 MMT resource build'!W342</f>
        <v>0</v>
      </c>
      <c r="X74">
        <f>'46 MMT resource build'!X342</f>
        <v>0</v>
      </c>
      <c r="Y74">
        <f>'46 MMT resource build'!Y342</f>
        <v>0</v>
      </c>
      <c r="Z74">
        <f>'46 MMT resource build'!Z342</f>
        <v>0</v>
      </c>
    </row>
    <row r="75" spans="1:26" ht="14.45" hidden="1" x14ac:dyDescent="0.35">
      <c r="A75">
        <f>'46 MMT resource build'!A511</f>
        <v>2030</v>
      </c>
      <c r="B75" t="str">
        <f>'46 MMT resource build'!B511</f>
        <v>CAISO_CCGT1</v>
      </c>
      <c r="C75" t="str">
        <f>'46 MMT resource build'!C511</f>
        <v>CAISO</v>
      </c>
      <c r="D75" t="str">
        <f>'46 MMT resource build'!D511</f>
        <v>CAISO</v>
      </c>
      <c r="E75" t="str">
        <f>'46 MMT resource build'!E511</f>
        <v>CAISO_CCGT1</v>
      </c>
      <c r="F75">
        <f>'46 MMT resource build'!F511</f>
        <v>13333.47</v>
      </c>
      <c r="G75">
        <f>'46 MMT resource build'!G511</f>
        <v>0</v>
      </c>
      <c r="H75">
        <f>'46 MMT resource build'!H511</f>
        <v>0</v>
      </c>
      <c r="I75">
        <f>'46 MMT resource build'!I511</f>
        <v>13333.47</v>
      </c>
      <c r="J75">
        <f>'46 MMT resource build'!J511</f>
        <v>0</v>
      </c>
      <c r="K75">
        <f>'46 MMT resource build'!K511</f>
        <v>0</v>
      </c>
      <c r="L75">
        <f>'46 MMT resource build'!L511</f>
        <v>0</v>
      </c>
      <c r="M75">
        <f>'46 MMT resource build'!M511</f>
        <v>0</v>
      </c>
      <c r="N75">
        <f>'46 MMT resource build'!N511</f>
        <v>0</v>
      </c>
      <c r="O75">
        <f>'46 MMT resource build'!O511</f>
        <v>0</v>
      </c>
      <c r="P75">
        <f>'46 MMT resource build'!P511</f>
        <v>0</v>
      </c>
      <c r="Q75">
        <f>'46 MMT resource build'!Q511</f>
        <v>532.4</v>
      </c>
      <c r="R75">
        <f>'46 MMT resource build'!R511</f>
        <v>25.04</v>
      </c>
      <c r="S75">
        <f>'46 MMT resource build'!S511</f>
        <v>0</v>
      </c>
      <c r="T75">
        <f>'46 MMT resource build'!T511</f>
        <v>148200393.30000001</v>
      </c>
      <c r="U75">
        <f>'46 MMT resource build'!U511</f>
        <v>4.9706315334622504</v>
      </c>
      <c r="V75">
        <f>'46 MMT resource build'!V511</f>
        <v>13333.47</v>
      </c>
      <c r="W75">
        <f>'46 MMT resource build'!W511</f>
        <v>0</v>
      </c>
      <c r="X75">
        <f>'46 MMT resource build'!X511</f>
        <v>0</v>
      </c>
      <c r="Y75">
        <f>'46 MMT resource build'!Y511</f>
        <v>0</v>
      </c>
      <c r="Z75">
        <f>'46 MMT resource build'!Z511</f>
        <v>0</v>
      </c>
    </row>
    <row r="76" spans="1:26" ht="14.45" hidden="1" x14ac:dyDescent="0.35">
      <c r="A76">
        <f>'46 MMT resource build'!A680</f>
        <v>2045</v>
      </c>
      <c r="B76" t="str">
        <f>'46 MMT resource build'!B680</f>
        <v>CAISO_CCGT1</v>
      </c>
      <c r="C76" t="str">
        <f>'46 MMT resource build'!C680</f>
        <v>CAISO</v>
      </c>
      <c r="D76" t="str">
        <f>'46 MMT resource build'!D680</f>
        <v>CAISO</v>
      </c>
      <c r="E76" t="str">
        <f>'46 MMT resource build'!E680</f>
        <v>CAISO_CCGT1</v>
      </c>
      <c r="F76">
        <f>'46 MMT resource build'!F680</f>
        <v>13333.47</v>
      </c>
      <c r="G76">
        <f>'46 MMT resource build'!G680</f>
        <v>0</v>
      </c>
      <c r="H76">
        <f>'46 MMT resource build'!H680</f>
        <v>0</v>
      </c>
      <c r="I76">
        <f>'46 MMT resource build'!I680</f>
        <v>13333.47</v>
      </c>
      <c r="J76">
        <f>'46 MMT resource build'!J680</f>
        <v>0</v>
      </c>
      <c r="K76">
        <f>'46 MMT resource build'!K680</f>
        <v>0</v>
      </c>
      <c r="L76">
        <f>'46 MMT resource build'!L680</f>
        <v>0</v>
      </c>
      <c r="M76">
        <f>'46 MMT resource build'!M680</f>
        <v>0</v>
      </c>
      <c r="N76">
        <f>'46 MMT resource build'!N680</f>
        <v>0</v>
      </c>
      <c r="O76">
        <f>'46 MMT resource build'!O680</f>
        <v>0</v>
      </c>
      <c r="P76">
        <f>'46 MMT resource build'!P680</f>
        <v>0</v>
      </c>
      <c r="Q76">
        <f>'46 MMT resource build'!Q680</f>
        <v>532.4</v>
      </c>
      <c r="R76">
        <f>'46 MMT resource build'!R680</f>
        <v>25.04</v>
      </c>
      <c r="S76">
        <f>'46 MMT resource build'!S680</f>
        <v>0</v>
      </c>
      <c r="T76">
        <f>'46 MMT resource build'!T680</f>
        <v>148200393.30000001</v>
      </c>
      <c r="U76">
        <f>'46 MMT resource build'!U680</f>
        <v>6.6951633132812498</v>
      </c>
      <c r="V76">
        <f>'46 MMT resource build'!V680</f>
        <v>13333.47</v>
      </c>
      <c r="W76">
        <f>'46 MMT resource build'!W680</f>
        <v>0</v>
      </c>
      <c r="X76">
        <f>'46 MMT resource build'!X680</f>
        <v>0</v>
      </c>
      <c r="Y76">
        <f>'46 MMT resource build'!Y680</f>
        <v>0</v>
      </c>
      <c r="Z76">
        <f>'46 MMT resource build'!Z680</f>
        <v>0</v>
      </c>
    </row>
    <row r="77" spans="1:26" ht="14.45" hidden="1" x14ac:dyDescent="0.35">
      <c r="A77">
        <f>'46 MMT resource build'!A5</f>
        <v>2020</v>
      </c>
      <c r="B77" t="str">
        <f>'46 MMT resource build'!B5</f>
        <v>CAISO_CCGT2</v>
      </c>
      <c r="C77" t="str">
        <f>'46 MMT resource build'!C5</f>
        <v>CAISO</v>
      </c>
      <c r="D77" t="str">
        <f>'46 MMT resource build'!D5</f>
        <v>CAISO</v>
      </c>
      <c r="E77" t="str">
        <f>'46 MMT resource build'!E5</f>
        <v>CAISO_CCGT2</v>
      </c>
      <c r="F77">
        <f>'46 MMT resource build'!F5</f>
        <v>2927.93</v>
      </c>
      <c r="G77">
        <f>'46 MMT resource build'!G5</f>
        <v>0</v>
      </c>
      <c r="H77">
        <f>'46 MMT resource build'!H5</f>
        <v>0</v>
      </c>
      <c r="I77">
        <f>'46 MMT resource build'!I5</f>
        <v>2927.93</v>
      </c>
      <c r="J77">
        <f>'46 MMT resource build'!J5</f>
        <v>0</v>
      </c>
      <c r="K77">
        <f>'46 MMT resource build'!K5</f>
        <v>0</v>
      </c>
      <c r="L77">
        <f>'46 MMT resource build'!L5</f>
        <v>0</v>
      </c>
      <c r="M77">
        <f>'46 MMT resource build'!M5</f>
        <v>0</v>
      </c>
      <c r="N77">
        <f>'46 MMT resource build'!N5</f>
        <v>0</v>
      </c>
      <c r="O77">
        <f>'46 MMT resource build'!O5</f>
        <v>0</v>
      </c>
      <c r="P77">
        <f>'46 MMT resource build'!P5</f>
        <v>0</v>
      </c>
      <c r="Q77">
        <f>'46 MMT resource build'!Q5</f>
        <v>187.53</v>
      </c>
      <c r="R77">
        <f>'46 MMT resource build'!R5</f>
        <v>15.61</v>
      </c>
      <c r="S77">
        <f>'46 MMT resource build'!S5</f>
        <v>0</v>
      </c>
      <c r="T77">
        <f>'46 MMT resource build'!T5</f>
        <v>32543694.739999998</v>
      </c>
      <c r="U77">
        <f>'46 MMT resource build'!U5</f>
        <v>1.47619047619048</v>
      </c>
      <c r="V77">
        <f>'46 MMT resource build'!V5</f>
        <v>2927.93</v>
      </c>
      <c r="W77">
        <f>'46 MMT resource build'!W5</f>
        <v>0</v>
      </c>
      <c r="X77">
        <f>'46 MMT resource build'!X5</f>
        <v>0</v>
      </c>
      <c r="Y77">
        <f>'46 MMT resource build'!Y5</f>
        <v>0</v>
      </c>
      <c r="Z77">
        <f>'46 MMT resource build'!Z5</f>
        <v>0</v>
      </c>
    </row>
    <row r="78" spans="1:26" ht="14.45" hidden="1" x14ac:dyDescent="0.35">
      <c r="A78">
        <f>'46 MMT resource build'!A174</f>
        <v>2022</v>
      </c>
      <c r="B78" t="str">
        <f>'46 MMT resource build'!B174</f>
        <v>CAISO_CCGT2</v>
      </c>
      <c r="C78" t="str">
        <f>'46 MMT resource build'!C174</f>
        <v>CAISO</v>
      </c>
      <c r="D78" t="str">
        <f>'46 MMT resource build'!D174</f>
        <v>CAISO</v>
      </c>
      <c r="E78" t="str">
        <f>'46 MMT resource build'!E174</f>
        <v>CAISO_CCGT2</v>
      </c>
      <c r="F78">
        <f>'46 MMT resource build'!F174</f>
        <v>2927.93</v>
      </c>
      <c r="G78">
        <f>'46 MMT resource build'!G174</f>
        <v>0</v>
      </c>
      <c r="H78">
        <f>'46 MMT resource build'!H174</f>
        <v>0</v>
      </c>
      <c r="I78">
        <f>'46 MMT resource build'!I174</f>
        <v>2927.93</v>
      </c>
      <c r="J78">
        <f>'46 MMT resource build'!J174</f>
        <v>0</v>
      </c>
      <c r="K78">
        <f>'46 MMT resource build'!K174</f>
        <v>0</v>
      </c>
      <c r="L78">
        <f>'46 MMT resource build'!L174</f>
        <v>0</v>
      </c>
      <c r="M78">
        <f>'46 MMT resource build'!M174</f>
        <v>0</v>
      </c>
      <c r="N78">
        <f>'46 MMT resource build'!N174</f>
        <v>0</v>
      </c>
      <c r="O78">
        <f>'46 MMT resource build'!O174</f>
        <v>0</v>
      </c>
      <c r="P78">
        <f>'46 MMT resource build'!P174</f>
        <v>0</v>
      </c>
      <c r="Q78">
        <f>'46 MMT resource build'!Q174</f>
        <v>187.53</v>
      </c>
      <c r="R78">
        <f>'46 MMT resource build'!R174</f>
        <v>15.61</v>
      </c>
      <c r="S78">
        <f>'46 MMT resource build'!S174</f>
        <v>0</v>
      </c>
      <c r="T78">
        <f>'46 MMT resource build'!T174</f>
        <v>32543694.739999998</v>
      </c>
      <c r="U78">
        <f>'46 MMT resource build'!U174</f>
        <v>2.6383309325601898</v>
      </c>
      <c r="V78">
        <f>'46 MMT resource build'!V174</f>
        <v>2927.93</v>
      </c>
      <c r="W78">
        <f>'46 MMT resource build'!W174</f>
        <v>0</v>
      </c>
      <c r="X78">
        <f>'46 MMT resource build'!X174</f>
        <v>0</v>
      </c>
      <c r="Y78">
        <f>'46 MMT resource build'!Y174</f>
        <v>0</v>
      </c>
      <c r="Z78">
        <f>'46 MMT resource build'!Z174</f>
        <v>0</v>
      </c>
    </row>
    <row r="79" spans="1:26" ht="14.45" hidden="1" x14ac:dyDescent="0.35">
      <c r="A79">
        <f>'46 MMT resource build'!A343</f>
        <v>2026</v>
      </c>
      <c r="B79" t="str">
        <f>'46 MMT resource build'!B343</f>
        <v>CAISO_CCGT2</v>
      </c>
      <c r="C79" t="str">
        <f>'46 MMT resource build'!C343</f>
        <v>CAISO</v>
      </c>
      <c r="D79" t="str">
        <f>'46 MMT resource build'!D343</f>
        <v>CAISO</v>
      </c>
      <c r="E79" t="str">
        <f>'46 MMT resource build'!E343</f>
        <v>CAISO_CCGT2</v>
      </c>
      <c r="F79">
        <f>'46 MMT resource build'!F343</f>
        <v>2927.93</v>
      </c>
      <c r="G79">
        <f>'46 MMT resource build'!G343</f>
        <v>0</v>
      </c>
      <c r="H79">
        <f>'46 MMT resource build'!H343</f>
        <v>0</v>
      </c>
      <c r="I79">
        <f>'46 MMT resource build'!I343</f>
        <v>2927.93</v>
      </c>
      <c r="J79">
        <f>'46 MMT resource build'!J343</f>
        <v>0</v>
      </c>
      <c r="K79">
        <f>'46 MMT resource build'!K343</f>
        <v>0</v>
      </c>
      <c r="L79">
        <f>'46 MMT resource build'!L343</f>
        <v>0</v>
      </c>
      <c r="M79">
        <f>'46 MMT resource build'!M343</f>
        <v>0</v>
      </c>
      <c r="N79">
        <f>'46 MMT resource build'!N343</f>
        <v>0</v>
      </c>
      <c r="O79">
        <f>'46 MMT resource build'!O343</f>
        <v>0</v>
      </c>
      <c r="P79">
        <f>'46 MMT resource build'!P343</f>
        <v>0</v>
      </c>
      <c r="Q79">
        <f>'46 MMT resource build'!Q343</f>
        <v>187.53</v>
      </c>
      <c r="R79">
        <f>'46 MMT resource build'!R343</f>
        <v>15.61</v>
      </c>
      <c r="S79">
        <f>'46 MMT resource build'!S343</f>
        <v>0</v>
      </c>
      <c r="T79">
        <f>'46 MMT resource build'!T343</f>
        <v>32543694.739999998</v>
      </c>
      <c r="U79">
        <f>'46 MMT resource build'!U343</f>
        <v>2.99375356618317</v>
      </c>
      <c r="V79">
        <f>'46 MMT resource build'!V343</f>
        <v>2927.93</v>
      </c>
      <c r="W79">
        <f>'46 MMT resource build'!W343</f>
        <v>0</v>
      </c>
      <c r="X79">
        <f>'46 MMT resource build'!X343</f>
        <v>0</v>
      </c>
      <c r="Y79">
        <f>'46 MMT resource build'!Y343</f>
        <v>0</v>
      </c>
      <c r="Z79">
        <f>'46 MMT resource build'!Z343</f>
        <v>0</v>
      </c>
    </row>
    <row r="80" spans="1:26" ht="14.45" hidden="1" x14ac:dyDescent="0.35">
      <c r="A80">
        <f>'46 MMT resource build'!A512</f>
        <v>2030</v>
      </c>
      <c r="B80" t="str">
        <f>'46 MMT resource build'!B512</f>
        <v>CAISO_CCGT2</v>
      </c>
      <c r="C80" t="str">
        <f>'46 MMT resource build'!C512</f>
        <v>CAISO</v>
      </c>
      <c r="D80" t="str">
        <f>'46 MMT resource build'!D512</f>
        <v>CAISO</v>
      </c>
      <c r="E80" t="str">
        <f>'46 MMT resource build'!E512</f>
        <v>CAISO_CCGT2</v>
      </c>
      <c r="F80">
        <f>'46 MMT resource build'!F512</f>
        <v>2927.93</v>
      </c>
      <c r="G80">
        <f>'46 MMT resource build'!G512</f>
        <v>0</v>
      </c>
      <c r="H80">
        <f>'46 MMT resource build'!H512</f>
        <v>0</v>
      </c>
      <c r="I80">
        <f>'46 MMT resource build'!I512</f>
        <v>2927.93</v>
      </c>
      <c r="J80">
        <f>'46 MMT resource build'!J512</f>
        <v>0</v>
      </c>
      <c r="K80">
        <f>'46 MMT resource build'!K512</f>
        <v>0</v>
      </c>
      <c r="L80">
        <f>'46 MMT resource build'!L512</f>
        <v>0</v>
      </c>
      <c r="M80">
        <f>'46 MMT resource build'!M512</f>
        <v>0</v>
      </c>
      <c r="N80">
        <f>'46 MMT resource build'!N512</f>
        <v>0</v>
      </c>
      <c r="O80">
        <f>'46 MMT resource build'!O512</f>
        <v>0</v>
      </c>
      <c r="P80">
        <f>'46 MMT resource build'!P512</f>
        <v>0</v>
      </c>
      <c r="Q80">
        <f>'46 MMT resource build'!Q512</f>
        <v>187.53</v>
      </c>
      <c r="R80">
        <f>'46 MMT resource build'!R512</f>
        <v>15.61</v>
      </c>
      <c r="S80">
        <f>'46 MMT resource build'!S512</f>
        <v>0</v>
      </c>
      <c r="T80">
        <f>'46 MMT resource build'!T512</f>
        <v>32543694.739999998</v>
      </c>
      <c r="U80">
        <f>'46 MMT resource build'!U512</f>
        <v>4.9706315334622504</v>
      </c>
      <c r="V80">
        <f>'46 MMT resource build'!V512</f>
        <v>2927.93</v>
      </c>
      <c r="W80">
        <f>'46 MMT resource build'!W512</f>
        <v>0</v>
      </c>
      <c r="X80">
        <f>'46 MMT resource build'!X512</f>
        <v>0</v>
      </c>
      <c r="Y80">
        <f>'46 MMT resource build'!Y512</f>
        <v>0</v>
      </c>
      <c r="Z80">
        <f>'46 MMT resource build'!Z512</f>
        <v>0</v>
      </c>
    </row>
    <row r="81" spans="1:26" ht="14.45" hidden="1" x14ac:dyDescent="0.35">
      <c r="A81">
        <f>'46 MMT resource build'!A681</f>
        <v>2045</v>
      </c>
      <c r="B81" t="str">
        <f>'46 MMT resource build'!B681</f>
        <v>CAISO_CCGT2</v>
      </c>
      <c r="C81" t="str">
        <f>'46 MMT resource build'!C681</f>
        <v>CAISO</v>
      </c>
      <c r="D81" t="str">
        <f>'46 MMT resource build'!D681</f>
        <v>CAISO</v>
      </c>
      <c r="E81" t="str">
        <f>'46 MMT resource build'!E681</f>
        <v>CAISO_CCGT2</v>
      </c>
      <c r="F81">
        <f>'46 MMT resource build'!F681</f>
        <v>2927.93</v>
      </c>
      <c r="G81">
        <f>'46 MMT resource build'!G681</f>
        <v>0</v>
      </c>
      <c r="H81">
        <f>'46 MMT resource build'!H681</f>
        <v>0</v>
      </c>
      <c r="I81">
        <f>'46 MMT resource build'!I681</f>
        <v>1885</v>
      </c>
      <c r="J81">
        <f>'46 MMT resource build'!J681</f>
        <v>0</v>
      </c>
      <c r="K81">
        <f>'46 MMT resource build'!K681</f>
        <v>0</v>
      </c>
      <c r="L81">
        <f>'46 MMT resource build'!L681</f>
        <v>0</v>
      </c>
      <c r="M81">
        <f>'46 MMT resource build'!M681</f>
        <v>0</v>
      </c>
      <c r="N81">
        <f>'46 MMT resource build'!N681</f>
        <v>0</v>
      </c>
      <c r="O81">
        <f>'46 MMT resource build'!O681</f>
        <v>0</v>
      </c>
      <c r="P81">
        <f>'46 MMT resource build'!P681</f>
        <v>0</v>
      </c>
      <c r="Q81">
        <f>'46 MMT resource build'!Q681</f>
        <v>187.53</v>
      </c>
      <c r="R81">
        <f>'46 MMT resource build'!R681</f>
        <v>10.050000000000001</v>
      </c>
      <c r="S81">
        <f>'46 MMT resource build'!S681</f>
        <v>0</v>
      </c>
      <c r="T81">
        <f>'46 MMT resource build'!T681</f>
        <v>20951615.850000001</v>
      </c>
      <c r="U81">
        <f>'46 MMT resource build'!U681</f>
        <v>6.6951633132812498</v>
      </c>
      <c r="V81">
        <f>'46 MMT resource build'!V681</f>
        <v>1885</v>
      </c>
      <c r="W81">
        <f>'46 MMT resource build'!W681</f>
        <v>1042.93</v>
      </c>
      <c r="X81">
        <f>'46 MMT resource build'!X681</f>
        <v>0</v>
      </c>
      <c r="Y81">
        <f>'46 MMT resource build'!Y681</f>
        <v>0</v>
      </c>
      <c r="Z81">
        <f>'46 MMT resource build'!Z681</f>
        <v>0</v>
      </c>
    </row>
    <row r="82" spans="1:26" ht="14.45" hidden="1" x14ac:dyDescent="0.35">
      <c r="A82">
        <f>'46 MMT resource build'!A2</f>
        <v>2020</v>
      </c>
      <c r="B82" t="str">
        <f>'46 MMT resource build'!B2</f>
        <v>CAISO_CHP</v>
      </c>
      <c r="C82" t="str">
        <f>'46 MMT resource build'!C2</f>
        <v>CAISO</v>
      </c>
      <c r="D82" t="str">
        <f>'46 MMT resource build'!D2</f>
        <v>CAISO</v>
      </c>
      <c r="E82" t="str">
        <f>'46 MMT resource build'!E2</f>
        <v>CAISO_CHP</v>
      </c>
      <c r="F82">
        <f>'46 MMT resource build'!F2</f>
        <v>2296.02</v>
      </c>
      <c r="G82">
        <f>'46 MMT resource build'!G2</f>
        <v>0</v>
      </c>
      <c r="H82">
        <f>'46 MMT resource build'!H2</f>
        <v>0</v>
      </c>
      <c r="I82">
        <f>'46 MMT resource build'!I2</f>
        <v>2296.02</v>
      </c>
      <c r="J82">
        <f>'46 MMT resource build'!J2</f>
        <v>0</v>
      </c>
      <c r="K82">
        <f>'46 MMT resource build'!K2</f>
        <v>0</v>
      </c>
      <c r="L82">
        <f>'46 MMT resource build'!L2</f>
        <v>0</v>
      </c>
      <c r="M82">
        <f>'46 MMT resource build'!M2</f>
        <v>0</v>
      </c>
      <c r="N82">
        <f>'46 MMT resource build'!N2</f>
        <v>0</v>
      </c>
      <c r="O82">
        <f>'46 MMT resource build'!O2</f>
        <v>0</v>
      </c>
      <c r="P82">
        <f>'46 MMT resource build'!P2</f>
        <v>0</v>
      </c>
      <c r="Q82">
        <f>'46 MMT resource build'!Q2</f>
        <v>0</v>
      </c>
      <c r="R82">
        <f>'46 MMT resource build'!R2</f>
        <v>0</v>
      </c>
      <c r="S82">
        <f>'46 MMT resource build'!S2</f>
        <v>0</v>
      </c>
      <c r="T82">
        <f>'46 MMT resource build'!T2</f>
        <v>0</v>
      </c>
      <c r="U82">
        <f>'46 MMT resource build'!U2</f>
        <v>1.47619047619048</v>
      </c>
      <c r="V82">
        <f>'46 MMT resource build'!V2</f>
        <v>2296.02</v>
      </c>
      <c r="W82">
        <f>'46 MMT resource build'!W2</f>
        <v>0</v>
      </c>
      <c r="X82">
        <f>'46 MMT resource build'!X2</f>
        <v>0</v>
      </c>
      <c r="Y82">
        <f>'46 MMT resource build'!Y2</f>
        <v>0</v>
      </c>
      <c r="Z82">
        <f>'46 MMT resource build'!Z2</f>
        <v>0</v>
      </c>
    </row>
    <row r="83" spans="1:26" ht="14.45" hidden="1" x14ac:dyDescent="0.35">
      <c r="A83">
        <f>'46 MMT resource build'!A171</f>
        <v>2022</v>
      </c>
      <c r="B83" t="str">
        <f>'46 MMT resource build'!B171</f>
        <v>CAISO_CHP</v>
      </c>
      <c r="C83" t="str">
        <f>'46 MMT resource build'!C171</f>
        <v>CAISO</v>
      </c>
      <c r="D83" t="str">
        <f>'46 MMT resource build'!D171</f>
        <v>CAISO</v>
      </c>
      <c r="E83" t="str">
        <f>'46 MMT resource build'!E171</f>
        <v>CAISO_CHP</v>
      </c>
      <c r="F83">
        <f>'46 MMT resource build'!F171</f>
        <v>2296.02</v>
      </c>
      <c r="G83">
        <f>'46 MMT resource build'!G171</f>
        <v>0</v>
      </c>
      <c r="H83">
        <f>'46 MMT resource build'!H171</f>
        <v>0</v>
      </c>
      <c r="I83">
        <f>'46 MMT resource build'!I171</f>
        <v>2296.02</v>
      </c>
      <c r="J83">
        <f>'46 MMT resource build'!J171</f>
        <v>0</v>
      </c>
      <c r="K83">
        <f>'46 MMT resource build'!K171</f>
        <v>0</v>
      </c>
      <c r="L83">
        <f>'46 MMT resource build'!L171</f>
        <v>0</v>
      </c>
      <c r="M83">
        <f>'46 MMT resource build'!M171</f>
        <v>0</v>
      </c>
      <c r="N83">
        <f>'46 MMT resource build'!N171</f>
        <v>0</v>
      </c>
      <c r="O83">
        <f>'46 MMT resource build'!O171</f>
        <v>0</v>
      </c>
      <c r="P83">
        <f>'46 MMT resource build'!P171</f>
        <v>0</v>
      </c>
      <c r="Q83">
        <f>'46 MMT resource build'!Q171</f>
        <v>0</v>
      </c>
      <c r="R83">
        <f>'46 MMT resource build'!R171</f>
        <v>0</v>
      </c>
      <c r="S83">
        <f>'46 MMT resource build'!S171</f>
        <v>0</v>
      </c>
      <c r="T83">
        <f>'46 MMT resource build'!T171</f>
        <v>0</v>
      </c>
      <c r="U83">
        <f>'46 MMT resource build'!U171</f>
        <v>2.6383309325601898</v>
      </c>
      <c r="V83">
        <f>'46 MMT resource build'!V171</f>
        <v>2296.02</v>
      </c>
      <c r="W83">
        <f>'46 MMT resource build'!W171</f>
        <v>0</v>
      </c>
      <c r="X83">
        <f>'46 MMT resource build'!X171</f>
        <v>0</v>
      </c>
      <c r="Y83">
        <f>'46 MMT resource build'!Y171</f>
        <v>0</v>
      </c>
      <c r="Z83">
        <f>'46 MMT resource build'!Z171</f>
        <v>0</v>
      </c>
    </row>
    <row r="84" spans="1:26" ht="14.45" hidden="1" x14ac:dyDescent="0.35">
      <c r="A84">
        <f>'46 MMT resource build'!A340</f>
        <v>2026</v>
      </c>
      <c r="B84" t="str">
        <f>'46 MMT resource build'!B340</f>
        <v>CAISO_CHP</v>
      </c>
      <c r="C84" t="str">
        <f>'46 MMT resource build'!C340</f>
        <v>CAISO</v>
      </c>
      <c r="D84" t="str">
        <f>'46 MMT resource build'!D340</f>
        <v>CAISO</v>
      </c>
      <c r="E84" t="str">
        <f>'46 MMT resource build'!E340</f>
        <v>CAISO_CHP</v>
      </c>
      <c r="F84">
        <f>'46 MMT resource build'!F340</f>
        <v>2296.02</v>
      </c>
      <c r="G84">
        <f>'46 MMT resource build'!G340</f>
        <v>0</v>
      </c>
      <c r="H84">
        <f>'46 MMT resource build'!H340</f>
        <v>0</v>
      </c>
      <c r="I84">
        <f>'46 MMT resource build'!I340</f>
        <v>2296.02</v>
      </c>
      <c r="J84">
        <f>'46 MMT resource build'!J340</f>
        <v>0</v>
      </c>
      <c r="K84">
        <f>'46 MMT resource build'!K340</f>
        <v>0</v>
      </c>
      <c r="L84">
        <f>'46 MMT resource build'!L340</f>
        <v>0</v>
      </c>
      <c r="M84">
        <f>'46 MMT resource build'!M340</f>
        <v>0</v>
      </c>
      <c r="N84">
        <f>'46 MMT resource build'!N340</f>
        <v>0</v>
      </c>
      <c r="O84">
        <f>'46 MMT resource build'!O340</f>
        <v>0</v>
      </c>
      <c r="P84">
        <f>'46 MMT resource build'!P340</f>
        <v>0</v>
      </c>
      <c r="Q84">
        <f>'46 MMT resource build'!Q340</f>
        <v>0</v>
      </c>
      <c r="R84">
        <f>'46 MMT resource build'!R340</f>
        <v>0</v>
      </c>
      <c r="S84">
        <f>'46 MMT resource build'!S340</f>
        <v>0</v>
      </c>
      <c r="T84">
        <f>'46 MMT resource build'!T340</f>
        <v>0</v>
      </c>
      <c r="U84">
        <f>'46 MMT resource build'!U340</f>
        <v>2.99375356618317</v>
      </c>
      <c r="V84">
        <f>'46 MMT resource build'!V340</f>
        <v>2296.02</v>
      </c>
      <c r="W84">
        <f>'46 MMT resource build'!W340</f>
        <v>0</v>
      </c>
      <c r="X84">
        <f>'46 MMT resource build'!X340</f>
        <v>0</v>
      </c>
      <c r="Y84">
        <f>'46 MMT resource build'!Y340</f>
        <v>0</v>
      </c>
      <c r="Z84">
        <f>'46 MMT resource build'!Z340</f>
        <v>0</v>
      </c>
    </row>
    <row r="85" spans="1:26" ht="14.45" hidden="1" x14ac:dyDescent="0.35">
      <c r="A85">
        <f>'46 MMT resource build'!A509</f>
        <v>2030</v>
      </c>
      <c r="B85" t="str">
        <f>'46 MMT resource build'!B509</f>
        <v>CAISO_CHP</v>
      </c>
      <c r="C85" t="str">
        <f>'46 MMT resource build'!C509</f>
        <v>CAISO</v>
      </c>
      <c r="D85" t="str">
        <f>'46 MMT resource build'!D509</f>
        <v>CAISO</v>
      </c>
      <c r="E85" t="str">
        <f>'46 MMT resource build'!E509</f>
        <v>CAISO_CHP</v>
      </c>
      <c r="F85">
        <f>'46 MMT resource build'!F509</f>
        <v>2296.02</v>
      </c>
      <c r="G85">
        <f>'46 MMT resource build'!G509</f>
        <v>0</v>
      </c>
      <c r="H85">
        <f>'46 MMT resource build'!H509</f>
        <v>0</v>
      </c>
      <c r="I85">
        <f>'46 MMT resource build'!I509</f>
        <v>2296.02</v>
      </c>
      <c r="J85">
        <f>'46 MMT resource build'!J509</f>
        <v>0</v>
      </c>
      <c r="K85">
        <f>'46 MMT resource build'!K509</f>
        <v>0</v>
      </c>
      <c r="L85">
        <f>'46 MMT resource build'!L509</f>
        <v>0</v>
      </c>
      <c r="M85">
        <f>'46 MMT resource build'!M509</f>
        <v>0</v>
      </c>
      <c r="N85">
        <f>'46 MMT resource build'!N509</f>
        <v>0</v>
      </c>
      <c r="O85">
        <f>'46 MMT resource build'!O509</f>
        <v>0</v>
      </c>
      <c r="P85">
        <f>'46 MMT resource build'!P509</f>
        <v>0</v>
      </c>
      <c r="Q85">
        <f>'46 MMT resource build'!Q509</f>
        <v>0</v>
      </c>
      <c r="R85">
        <f>'46 MMT resource build'!R509</f>
        <v>0</v>
      </c>
      <c r="S85">
        <f>'46 MMT resource build'!S509</f>
        <v>0</v>
      </c>
      <c r="T85">
        <f>'46 MMT resource build'!T509</f>
        <v>0</v>
      </c>
      <c r="U85">
        <f>'46 MMT resource build'!U509</f>
        <v>4.9706315334622504</v>
      </c>
      <c r="V85">
        <f>'46 MMT resource build'!V509</f>
        <v>2296.02</v>
      </c>
      <c r="W85">
        <f>'46 MMT resource build'!W509</f>
        <v>0</v>
      </c>
      <c r="X85">
        <f>'46 MMT resource build'!X509</f>
        <v>0</v>
      </c>
      <c r="Y85">
        <f>'46 MMT resource build'!Y509</f>
        <v>0</v>
      </c>
      <c r="Z85">
        <f>'46 MMT resource build'!Z509</f>
        <v>0</v>
      </c>
    </row>
    <row r="86" spans="1:26" ht="14.45" hidden="1" x14ac:dyDescent="0.35">
      <c r="A86">
        <f>'46 MMT resource build'!A678</f>
        <v>2045</v>
      </c>
      <c r="B86" t="str">
        <f>'46 MMT resource build'!B678</f>
        <v>CAISO_CHP</v>
      </c>
      <c r="C86" t="str">
        <f>'46 MMT resource build'!C678</f>
        <v>CAISO</v>
      </c>
      <c r="D86" t="str">
        <f>'46 MMT resource build'!D678</f>
        <v>CAISO</v>
      </c>
      <c r="E86" t="str">
        <f>'46 MMT resource build'!E678</f>
        <v>CAISO_CHP</v>
      </c>
      <c r="F86">
        <f>'46 MMT resource build'!F678</f>
        <v>0</v>
      </c>
      <c r="G86">
        <f>'46 MMT resource build'!G678</f>
        <v>0</v>
      </c>
      <c r="H86">
        <f>'46 MMT resource build'!H678</f>
        <v>0</v>
      </c>
      <c r="I86">
        <f>'46 MMT resource build'!I678</f>
        <v>0</v>
      </c>
      <c r="J86">
        <f>'46 MMT resource build'!J678</f>
        <v>0</v>
      </c>
      <c r="K86">
        <f>'46 MMT resource build'!K678</f>
        <v>0</v>
      </c>
      <c r="L86">
        <f>'46 MMT resource build'!L678</f>
        <v>0</v>
      </c>
      <c r="M86">
        <f>'46 MMT resource build'!M678</f>
        <v>0</v>
      </c>
      <c r="N86">
        <f>'46 MMT resource build'!N678</f>
        <v>0</v>
      </c>
      <c r="O86">
        <f>'46 MMT resource build'!O678</f>
        <v>0</v>
      </c>
      <c r="P86">
        <f>'46 MMT resource build'!P678</f>
        <v>0</v>
      </c>
      <c r="Q86">
        <f>'46 MMT resource build'!Q678</f>
        <v>0</v>
      </c>
      <c r="R86">
        <f>'46 MMT resource build'!R678</f>
        <v>0</v>
      </c>
      <c r="S86">
        <f>'46 MMT resource build'!S678</f>
        <v>0</v>
      </c>
      <c r="T86">
        <f>'46 MMT resource build'!T678</f>
        <v>0</v>
      </c>
      <c r="U86">
        <f>'46 MMT resource build'!U678</f>
        <v>6.6951633132812498</v>
      </c>
      <c r="V86">
        <f>'46 MMT resource build'!V678</f>
        <v>0</v>
      </c>
      <c r="W86">
        <f>'46 MMT resource build'!W678</f>
        <v>0</v>
      </c>
      <c r="X86">
        <f>'46 MMT resource build'!X678</f>
        <v>0</v>
      </c>
      <c r="Y86">
        <f>'46 MMT resource build'!Y678</f>
        <v>0</v>
      </c>
      <c r="Z86">
        <f>'46 MMT resource build'!Z678</f>
        <v>0</v>
      </c>
    </row>
    <row r="87" spans="1:26" ht="14.45" hidden="1" x14ac:dyDescent="0.35">
      <c r="A87">
        <f>'46 MMT resource build'!A6</f>
        <v>2020</v>
      </c>
      <c r="B87" t="str">
        <f>'46 MMT resource build'!B6</f>
        <v>CAISO_Coal</v>
      </c>
      <c r="C87" t="str">
        <f>'46 MMT resource build'!C6</f>
        <v>CAISO</v>
      </c>
      <c r="D87" t="str">
        <f>'46 MMT resource build'!D6</f>
        <v>CAISO</v>
      </c>
      <c r="E87" t="str">
        <f>'46 MMT resource build'!E6</f>
        <v>CAISO_Coal</v>
      </c>
      <c r="F87">
        <f>'46 MMT resource build'!F6</f>
        <v>480</v>
      </c>
      <c r="G87">
        <f>'46 MMT resource build'!G6</f>
        <v>0</v>
      </c>
      <c r="H87">
        <f>'46 MMT resource build'!H6</f>
        <v>0</v>
      </c>
      <c r="I87">
        <f>'46 MMT resource build'!I6</f>
        <v>480</v>
      </c>
      <c r="J87">
        <f>'46 MMT resource build'!J6</f>
        <v>0</v>
      </c>
      <c r="K87">
        <f>'46 MMT resource build'!K6</f>
        <v>0</v>
      </c>
      <c r="L87">
        <f>'46 MMT resource build'!L6</f>
        <v>0</v>
      </c>
      <c r="M87">
        <f>'46 MMT resource build'!M6</f>
        <v>0</v>
      </c>
      <c r="N87">
        <f>'46 MMT resource build'!N6</f>
        <v>0</v>
      </c>
      <c r="O87">
        <f>'46 MMT resource build'!O6</f>
        <v>0</v>
      </c>
      <c r="P87">
        <f>'46 MMT resource build'!P6</f>
        <v>0</v>
      </c>
      <c r="Q87">
        <f>'46 MMT resource build'!Q6</f>
        <v>849.97</v>
      </c>
      <c r="R87">
        <f>'46 MMT resource build'!R6</f>
        <v>0.56000000000000005</v>
      </c>
      <c r="S87">
        <f>'46 MMT resource build'!S6</f>
        <v>0</v>
      </c>
      <c r="T87">
        <f>'46 MMT resource build'!T6</f>
        <v>0</v>
      </c>
      <c r="U87">
        <f>'46 MMT resource build'!U6</f>
        <v>1.47619047619048</v>
      </c>
      <c r="V87">
        <f>'46 MMT resource build'!V6</f>
        <v>480</v>
      </c>
      <c r="W87">
        <f>'46 MMT resource build'!W6</f>
        <v>0</v>
      </c>
      <c r="X87">
        <f>'46 MMT resource build'!X6</f>
        <v>0</v>
      </c>
      <c r="Y87">
        <f>'46 MMT resource build'!Y6</f>
        <v>0</v>
      </c>
      <c r="Z87">
        <f>'46 MMT resource build'!Z6</f>
        <v>0</v>
      </c>
    </row>
    <row r="88" spans="1:26" ht="14.45" hidden="1" x14ac:dyDescent="0.35">
      <c r="A88">
        <f>'46 MMT resource build'!A175</f>
        <v>2022</v>
      </c>
      <c r="B88" t="str">
        <f>'46 MMT resource build'!B175</f>
        <v>CAISO_Coal</v>
      </c>
      <c r="C88" t="str">
        <f>'46 MMT resource build'!C175</f>
        <v>CAISO</v>
      </c>
      <c r="D88" t="str">
        <f>'46 MMT resource build'!D175</f>
        <v>CAISO</v>
      </c>
      <c r="E88" t="str">
        <f>'46 MMT resource build'!E175</f>
        <v>CAISO_Coal</v>
      </c>
      <c r="F88">
        <f>'46 MMT resource build'!F175</f>
        <v>480</v>
      </c>
      <c r="G88">
        <f>'46 MMT resource build'!G175</f>
        <v>0</v>
      </c>
      <c r="H88">
        <f>'46 MMT resource build'!H175</f>
        <v>0</v>
      </c>
      <c r="I88">
        <f>'46 MMT resource build'!I175</f>
        <v>480</v>
      </c>
      <c r="J88">
        <f>'46 MMT resource build'!J175</f>
        <v>0</v>
      </c>
      <c r="K88">
        <f>'46 MMT resource build'!K175</f>
        <v>0</v>
      </c>
      <c r="L88">
        <f>'46 MMT resource build'!L175</f>
        <v>0</v>
      </c>
      <c r="M88">
        <f>'46 MMT resource build'!M175</f>
        <v>0</v>
      </c>
      <c r="N88">
        <f>'46 MMT resource build'!N175</f>
        <v>0</v>
      </c>
      <c r="O88">
        <f>'46 MMT resource build'!O175</f>
        <v>0</v>
      </c>
      <c r="P88">
        <f>'46 MMT resource build'!P175</f>
        <v>0</v>
      </c>
      <c r="Q88">
        <f>'46 MMT resource build'!Q175</f>
        <v>849.97</v>
      </c>
      <c r="R88">
        <f>'46 MMT resource build'!R175</f>
        <v>0.56000000000000005</v>
      </c>
      <c r="S88">
        <f>'46 MMT resource build'!S175</f>
        <v>0</v>
      </c>
      <c r="T88">
        <f>'46 MMT resource build'!T175</f>
        <v>0</v>
      </c>
      <c r="U88">
        <f>'46 MMT resource build'!U175</f>
        <v>2.6383309325601898</v>
      </c>
      <c r="V88">
        <f>'46 MMT resource build'!V175</f>
        <v>480</v>
      </c>
      <c r="W88">
        <f>'46 MMT resource build'!W175</f>
        <v>0</v>
      </c>
      <c r="X88">
        <f>'46 MMT resource build'!X175</f>
        <v>0</v>
      </c>
      <c r="Y88">
        <f>'46 MMT resource build'!Y175</f>
        <v>0</v>
      </c>
      <c r="Z88">
        <f>'46 MMT resource build'!Z175</f>
        <v>0</v>
      </c>
    </row>
    <row r="89" spans="1:26" ht="14.45" hidden="1" x14ac:dyDescent="0.35">
      <c r="A89">
        <f>'46 MMT resource build'!A344</f>
        <v>2026</v>
      </c>
      <c r="B89" t="str">
        <f>'46 MMT resource build'!B344</f>
        <v>CAISO_Coal</v>
      </c>
      <c r="C89" t="str">
        <f>'46 MMT resource build'!C344</f>
        <v>CAISO</v>
      </c>
      <c r="D89" t="str">
        <f>'46 MMT resource build'!D344</f>
        <v>CAISO</v>
      </c>
      <c r="E89" t="str">
        <f>'46 MMT resource build'!E344</f>
        <v>CAISO_Coal</v>
      </c>
      <c r="F89">
        <f>'46 MMT resource build'!F344</f>
        <v>0</v>
      </c>
      <c r="G89">
        <f>'46 MMT resource build'!G344</f>
        <v>0</v>
      </c>
      <c r="H89">
        <f>'46 MMT resource build'!H344</f>
        <v>0</v>
      </c>
      <c r="I89">
        <f>'46 MMT resource build'!I344</f>
        <v>0</v>
      </c>
      <c r="J89">
        <f>'46 MMT resource build'!J344</f>
        <v>0</v>
      </c>
      <c r="K89">
        <f>'46 MMT resource build'!K344</f>
        <v>0</v>
      </c>
      <c r="L89">
        <f>'46 MMT resource build'!L344</f>
        <v>0</v>
      </c>
      <c r="M89">
        <f>'46 MMT resource build'!M344</f>
        <v>0</v>
      </c>
      <c r="N89">
        <f>'46 MMT resource build'!N344</f>
        <v>0</v>
      </c>
      <c r="O89">
        <f>'46 MMT resource build'!O344</f>
        <v>0</v>
      </c>
      <c r="P89">
        <f>'46 MMT resource build'!P344</f>
        <v>0</v>
      </c>
      <c r="Q89">
        <f>'46 MMT resource build'!Q344</f>
        <v>849.97</v>
      </c>
      <c r="R89">
        <f>'46 MMT resource build'!R344</f>
        <v>0</v>
      </c>
      <c r="S89">
        <f>'46 MMT resource build'!S344</f>
        <v>0</v>
      </c>
      <c r="T89">
        <f>'46 MMT resource build'!T344</f>
        <v>0</v>
      </c>
      <c r="U89">
        <f>'46 MMT resource build'!U344</f>
        <v>2.99375356618317</v>
      </c>
      <c r="V89">
        <f>'46 MMT resource build'!V344</f>
        <v>0</v>
      </c>
      <c r="W89">
        <f>'46 MMT resource build'!W344</f>
        <v>0</v>
      </c>
      <c r="X89">
        <f>'46 MMT resource build'!X344</f>
        <v>0</v>
      </c>
      <c r="Y89">
        <f>'46 MMT resource build'!Y344</f>
        <v>0</v>
      </c>
      <c r="Z89">
        <f>'46 MMT resource build'!Z344</f>
        <v>0</v>
      </c>
    </row>
    <row r="90" spans="1:26" ht="14.45" hidden="1" x14ac:dyDescent="0.35">
      <c r="A90">
        <f>'46 MMT resource build'!A513</f>
        <v>2030</v>
      </c>
      <c r="B90" t="str">
        <f>'46 MMT resource build'!B513</f>
        <v>CAISO_Coal</v>
      </c>
      <c r="C90" t="str">
        <f>'46 MMT resource build'!C513</f>
        <v>CAISO</v>
      </c>
      <c r="D90" t="str">
        <f>'46 MMT resource build'!D513</f>
        <v>CAISO</v>
      </c>
      <c r="E90" t="str">
        <f>'46 MMT resource build'!E513</f>
        <v>CAISO_Coal</v>
      </c>
      <c r="F90">
        <f>'46 MMT resource build'!F513</f>
        <v>0</v>
      </c>
      <c r="G90">
        <f>'46 MMT resource build'!G513</f>
        <v>0</v>
      </c>
      <c r="H90">
        <f>'46 MMT resource build'!H513</f>
        <v>0</v>
      </c>
      <c r="I90">
        <f>'46 MMT resource build'!I513</f>
        <v>0</v>
      </c>
      <c r="J90">
        <f>'46 MMT resource build'!J513</f>
        <v>0</v>
      </c>
      <c r="K90">
        <f>'46 MMT resource build'!K513</f>
        <v>0</v>
      </c>
      <c r="L90">
        <f>'46 MMT resource build'!L513</f>
        <v>0</v>
      </c>
      <c r="M90">
        <f>'46 MMT resource build'!M513</f>
        <v>0</v>
      </c>
      <c r="N90">
        <f>'46 MMT resource build'!N513</f>
        <v>0</v>
      </c>
      <c r="O90">
        <f>'46 MMT resource build'!O513</f>
        <v>0</v>
      </c>
      <c r="P90">
        <f>'46 MMT resource build'!P513</f>
        <v>0</v>
      </c>
      <c r="Q90">
        <f>'46 MMT resource build'!Q513</f>
        <v>849.97</v>
      </c>
      <c r="R90">
        <f>'46 MMT resource build'!R513</f>
        <v>0</v>
      </c>
      <c r="S90">
        <f>'46 MMT resource build'!S513</f>
        <v>0</v>
      </c>
      <c r="T90">
        <f>'46 MMT resource build'!T513</f>
        <v>0</v>
      </c>
      <c r="U90">
        <f>'46 MMT resource build'!U513</f>
        <v>4.9706315334622504</v>
      </c>
      <c r="V90">
        <f>'46 MMT resource build'!V513</f>
        <v>0</v>
      </c>
      <c r="W90">
        <f>'46 MMT resource build'!W513</f>
        <v>0</v>
      </c>
      <c r="X90">
        <f>'46 MMT resource build'!X513</f>
        <v>0</v>
      </c>
      <c r="Y90">
        <f>'46 MMT resource build'!Y513</f>
        <v>0</v>
      </c>
      <c r="Z90">
        <f>'46 MMT resource build'!Z513</f>
        <v>0</v>
      </c>
    </row>
    <row r="91" spans="1:26" ht="14.45" hidden="1" x14ac:dyDescent="0.35">
      <c r="A91">
        <f>'46 MMT resource build'!A682</f>
        <v>2045</v>
      </c>
      <c r="B91" t="str">
        <f>'46 MMT resource build'!B682</f>
        <v>CAISO_Coal</v>
      </c>
      <c r="C91" t="str">
        <f>'46 MMT resource build'!C682</f>
        <v>CAISO</v>
      </c>
      <c r="D91" t="str">
        <f>'46 MMT resource build'!D682</f>
        <v>CAISO</v>
      </c>
      <c r="E91" t="str">
        <f>'46 MMT resource build'!E682</f>
        <v>CAISO_Coal</v>
      </c>
      <c r="F91">
        <f>'46 MMT resource build'!F682</f>
        <v>0</v>
      </c>
      <c r="G91">
        <f>'46 MMT resource build'!G682</f>
        <v>0</v>
      </c>
      <c r="H91">
        <f>'46 MMT resource build'!H682</f>
        <v>0</v>
      </c>
      <c r="I91">
        <f>'46 MMT resource build'!I682</f>
        <v>0</v>
      </c>
      <c r="J91">
        <f>'46 MMT resource build'!J682</f>
        <v>0</v>
      </c>
      <c r="K91">
        <f>'46 MMT resource build'!K682</f>
        <v>0</v>
      </c>
      <c r="L91">
        <f>'46 MMT resource build'!L682</f>
        <v>0</v>
      </c>
      <c r="M91">
        <f>'46 MMT resource build'!M682</f>
        <v>0</v>
      </c>
      <c r="N91">
        <f>'46 MMT resource build'!N682</f>
        <v>0</v>
      </c>
      <c r="O91">
        <f>'46 MMT resource build'!O682</f>
        <v>0</v>
      </c>
      <c r="P91">
        <f>'46 MMT resource build'!P682</f>
        <v>0</v>
      </c>
      <c r="Q91">
        <f>'46 MMT resource build'!Q682</f>
        <v>849.97</v>
      </c>
      <c r="R91">
        <f>'46 MMT resource build'!R682</f>
        <v>0</v>
      </c>
      <c r="S91">
        <f>'46 MMT resource build'!S682</f>
        <v>0</v>
      </c>
      <c r="T91">
        <f>'46 MMT resource build'!T682</f>
        <v>0</v>
      </c>
      <c r="U91">
        <f>'46 MMT resource build'!U682</f>
        <v>6.6951633132812498</v>
      </c>
      <c r="V91">
        <f>'46 MMT resource build'!V682</f>
        <v>0</v>
      </c>
      <c r="W91">
        <f>'46 MMT resource build'!W682</f>
        <v>0</v>
      </c>
      <c r="X91">
        <f>'46 MMT resource build'!X682</f>
        <v>0</v>
      </c>
      <c r="Y91">
        <f>'46 MMT resource build'!Y682</f>
        <v>0</v>
      </c>
      <c r="Z91">
        <f>'46 MMT resource build'!Z682</f>
        <v>0</v>
      </c>
    </row>
    <row r="92" spans="1:26" ht="14.45" hidden="1" x14ac:dyDescent="0.35">
      <c r="A92">
        <f>'46 MMT resource build'!A162</f>
        <v>2020</v>
      </c>
      <c r="B92" t="str">
        <f>'46 MMT resource build'!B162</f>
        <v>CAISO_Shed_DR_Existing</v>
      </c>
      <c r="C92" t="str">
        <f>'46 MMT resource build'!C162</f>
        <v>CAISO</v>
      </c>
      <c r="D92" t="str">
        <f>'46 MMT resource build'!D162</f>
        <v>CAISO</v>
      </c>
      <c r="E92" t="str">
        <f>'46 MMT resource build'!E162</f>
        <v>CAISO_Conventional_DR</v>
      </c>
      <c r="F92">
        <f>'46 MMT resource build'!F162</f>
        <v>2195.4499999999998</v>
      </c>
      <c r="G92">
        <f>'46 MMT resource build'!G162</f>
        <v>0</v>
      </c>
      <c r="H92">
        <f>'46 MMT resource build'!H162</f>
        <v>0</v>
      </c>
      <c r="I92">
        <f>'46 MMT resource build'!I162</f>
        <v>2195.4499999999998</v>
      </c>
      <c r="J92">
        <f>'46 MMT resource build'!J162</f>
        <v>0</v>
      </c>
      <c r="K92">
        <f>'46 MMT resource build'!K162</f>
        <v>0</v>
      </c>
      <c r="L92">
        <f>'46 MMT resource build'!L162</f>
        <v>0</v>
      </c>
      <c r="M92">
        <f>'46 MMT resource build'!M162</f>
        <v>0</v>
      </c>
      <c r="N92">
        <f>'46 MMT resource build'!N162</f>
        <v>0</v>
      </c>
      <c r="O92">
        <f>'46 MMT resource build'!O162</f>
        <v>0</v>
      </c>
      <c r="P92">
        <f>'46 MMT resource build'!P162</f>
        <v>0</v>
      </c>
      <c r="Q92">
        <f>'46 MMT resource build'!Q162</f>
        <v>1</v>
      </c>
      <c r="R92">
        <f>'46 MMT resource build'!R162</f>
        <v>2195.4499999999998</v>
      </c>
      <c r="S92">
        <f>'46 MMT resource build'!S162</f>
        <v>0</v>
      </c>
      <c r="T92">
        <f>'46 MMT resource build'!T162</f>
        <v>0</v>
      </c>
      <c r="U92">
        <f>'46 MMT resource build'!U162</f>
        <v>1.47619047619048</v>
      </c>
      <c r="V92">
        <f>'46 MMT resource build'!V162</f>
        <v>2195.4499999999998</v>
      </c>
      <c r="W92">
        <f>'46 MMT resource build'!W162</f>
        <v>0</v>
      </c>
      <c r="X92">
        <f>'46 MMT resource build'!X162</f>
        <v>0</v>
      </c>
      <c r="Y92">
        <f>'46 MMT resource build'!Y162</f>
        <v>0</v>
      </c>
      <c r="Z92">
        <f>'46 MMT resource build'!Z162</f>
        <v>0</v>
      </c>
    </row>
    <row r="93" spans="1:26" ht="14.45" hidden="1" x14ac:dyDescent="0.35">
      <c r="A93">
        <f>'46 MMT resource build'!A163</f>
        <v>2020</v>
      </c>
      <c r="B93" t="str">
        <f>'46 MMT resource build'!B163</f>
        <v>CAISO_Shed_DR_Tranche1</v>
      </c>
      <c r="C93" t="str">
        <f>'46 MMT resource build'!C163</f>
        <v>CAISO</v>
      </c>
      <c r="D93" t="str">
        <f>'46 MMT resource build'!D163</f>
        <v>CAISO</v>
      </c>
      <c r="E93" t="str">
        <f>'46 MMT resource build'!E163</f>
        <v>CAISO_Conventional_DR</v>
      </c>
      <c r="F93">
        <f>'46 MMT resource build'!F163</f>
        <v>0</v>
      </c>
      <c r="G93">
        <f>'46 MMT resource build'!G163</f>
        <v>0</v>
      </c>
      <c r="H93">
        <f>'46 MMT resource build'!H163</f>
        <v>0</v>
      </c>
      <c r="I93">
        <f>'46 MMT resource build'!I163</f>
        <v>0</v>
      </c>
      <c r="J93">
        <f>'46 MMT resource build'!J163</f>
        <v>0</v>
      </c>
      <c r="K93">
        <f>'46 MMT resource build'!K163</f>
        <v>0</v>
      </c>
      <c r="L93">
        <f>'46 MMT resource build'!L163</f>
        <v>0</v>
      </c>
      <c r="M93">
        <f>'46 MMT resource build'!M163</f>
        <v>0</v>
      </c>
      <c r="N93">
        <f>'46 MMT resource build'!N163</f>
        <v>0</v>
      </c>
      <c r="O93">
        <f>'46 MMT resource build'!O163</f>
        <v>0</v>
      </c>
      <c r="P93">
        <f>'46 MMT resource build'!P163</f>
        <v>0</v>
      </c>
      <c r="Q93">
        <f>'46 MMT resource build'!Q163</f>
        <v>1</v>
      </c>
      <c r="R93">
        <f>'46 MMT resource build'!R163</f>
        <v>0</v>
      </c>
      <c r="S93">
        <f>'46 MMT resource build'!S163</f>
        <v>0</v>
      </c>
      <c r="T93">
        <f>'46 MMT resource build'!T163</f>
        <v>0</v>
      </c>
      <c r="U93">
        <f>'46 MMT resource build'!U163</f>
        <v>1.47619047619048</v>
      </c>
      <c r="V93">
        <f>'46 MMT resource build'!V163</f>
        <v>0</v>
      </c>
      <c r="W93">
        <f>'46 MMT resource build'!W163</f>
        <v>0</v>
      </c>
      <c r="X93">
        <f>'46 MMT resource build'!X163</f>
        <v>0</v>
      </c>
      <c r="Y93">
        <f>'46 MMT resource build'!Y163</f>
        <v>0</v>
      </c>
      <c r="Z93">
        <f>'46 MMT resource build'!Z163</f>
        <v>0</v>
      </c>
    </row>
    <row r="94" spans="1:26" ht="14.45" hidden="1" x14ac:dyDescent="0.35">
      <c r="A94">
        <f>'46 MMT resource build'!A164</f>
        <v>2020</v>
      </c>
      <c r="B94" t="str">
        <f>'46 MMT resource build'!B164</f>
        <v>CAISO_Shed_DR_Tranche2</v>
      </c>
      <c r="C94" t="str">
        <f>'46 MMT resource build'!C164</f>
        <v>CAISO</v>
      </c>
      <c r="D94" t="str">
        <f>'46 MMT resource build'!D164</f>
        <v>CAISO</v>
      </c>
      <c r="E94" t="str">
        <f>'46 MMT resource build'!E164</f>
        <v>CAISO_Conventional_DR</v>
      </c>
      <c r="F94">
        <f>'46 MMT resource build'!F164</f>
        <v>0</v>
      </c>
      <c r="G94">
        <f>'46 MMT resource build'!G164</f>
        <v>0</v>
      </c>
      <c r="H94">
        <f>'46 MMT resource build'!H164</f>
        <v>0</v>
      </c>
      <c r="I94">
        <f>'46 MMT resource build'!I164</f>
        <v>0</v>
      </c>
      <c r="J94">
        <f>'46 MMT resource build'!J164</f>
        <v>0</v>
      </c>
      <c r="K94">
        <f>'46 MMT resource build'!K164</f>
        <v>0</v>
      </c>
      <c r="L94">
        <f>'46 MMT resource build'!L164</f>
        <v>0</v>
      </c>
      <c r="M94">
        <f>'46 MMT resource build'!M164</f>
        <v>0</v>
      </c>
      <c r="N94">
        <f>'46 MMT resource build'!N164</f>
        <v>0</v>
      </c>
      <c r="O94">
        <f>'46 MMT resource build'!O164</f>
        <v>0</v>
      </c>
      <c r="P94">
        <f>'46 MMT resource build'!P164</f>
        <v>0</v>
      </c>
      <c r="Q94">
        <f>'46 MMT resource build'!Q164</f>
        <v>1</v>
      </c>
      <c r="R94">
        <f>'46 MMT resource build'!R164</f>
        <v>0</v>
      </c>
      <c r="S94">
        <f>'46 MMT resource build'!S164</f>
        <v>0</v>
      </c>
      <c r="T94">
        <f>'46 MMT resource build'!T164</f>
        <v>0</v>
      </c>
      <c r="U94">
        <f>'46 MMT resource build'!U164</f>
        <v>1.47619047619048</v>
      </c>
      <c r="V94">
        <f>'46 MMT resource build'!V164</f>
        <v>0</v>
      </c>
      <c r="W94">
        <f>'46 MMT resource build'!W164</f>
        <v>0</v>
      </c>
      <c r="X94">
        <f>'46 MMT resource build'!X164</f>
        <v>0</v>
      </c>
      <c r="Y94">
        <f>'46 MMT resource build'!Y164</f>
        <v>0</v>
      </c>
      <c r="Z94">
        <f>'46 MMT resource build'!Z164</f>
        <v>0</v>
      </c>
    </row>
    <row r="95" spans="1:26" ht="14.45" hidden="1" x14ac:dyDescent="0.35">
      <c r="A95">
        <f>'46 MMT resource build'!A165</f>
        <v>2020</v>
      </c>
      <c r="B95" t="str">
        <f>'46 MMT resource build'!B165</f>
        <v>CAISO_Shed_DR_Tranche3</v>
      </c>
      <c r="C95" t="str">
        <f>'46 MMT resource build'!C165</f>
        <v>CAISO</v>
      </c>
      <c r="D95" t="str">
        <f>'46 MMT resource build'!D165</f>
        <v>CAISO</v>
      </c>
      <c r="E95" t="str">
        <f>'46 MMT resource build'!E165</f>
        <v>CAISO_Conventional_DR</v>
      </c>
      <c r="F95">
        <f>'46 MMT resource build'!F165</f>
        <v>0</v>
      </c>
      <c r="G95">
        <f>'46 MMT resource build'!G165</f>
        <v>0</v>
      </c>
      <c r="H95">
        <f>'46 MMT resource build'!H165</f>
        <v>0</v>
      </c>
      <c r="I95">
        <f>'46 MMT resource build'!I165</f>
        <v>0</v>
      </c>
      <c r="J95">
        <f>'46 MMT resource build'!J165</f>
        <v>0</v>
      </c>
      <c r="K95">
        <f>'46 MMT resource build'!K165</f>
        <v>0</v>
      </c>
      <c r="L95">
        <f>'46 MMT resource build'!L165</f>
        <v>0</v>
      </c>
      <c r="M95">
        <f>'46 MMT resource build'!M165</f>
        <v>0</v>
      </c>
      <c r="N95">
        <f>'46 MMT resource build'!N165</f>
        <v>0</v>
      </c>
      <c r="O95">
        <f>'46 MMT resource build'!O165</f>
        <v>0</v>
      </c>
      <c r="P95">
        <f>'46 MMT resource build'!P165</f>
        <v>0</v>
      </c>
      <c r="Q95">
        <f>'46 MMT resource build'!Q165</f>
        <v>1</v>
      </c>
      <c r="R95">
        <f>'46 MMT resource build'!R165</f>
        <v>0</v>
      </c>
      <c r="S95">
        <f>'46 MMT resource build'!S165</f>
        <v>0</v>
      </c>
      <c r="T95">
        <f>'46 MMT resource build'!T165</f>
        <v>0</v>
      </c>
      <c r="U95">
        <f>'46 MMT resource build'!U165</f>
        <v>1.47619047619048</v>
      </c>
      <c r="V95">
        <f>'46 MMT resource build'!V165</f>
        <v>0</v>
      </c>
      <c r="W95">
        <f>'46 MMT resource build'!W165</f>
        <v>0</v>
      </c>
      <c r="X95">
        <f>'46 MMT resource build'!X165</f>
        <v>0</v>
      </c>
      <c r="Y95">
        <f>'46 MMT resource build'!Y165</f>
        <v>0</v>
      </c>
      <c r="Z95">
        <f>'46 MMT resource build'!Z165</f>
        <v>0</v>
      </c>
    </row>
    <row r="96" spans="1:26" ht="14.45" hidden="1" x14ac:dyDescent="0.35">
      <c r="A96">
        <f>'46 MMT resource build'!A166</f>
        <v>2020</v>
      </c>
      <c r="B96" t="str">
        <f>'46 MMT resource build'!B166</f>
        <v>CAISO_Shed_DR_Tranche4</v>
      </c>
      <c r="C96" t="str">
        <f>'46 MMT resource build'!C166</f>
        <v>CAISO</v>
      </c>
      <c r="D96" t="str">
        <f>'46 MMT resource build'!D166</f>
        <v>CAISO</v>
      </c>
      <c r="E96" t="str">
        <f>'46 MMT resource build'!E166</f>
        <v>CAISO_Conventional_DR</v>
      </c>
      <c r="F96">
        <f>'46 MMT resource build'!F166</f>
        <v>0</v>
      </c>
      <c r="G96">
        <f>'46 MMT resource build'!G166</f>
        <v>0</v>
      </c>
      <c r="H96">
        <f>'46 MMT resource build'!H166</f>
        <v>0</v>
      </c>
      <c r="I96">
        <f>'46 MMT resource build'!I166</f>
        <v>0</v>
      </c>
      <c r="J96">
        <f>'46 MMT resource build'!J166</f>
        <v>0</v>
      </c>
      <c r="K96">
        <f>'46 MMT resource build'!K166</f>
        <v>0</v>
      </c>
      <c r="L96">
        <f>'46 MMT resource build'!L166</f>
        <v>0</v>
      </c>
      <c r="M96">
        <f>'46 MMT resource build'!M166</f>
        <v>0</v>
      </c>
      <c r="N96">
        <f>'46 MMT resource build'!N166</f>
        <v>0</v>
      </c>
      <c r="O96">
        <f>'46 MMT resource build'!O166</f>
        <v>0</v>
      </c>
      <c r="P96">
        <f>'46 MMT resource build'!P166</f>
        <v>0</v>
      </c>
      <c r="Q96">
        <f>'46 MMT resource build'!Q166</f>
        <v>1</v>
      </c>
      <c r="R96">
        <f>'46 MMT resource build'!R166</f>
        <v>0</v>
      </c>
      <c r="S96">
        <f>'46 MMT resource build'!S166</f>
        <v>0</v>
      </c>
      <c r="T96">
        <f>'46 MMT resource build'!T166</f>
        <v>0</v>
      </c>
      <c r="U96">
        <f>'46 MMT resource build'!U166</f>
        <v>1.47619047619048</v>
      </c>
      <c r="V96">
        <f>'46 MMT resource build'!V166</f>
        <v>0</v>
      </c>
      <c r="W96">
        <f>'46 MMT resource build'!W166</f>
        <v>0</v>
      </c>
      <c r="X96">
        <f>'46 MMT resource build'!X166</f>
        <v>0</v>
      </c>
      <c r="Y96">
        <f>'46 MMT resource build'!Y166</f>
        <v>0</v>
      </c>
      <c r="Z96">
        <f>'46 MMT resource build'!Z166</f>
        <v>0</v>
      </c>
    </row>
    <row r="97" spans="1:26" ht="14.45" hidden="1" x14ac:dyDescent="0.35">
      <c r="A97">
        <f>'46 MMT resource build'!A167</f>
        <v>2020</v>
      </c>
      <c r="B97" t="str">
        <f>'46 MMT resource build'!B167</f>
        <v>CAISO_Shed_DR_Tranche5</v>
      </c>
      <c r="C97" t="str">
        <f>'46 MMT resource build'!C167</f>
        <v>CAISO</v>
      </c>
      <c r="D97" t="str">
        <f>'46 MMT resource build'!D167</f>
        <v>CAISO</v>
      </c>
      <c r="E97" t="str">
        <f>'46 MMT resource build'!E167</f>
        <v>CAISO_Conventional_DR</v>
      </c>
      <c r="F97">
        <f>'46 MMT resource build'!F167</f>
        <v>0</v>
      </c>
      <c r="G97">
        <f>'46 MMT resource build'!G167</f>
        <v>0</v>
      </c>
      <c r="H97">
        <f>'46 MMT resource build'!H167</f>
        <v>0</v>
      </c>
      <c r="I97">
        <f>'46 MMT resource build'!I167</f>
        <v>0</v>
      </c>
      <c r="J97">
        <f>'46 MMT resource build'!J167</f>
        <v>0</v>
      </c>
      <c r="K97">
        <f>'46 MMT resource build'!K167</f>
        <v>0</v>
      </c>
      <c r="L97">
        <f>'46 MMT resource build'!L167</f>
        <v>0</v>
      </c>
      <c r="M97">
        <f>'46 MMT resource build'!M167</f>
        <v>0</v>
      </c>
      <c r="N97">
        <f>'46 MMT resource build'!N167</f>
        <v>0</v>
      </c>
      <c r="O97">
        <f>'46 MMT resource build'!O167</f>
        <v>0</v>
      </c>
      <c r="P97">
        <f>'46 MMT resource build'!P167</f>
        <v>0</v>
      </c>
      <c r="Q97">
        <f>'46 MMT resource build'!Q167</f>
        <v>1</v>
      </c>
      <c r="R97">
        <f>'46 MMT resource build'!R167</f>
        <v>0</v>
      </c>
      <c r="S97">
        <f>'46 MMT resource build'!S167</f>
        <v>0</v>
      </c>
      <c r="T97">
        <f>'46 MMT resource build'!T167</f>
        <v>0</v>
      </c>
      <c r="U97">
        <f>'46 MMT resource build'!U167</f>
        <v>1.47619047619048</v>
      </c>
      <c r="V97">
        <f>'46 MMT resource build'!V167</f>
        <v>0</v>
      </c>
      <c r="W97">
        <f>'46 MMT resource build'!W167</f>
        <v>0</v>
      </c>
      <c r="X97">
        <f>'46 MMT resource build'!X167</f>
        <v>0</v>
      </c>
      <c r="Y97">
        <f>'46 MMT resource build'!Y167</f>
        <v>0</v>
      </c>
      <c r="Z97">
        <f>'46 MMT resource build'!Z167</f>
        <v>0</v>
      </c>
    </row>
    <row r="98" spans="1:26" ht="14.45" hidden="1" x14ac:dyDescent="0.35">
      <c r="A98">
        <f>'46 MMT resource build'!A168</f>
        <v>2020</v>
      </c>
      <c r="B98" t="str">
        <f>'46 MMT resource build'!B168</f>
        <v>CAISO_Shed_DR_Tranche6</v>
      </c>
      <c r="C98" t="str">
        <f>'46 MMT resource build'!C168</f>
        <v>CAISO</v>
      </c>
      <c r="D98" t="str">
        <f>'46 MMT resource build'!D168</f>
        <v>CAISO</v>
      </c>
      <c r="E98" t="str">
        <f>'46 MMT resource build'!E168</f>
        <v>CAISO_Conventional_DR</v>
      </c>
      <c r="F98">
        <f>'46 MMT resource build'!F168</f>
        <v>0</v>
      </c>
      <c r="G98">
        <f>'46 MMT resource build'!G168</f>
        <v>0</v>
      </c>
      <c r="H98">
        <f>'46 MMT resource build'!H168</f>
        <v>0</v>
      </c>
      <c r="I98">
        <f>'46 MMT resource build'!I168</f>
        <v>0</v>
      </c>
      <c r="J98">
        <f>'46 MMT resource build'!J168</f>
        <v>0</v>
      </c>
      <c r="K98">
        <f>'46 MMT resource build'!K168</f>
        <v>0</v>
      </c>
      <c r="L98">
        <f>'46 MMT resource build'!L168</f>
        <v>0</v>
      </c>
      <c r="M98">
        <f>'46 MMT resource build'!M168</f>
        <v>0</v>
      </c>
      <c r="N98">
        <f>'46 MMT resource build'!N168</f>
        <v>0</v>
      </c>
      <c r="O98">
        <f>'46 MMT resource build'!O168</f>
        <v>0</v>
      </c>
      <c r="P98">
        <f>'46 MMT resource build'!P168</f>
        <v>0</v>
      </c>
      <c r="Q98">
        <f>'46 MMT resource build'!Q168</f>
        <v>1</v>
      </c>
      <c r="R98">
        <f>'46 MMT resource build'!R168</f>
        <v>0</v>
      </c>
      <c r="S98">
        <f>'46 MMT resource build'!S168</f>
        <v>0</v>
      </c>
      <c r="T98">
        <f>'46 MMT resource build'!T168</f>
        <v>0</v>
      </c>
      <c r="U98">
        <f>'46 MMT resource build'!U168</f>
        <v>1.47619047619048</v>
      </c>
      <c r="V98">
        <f>'46 MMT resource build'!V168</f>
        <v>0</v>
      </c>
      <c r="W98">
        <f>'46 MMT resource build'!W168</f>
        <v>0</v>
      </c>
      <c r="X98">
        <f>'46 MMT resource build'!X168</f>
        <v>0</v>
      </c>
      <c r="Y98">
        <f>'46 MMT resource build'!Y168</f>
        <v>0</v>
      </c>
      <c r="Z98">
        <f>'46 MMT resource build'!Z168</f>
        <v>0</v>
      </c>
    </row>
    <row r="99" spans="1:26" ht="14.45" hidden="1" x14ac:dyDescent="0.35">
      <c r="A99">
        <f>'46 MMT resource build'!A169</f>
        <v>2020</v>
      </c>
      <c r="B99" t="str">
        <f>'46 MMT resource build'!B169</f>
        <v>CAISO_Shed_DR_Tranche7</v>
      </c>
      <c r="C99" t="str">
        <f>'46 MMT resource build'!C169</f>
        <v>CAISO</v>
      </c>
      <c r="D99" t="str">
        <f>'46 MMT resource build'!D169</f>
        <v>CAISO</v>
      </c>
      <c r="E99" t="str">
        <f>'46 MMT resource build'!E169</f>
        <v>CAISO_Conventional_DR</v>
      </c>
      <c r="F99">
        <f>'46 MMT resource build'!F169</f>
        <v>0</v>
      </c>
      <c r="G99">
        <f>'46 MMT resource build'!G169</f>
        <v>0</v>
      </c>
      <c r="H99">
        <f>'46 MMT resource build'!H169</f>
        <v>0</v>
      </c>
      <c r="I99">
        <f>'46 MMT resource build'!I169</f>
        <v>0</v>
      </c>
      <c r="J99">
        <f>'46 MMT resource build'!J169</f>
        <v>0</v>
      </c>
      <c r="K99">
        <f>'46 MMT resource build'!K169</f>
        <v>0</v>
      </c>
      <c r="L99">
        <f>'46 MMT resource build'!L169</f>
        <v>0</v>
      </c>
      <c r="M99">
        <f>'46 MMT resource build'!M169</f>
        <v>0</v>
      </c>
      <c r="N99">
        <f>'46 MMT resource build'!N169</f>
        <v>0</v>
      </c>
      <c r="O99">
        <f>'46 MMT resource build'!O169</f>
        <v>0</v>
      </c>
      <c r="P99">
        <f>'46 MMT resource build'!P169</f>
        <v>0</v>
      </c>
      <c r="Q99">
        <f>'46 MMT resource build'!Q169</f>
        <v>1</v>
      </c>
      <c r="R99">
        <f>'46 MMT resource build'!R169</f>
        <v>0</v>
      </c>
      <c r="S99">
        <f>'46 MMT resource build'!S169</f>
        <v>0</v>
      </c>
      <c r="T99">
        <f>'46 MMT resource build'!T169</f>
        <v>0</v>
      </c>
      <c r="U99">
        <f>'46 MMT resource build'!U169</f>
        <v>1.47619047619048</v>
      </c>
      <c r="V99">
        <f>'46 MMT resource build'!V169</f>
        <v>0</v>
      </c>
      <c r="W99">
        <f>'46 MMT resource build'!W169</f>
        <v>0</v>
      </c>
      <c r="X99">
        <f>'46 MMT resource build'!X169</f>
        <v>0</v>
      </c>
      <c r="Y99">
        <f>'46 MMT resource build'!Y169</f>
        <v>0</v>
      </c>
      <c r="Z99">
        <f>'46 MMT resource build'!Z169</f>
        <v>0</v>
      </c>
    </row>
    <row r="100" spans="1:26" ht="14.45" hidden="1" x14ac:dyDescent="0.35">
      <c r="A100">
        <f>'46 MMT resource build'!A170</f>
        <v>2020</v>
      </c>
      <c r="B100" t="str">
        <f>'46 MMT resource build'!B170</f>
        <v>CAISO_Shed_DR_Tranche8</v>
      </c>
      <c r="C100" t="str">
        <f>'46 MMT resource build'!C170</f>
        <v>CAISO</v>
      </c>
      <c r="D100" t="str">
        <f>'46 MMT resource build'!D170</f>
        <v>CAISO</v>
      </c>
      <c r="E100" t="str">
        <f>'46 MMT resource build'!E170</f>
        <v>CAISO_Conventional_DR</v>
      </c>
      <c r="F100">
        <f>'46 MMT resource build'!F170</f>
        <v>0</v>
      </c>
      <c r="G100">
        <f>'46 MMT resource build'!G170</f>
        <v>0</v>
      </c>
      <c r="H100">
        <f>'46 MMT resource build'!H170</f>
        <v>0</v>
      </c>
      <c r="I100">
        <f>'46 MMT resource build'!I170</f>
        <v>0</v>
      </c>
      <c r="J100">
        <f>'46 MMT resource build'!J170</f>
        <v>0</v>
      </c>
      <c r="K100">
        <f>'46 MMT resource build'!K170</f>
        <v>0</v>
      </c>
      <c r="L100">
        <f>'46 MMT resource build'!L170</f>
        <v>0</v>
      </c>
      <c r="M100">
        <f>'46 MMT resource build'!M170</f>
        <v>0</v>
      </c>
      <c r="N100">
        <f>'46 MMT resource build'!N170</f>
        <v>0</v>
      </c>
      <c r="O100">
        <f>'46 MMT resource build'!O170</f>
        <v>0</v>
      </c>
      <c r="P100">
        <f>'46 MMT resource build'!P170</f>
        <v>0</v>
      </c>
      <c r="Q100">
        <f>'46 MMT resource build'!Q170</f>
        <v>1</v>
      </c>
      <c r="R100">
        <f>'46 MMT resource build'!R170</f>
        <v>0</v>
      </c>
      <c r="S100">
        <f>'46 MMT resource build'!S170</f>
        <v>0</v>
      </c>
      <c r="T100">
        <f>'46 MMT resource build'!T170</f>
        <v>0</v>
      </c>
      <c r="U100">
        <f>'46 MMT resource build'!U170</f>
        <v>1.47619047619048</v>
      </c>
      <c r="V100">
        <f>'46 MMT resource build'!V170</f>
        <v>0</v>
      </c>
      <c r="W100">
        <f>'46 MMT resource build'!W170</f>
        <v>0</v>
      </c>
      <c r="X100">
        <f>'46 MMT resource build'!X170</f>
        <v>0</v>
      </c>
      <c r="Y100">
        <f>'46 MMT resource build'!Y170</f>
        <v>0</v>
      </c>
      <c r="Z100">
        <f>'46 MMT resource build'!Z170</f>
        <v>0</v>
      </c>
    </row>
    <row r="101" spans="1:26" ht="14.45" hidden="1" x14ac:dyDescent="0.35">
      <c r="A101">
        <f>'46 MMT resource build'!A331</f>
        <v>2022</v>
      </c>
      <c r="B101" t="str">
        <f>'46 MMT resource build'!B331</f>
        <v>CAISO_Shed_DR_Existing</v>
      </c>
      <c r="C101" t="str">
        <f>'46 MMT resource build'!C331</f>
        <v>CAISO</v>
      </c>
      <c r="D101" t="str">
        <f>'46 MMT resource build'!D331</f>
        <v>CAISO</v>
      </c>
      <c r="E101" t="str">
        <f>'46 MMT resource build'!E331</f>
        <v>CAISO_Conventional_DR</v>
      </c>
      <c r="F101">
        <f>'46 MMT resource build'!F331</f>
        <v>2195.4499999999998</v>
      </c>
      <c r="G101">
        <f>'46 MMT resource build'!G331</f>
        <v>0</v>
      </c>
      <c r="H101">
        <f>'46 MMT resource build'!H331</f>
        <v>0</v>
      </c>
      <c r="I101">
        <f>'46 MMT resource build'!I331</f>
        <v>2195.4499999999998</v>
      </c>
      <c r="J101">
        <f>'46 MMT resource build'!J331</f>
        <v>0</v>
      </c>
      <c r="K101">
        <f>'46 MMT resource build'!K331</f>
        <v>0</v>
      </c>
      <c r="L101">
        <f>'46 MMT resource build'!L331</f>
        <v>0</v>
      </c>
      <c r="M101">
        <f>'46 MMT resource build'!M331</f>
        <v>0</v>
      </c>
      <c r="N101">
        <f>'46 MMT resource build'!N331</f>
        <v>0</v>
      </c>
      <c r="O101">
        <f>'46 MMT resource build'!O331</f>
        <v>0</v>
      </c>
      <c r="P101">
        <f>'46 MMT resource build'!P331</f>
        <v>0</v>
      </c>
      <c r="Q101">
        <f>'46 MMT resource build'!Q331</f>
        <v>1</v>
      </c>
      <c r="R101">
        <f>'46 MMT resource build'!R331</f>
        <v>2195.4499999999998</v>
      </c>
      <c r="S101">
        <f>'46 MMT resource build'!S331</f>
        <v>0</v>
      </c>
      <c r="T101">
        <f>'46 MMT resource build'!T331</f>
        <v>0</v>
      </c>
      <c r="U101">
        <f>'46 MMT resource build'!U331</f>
        <v>2.6383309325601898</v>
      </c>
      <c r="V101">
        <f>'46 MMT resource build'!V331</f>
        <v>2195.4499999999998</v>
      </c>
      <c r="W101">
        <f>'46 MMT resource build'!W331</f>
        <v>0</v>
      </c>
      <c r="X101">
        <f>'46 MMT resource build'!X331</f>
        <v>0</v>
      </c>
      <c r="Y101">
        <f>'46 MMT resource build'!Y331</f>
        <v>0</v>
      </c>
      <c r="Z101">
        <f>'46 MMT resource build'!Z331</f>
        <v>0</v>
      </c>
    </row>
    <row r="102" spans="1:26" ht="14.45" hidden="1" x14ac:dyDescent="0.35">
      <c r="A102">
        <f>'46 MMT resource build'!A332</f>
        <v>2022</v>
      </c>
      <c r="B102" t="str">
        <f>'46 MMT resource build'!B332</f>
        <v>CAISO_Shed_DR_Tranche1</v>
      </c>
      <c r="C102" t="str">
        <f>'46 MMT resource build'!C332</f>
        <v>CAISO</v>
      </c>
      <c r="D102" t="str">
        <f>'46 MMT resource build'!D332</f>
        <v>CAISO</v>
      </c>
      <c r="E102" t="str">
        <f>'46 MMT resource build'!E332</f>
        <v>CAISO_Conventional_DR</v>
      </c>
      <c r="F102">
        <f>'46 MMT resource build'!F332</f>
        <v>0</v>
      </c>
      <c r="G102">
        <f>'46 MMT resource build'!G332</f>
        <v>0</v>
      </c>
      <c r="H102">
        <f>'46 MMT resource build'!H332</f>
        <v>0</v>
      </c>
      <c r="I102">
        <f>'46 MMT resource build'!I332</f>
        <v>0</v>
      </c>
      <c r="J102">
        <f>'46 MMT resource build'!J332</f>
        <v>0</v>
      </c>
      <c r="K102">
        <f>'46 MMT resource build'!K332</f>
        <v>0</v>
      </c>
      <c r="L102">
        <f>'46 MMT resource build'!L332</f>
        <v>0</v>
      </c>
      <c r="M102">
        <f>'46 MMT resource build'!M332</f>
        <v>0</v>
      </c>
      <c r="N102">
        <f>'46 MMT resource build'!N332</f>
        <v>0</v>
      </c>
      <c r="O102">
        <f>'46 MMT resource build'!O332</f>
        <v>0</v>
      </c>
      <c r="P102">
        <f>'46 MMT resource build'!P332</f>
        <v>0</v>
      </c>
      <c r="Q102">
        <f>'46 MMT resource build'!Q332</f>
        <v>1</v>
      </c>
      <c r="R102">
        <f>'46 MMT resource build'!R332</f>
        <v>0</v>
      </c>
      <c r="S102">
        <f>'46 MMT resource build'!S332</f>
        <v>0</v>
      </c>
      <c r="T102">
        <f>'46 MMT resource build'!T332</f>
        <v>0</v>
      </c>
      <c r="U102">
        <f>'46 MMT resource build'!U332</f>
        <v>2.6383309325601898</v>
      </c>
      <c r="V102">
        <f>'46 MMT resource build'!V332</f>
        <v>0</v>
      </c>
      <c r="W102">
        <f>'46 MMT resource build'!W332</f>
        <v>0</v>
      </c>
      <c r="X102">
        <f>'46 MMT resource build'!X332</f>
        <v>0</v>
      </c>
      <c r="Y102">
        <f>'46 MMT resource build'!Y332</f>
        <v>0</v>
      </c>
      <c r="Z102">
        <f>'46 MMT resource build'!Z332</f>
        <v>0</v>
      </c>
    </row>
    <row r="103" spans="1:26" ht="14.45" hidden="1" x14ac:dyDescent="0.35">
      <c r="A103">
        <f>'46 MMT resource build'!A333</f>
        <v>2022</v>
      </c>
      <c r="B103" t="str">
        <f>'46 MMT resource build'!B333</f>
        <v>CAISO_Shed_DR_Tranche2</v>
      </c>
      <c r="C103" t="str">
        <f>'46 MMT resource build'!C333</f>
        <v>CAISO</v>
      </c>
      <c r="D103" t="str">
        <f>'46 MMT resource build'!D333</f>
        <v>CAISO</v>
      </c>
      <c r="E103" t="str">
        <f>'46 MMT resource build'!E333</f>
        <v>CAISO_Conventional_DR</v>
      </c>
      <c r="F103">
        <f>'46 MMT resource build'!F333</f>
        <v>0</v>
      </c>
      <c r="G103">
        <f>'46 MMT resource build'!G333</f>
        <v>0</v>
      </c>
      <c r="H103">
        <f>'46 MMT resource build'!H333</f>
        <v>0</v>
      </c>
      <c r="I103">
        <f>'46 MMT resource build'!I333</f>
        <v>0</v>
      </c>
      <c r="J103">
        <f>'46 MMT resource build'!J333</f>
        <v>0</v>
      </c>
      <c r="K103">
        <f>'46 MMT resource build'!K333</f>
        <v>0</v>
      </c>
      <c r="L103">
        <f>'46 MMT resource build'!L333</f>
        <v>0</v>
      </c>
      <c r="M103">
        <f>'46 MMT resource build'!M333</f>
        <v>0</v>
      </c>
      <c r="N103">
        <f>'46 MMT resource build'!N333</f>
        <v>0</v>
      </c>
      <c r="O103">
        <f>'46 MMT resource build'!O333</f>
        <v>0</v>
      </c>
      <c r="P103">
        <f>'46 MMT resource build'!P333</f>
        <v>0</v>
      </c>
      <c r="Q103">
        <f>'46 MMT resource build'!Q333</f>
        <v>1</v>
      </c>
      <c r="R103">
        <f>'46 MMT resource build'!R333</f>
        <v>0</v>
      </c>
      <c r="S103">
        <f>'46 MMT resource build'!S333</f>
        <v>0</v>
      </c>
      <c r="T103">
        <f>'46 MMT resource build'!T333</f>
        <v>0</v>
      </c>
      <c r="U103">
        <f>'46 MMT resource build'!U333</f>
        <v>2.6383309325601898</v>
      </c>
      <c r="V103">
        <f>'46 MMT resource build'!V333</f>
        <v>0</v>
      </c>
      <c r="W103">
        <f>'46 MMT resource build'!W333</f>
        <v>0</v>
      </c>
      <c r="X103">
        <f>'46 MMT resource build'!X333</f>
        <v>0</v>
      </c>
      <c r="Y103">
        <f>'46 MMT resource build'!Y333</f>
        <v>0</v>
      </c>
      <c r="Z103">
        <f>'46 MMT resource build'!Z333</f>
        <v>0</v>
      </c>
    </row>
    <row r="104" spans="1:26" ht="14.45" hidden="1" x14ac:dyDescent="0.35">
      <c r="A104">
        <f>'46 MMT resource build'!A334</f>
        <v>2022</v>
      </c>
      <c r="B104" t="str">
        <f>'46 MMT resource build'!B334</f>
        <v>CAISO_Shed_DR_Tranche3</v>
      </c>
      <c r="C104" t="str">
        <f>'46 MMT resource build'!C334</f>
        <v>CAISO</v>
      </c>
      <c r="D104" t="str">
        <f>'46 MMT resource build'!D334</f>
        <v>CAISO</v>
      </c>
      <c r="E104" t="str">
        <f>'46 MMT resource build'!E334</f>
        <v>CAISO_Conventional_DR</v>
      </c>
      <c r="F104">
        <f>'46 MMT resource build'!F334</f>
        <v>0</v>
      </c>
      <c r="G104">
        <f>'46 MMT resource build'!G334</f>
        <v>440.7</v>
      </c>
      <c r="H104">
        <f>'46 MMT resource build'!H334</f>
        <v>440.7</v>
      </c>
      <c r="I104">
        <f>'46 MMT resource build'!I334</f>
        <v>440.7</v>
      </c>
      <c r="J104">
        <f>'46 MMT resource build'!J334</f>
        <v>0</v>
      </c>
      <c r="K104">
        <f>'46 MMT resource build'!K334</f>
        <v>0</v>
      </c>
      <c r="L104">
        <f>'46 MMT resource build'!L334</f>
        <v>0</v>
      </c>
      <c r="M104">
        <f>'46 MMT resource build'!M334</f>
        <v>0</v>
      </c>
      <c r="N104">
        <f>'46 MMT resource build'!N334</f>
        <v>0</v>
      </c>
      <c r="O104">
        <f>'46 MMT resource build'!O334</f>
        <v>0</v>
      </c>
      <c r="P104">
        <f>'46 MMT resource build'!P334</f>
        <v>0</v>
      </c>
      <c r="Q104">
        <f>'46 MMT resource build'!Q334</f>
        <v>1</v>
      </c>
      <c r="R104">
        <f>'46 MMT resource build'!R334</f>
        <v>440.7</v>
      </c>
      <c r="S104">
        <f>'46 MMT resource build'!S334</f>
        <v>33052811.550000001</v>
      </c>
      <c r="T104">
        <f>'46 MMT resource build'!T334</f>
        <v>0</v>
      </c>
      <c r="U104">
        <f>'46 MMT resource build'!U334</f>
        <v>2.6383309325601898</v>
      </c>
      <c r="V104">
        <f>'46 MMT resource build'!V334</f>
        <v>0</v>
      </c>
      <c r="W104">
        <f>'46 MMT resource build'!W334</f>
        <v>0</v>
      </c>
      <c r="X104">
        <f>'46 MMT resource build'!X334</f>
        <v>440.7</v>
      </c>
      <c r="Y104">
        <f>'46 MMT resource build'!Y334</f>
        <v>0</v>
      </c>
      <c r="Z104">
        <f>'46 MMT resource build'!Z334</f>
        <v>0</v>
      </c>
    </row>
    <row r="105" spans="1:26" ht="14.45" hidden="1" x14ac:dyDescent="0.35">
      <c r="A105">
        <f>'46 MMT resource build'!A335</f>
        <v>2022</v>
      </c>
      <c r="B105" t="str">
        <f>'46 MMT resource build'!B335</f>
        <v>CAISO_Shed_DR_Tranche4</v>
      </c>
      <c r="C105" t="str">
        <f>'46 MMT resource build'!C335</f>
        <v>CAISO</v>
      </c>
      <c r="D105" t="str">
        <f>'46 MMT resource build'!D335</f>
        <v>CAISO</v>
      </c>
      <c r="E105" t="str">
        <f>'46 MMT resource build'!E335</f>
        <v>CAISO_Conventional_DR</v>
      </c>
      <c r="F105">
        <f>'46 MMT resource build'!F335</f>
        <v>0</v>
      </c>
      <c r="G105">
        <f>'46 MMT resource build'!G335</f>
        <v>0</v>
      </c>
      <c r="H105">
        <f>'46 MMT resource build'!H335</f>
        <v>0</v>
      </c>
      <c r="I105">
        <f>'46 MMT resource build'!I335</f>
        <v>0</v>
      </c>
      <c r="J105">
        <f>'46 MMT resource build'!J335</f>
        <v>0</v>
      </c>
      <c r="K105">
        <f>'46 MMT resource build'!K335</f>
        <v>0</v>
      </c>
      <c r="L105">
        <f>'46 MMT resource build'!L335</f>
        <v>0</v>
      </c>
      <c r="M105">
        <f>'46 MMT resource build'!M335</f>
        <v>0</v>
      </c>
      <c r="N105">
        <f>'46 MMT resource build'!N335</f>
        <v>0</v>
      </c>
      <c r="O105">
        <f>'46 MMT resource build'!O335</f>
        <v>0</v>
      </c>
      <c r="P105">
        <f>'46 MMT resource build'!P335</f>
        <v>0</v>
      </c>
      <c r="Q105">
        <f>'46 MMT resource build'!Q335</f>
        <v>1</v>
      </c>
      <c r="R105">
        <f>'46 MMT resource build'!R335</f>
        <v>0</v>
      </c>
      <c r="S105">
        <f>'46 MMT resource build'!S335</f>
        <v>0</v>
      </c>
      <c r="T105">
        <f>'46 MMT resource build'!T335</f>
        <v>0</v>
      </c>
      <c r="U105">
        <f>'46 MMT resource build'!U335</f>
        <v>2.6383309325601898</v>
      </c>
      <c r="V105">
        <f>'46 MMT resource build'!V335</f>
        <v>0</v>
      </c>
      <c r="W105">
        <f>'46 MMT resource build'!W335</f>
        <v>0</v>
      </c>
      <c r="X105">
        <f>'46 MMT resource build'!X335</f>
        <v>0</v>
      </c>
      <c r="Y105">
        <f>'46 MMT resource build'!Y335</f>
        <v>0</v>
      </c>
      <c r="Z105">
        <f>'46 MMT resource build'!Z335</f>
        <v>0</v>
      </c>
    </row>
    <row r="106" spans="1:26" ht="14.45" hidden="1" x14ac:dyDescent="0.35">
      <c r="A106">
        <f>'46 MMT resource build'!A336</f>
        <v>2022</v>
      </c>
      <c r="B106" t="str">
        <f>'46 MMT resource build'!B336</f>
        <v>CAISO_Shed_DR_Tranche5</v>
      </c>
      <c r="C106" t="str">
        <f>'46 MMT resource build'!C336</f>
        <v>CAISO</v>
      </c>
      <c r="D106" t="str">
        <f>'46 MMT resource build'!D336</f>
        <v>CAISO</v>
      </c>
      <c r="E106" t="str">
        <f>'46 MMT resource build'!E336</f>
        <v>CAISO_Conventional_DR</v>
      </c>
      <c r="F106">
        <f>'46 MMT resource build'!F336</f>
        <v>0</v>
      </c>
      <c r="G106">
        <f>'46 MMT resource build'!G336</f>
        <v>0</v>
      </c>
      <c r="H106">
        <f>'46 MMT resource build'!H336</f>
        <v>0</v>
      </c>
      <c r="I106">
        <f>'46 MMT resource build'!I336</f>
        <v>0</v>
      </c>
      <c r="J106">
        <f>'46 MMT resource build'!J336</f>
        <v>0</v>
      </c>
      <c r="K106">
        <f>'46 MMT resource build'!K336</f>
        <v>0</v>
      </c>
      <c r="L106">
        <f>'46 MMT resource build'!L336</f>
        <v>0</v>
      </c>
      <c r="M106">
        <f>'46 MMT resource build'!M336</f>
        <v>0</v>
      </c>
      <c r="N106">
        <f>'46 MMT resource build'!N336</f>
        <v>0</v>
      </c>
      <c r="O106">
        <f>'46 MMT resource build'!O336</f>
        <v>0</v>
      </c>
      <c r="P106">
        <f>'46 MMT resource build'!P336</f>
        <v>0</v>
      </c>
      <c r="Q106">
        <f>'46 MMT resource build'!Q336</f>
        <v>1</v>
      </c>
      <c r="R106">
        <f>'46 MMT resource build'!R336</f>
        <v>0</v>
      </c>
      <c r="S106">
        <f>'46 MMT resource build'!S336</f>
        <v>0</v>
      </c>
      <c r="T106">
        <f>'46 MMT resource build'!T336</f>
        <v>0</v>
      </c>
      <c r="U106">
        <f>'46 MMT resource build'!U336</f>
        <v>2.6383309325601898</v>
      </c>
      <c r="V106">
        <f>'46 MMT resource build'!V336</f>
        <v>0</v>
      </c>
      <c r="W106">
        <f>'46 MMT resource build'!W336</f>
        <v>0</v>
      </c>
      <c r="X106">
        <f>'46 MMT resource build'!X336</f>
        <v>0</v>
      </c>
      <c r="Y106">
        <f>'46 MMT resource build'!Y336</f>
        <v>0</v>
      </c>
      <c r="Z106">
        <f>'46 MMT resource build'!Z336</f>
        <v>0</v>
      </c>
    </row>
    <row r="107" spans="1:26" ht="14.45" hidden="1" x14ac:dyDescent="0.35">
      <c r="A107">
        <f>'46 MMT resource build'!A337</f>
        <v>2022</v>
      </c>
      <c r="B107" t="str">
        <f>'46 MMT resource build'!B337</f>
        <v>CAISO_Shed_DR_Tranche6</v>
      </c>
      <c r="C107" t="str">
        <f>'46 MMT resource build'!C337</f>
        <v>CAISO</v>
      </c>
      <c r="D107" t="str">
        <f>'46 MMT resource build'!D337</f>
        <v>CAISO</v>
      </c>
      <c r="E107" t="str">
        <f>'46 MMT resource build'!E337</f>
        <v>CAISO_Conventional_DR</v>
      </c>
      <c r="F107">
        <f>'46 MMT resource build'!F337</f>
        <v>0</v>
      </c>
      <c r="G107">
        <f>'46 MMT resource build'!G337</f>
        <v>0</v>
      </c>
      <c r="H107">
        <f>'46 MMT resource build'!H337</f>
        <v>0</v>
      </c>
      <c r="I107">
        <f>'46 MMT resource build'!I337</f>
        <v>0</v>
      </c>
      <c r="J107">
        <f>'46 MMT resource build'!J337</f>
        <v>0</v>
      </c>
      <c r="K107">
        <f>'46 MMT resource build'!K337</f>
        <v>0</v>
      </c>
      <c r="L107">
        <f>'46 MMT resource build'!L337</f>
        <v>0</v>
      </c>
      <c r="M107">
        <f>'46 MMT resource build'!M337</f>
        <v>0</v>
      </c>
      <c r="N107">
        <f>'46 MMT resource build'!N337</f>
        <v>0</v>
      </c>
      <c r="O107">
        <f>'46 MMT resource build'!O337</f>
        <v>0</v>
      </c>
      <c r="P107">
        <f>'46 MMT resource build'!P337</f>
        <v>0</v>
      </c>
      <c r="Q107">
        <f>'46 MMT resource build'!Q337</f>
        <v>1</v>
      </c>
      <c r="R107">
        <f>'46 MMT resource build'!R337</f>
        <v>0</v>
      </c>
      <c r="S107">
        <f>'46 MMT resource build'!S337</f>
        <v>0</v>
      </c>
      <c r="T107">
        <f>'46 MMT resource build'!T337</f>
        <v>0</v>
      </c>
      <c r="U107">
        <f>'46 MMT resource build'!U337</f>
        <v>2.6383309325601898</v>
      </c>
      <c r="V107">
        <f>'46 MMT resource build'!V337</f>
        <v>0</v>
      </c>
      <c r="W107">
        <f>'46 MMT resource build'!W337</f>
        <v>0</v>
      </c>
      <c r="X107">
        <f>'46 MMT resource build'!X337</f>
        <v>0</v>
      </c>
      <c r="Y107">
        <f>'46 MMT resource build'!Y337</f>
        <v>0</v>
      </c>
      <c r="Z107">
        <f>'46 MMT resource build'!Z337</f>
        <v>0</v>
      </c>
    </row>
    <row r="108" spans="1:26" ht="14.45" hidden="1" x14ac:dyDescent="0.35">
      <c r="A108">
        <f>'46 MMT resource build'!A338</f>
        <v>2022</v>
      </c>
      <c r="B108" t="str">
        <f>'46 MMT resource build'!B338</f>
        <v>CAISO_Shed_DR_Tranche7</v>
      </c>
      <c r="C108" t="str">
        <f>'46 MMT resource build'!C338</f>
        <v>CAISO</v>
      </c>
      <c r="D108" t="str">
        <f>'46 MMT resource build'!D338</f>
        <v>CAISO</v>
      </c>
      <c r="E108" t="str">
        <f>'46 MMT resource build'!E338</f>
        <v>CAISO_Conventional_DR</v>
      </c>
      <c r="F108">
        <f>'46 MMT resource build'!F338</f>
        <v>0</v>
      </c>
      <c r="G108">
        <f>'46 MMT resource build'!G338</f>
        <v>0</v>
      </c>
      <c r="H108">
        <f>'46 MMT resource build'!H338</f>
        <v>0</v>
      </c>
      <c r="I108">
        <f>'46 MMT resource build'!I338</f>
        <v>0</v>
      </c>
      <c r="J108">
        <f>'46 MMT resource build'!J338</f>
        <v>0</v>
      </c>
      <c r="K108">
        <f>'46 MMT resource build'!K338</f>
        <v>0</v>
      </c>
      <c r="L108">
        <f>'46 MMT resource build'!L338</f>
        <v>0</v>
      </c>
      <c r="M108">
        <f>'46 MMT resource build'!M338</f>
        <v>0</v>
      </c>
      <c r="N108">
        <f>'46 MMT resource build'!N338</f>
        <v>0</v>
      </c>
      <c r="O108">
        <f>'46 MMT resource build'!O338</f>
        <v>0</v>
      </c>
      <c r="P108">
        <f>'46 MMT resource build'!P338</f>
        <v>0</v>
      </c>
      <c r="Q108">
        <f>'46 MMT resource build'!Q338</f>
        <v>1</v>
      </c>
      <c r="R108">
        <f>'46 MMT resource build'!R338</f>
        <v>0</v>
      </c>
      <c r="S108">
        <f>'46 MMT resource build'!S338</f>
        <v>0</v>
      </c>
      <c r="T108">
        <f>'46 MMT resource build'!T338</f>
        <v>0</v>
      </c>
      <c r="U108">
        <f>'46 MMT resource build'!U338</f>
        <v>2.6383309325601898</v>
      </c>
      <c r="V108">
        <f>'46 MMT resource build'!V338</f>
        <v>0</v>
      </c>
      <c r="W108">
        <f>'46 MMT resource build'!W338</f>
        <v>0</v>
      </c>
      <c r="X108">
        <f>'46 MMT resource build'!X338</f>
        <v>0</v>
      </c>
      <c r="Y108">
        <f>'46 MMT resource build'!Y338</f>
        <v>0</v>
      </c>
      <c r="Z108">
        <f>'46 MMT resource build'!Z338</f>
        <v>0</v>
      </c>
    </row>
    <row r="109" spans="1:26" ht="14.45" hidden="1" x14ac:dyDescent="0.35">
      <c r="A109">
        <f>'46 MMT resource build'!A339</f>
        <v>2022</v>
      </c>
      <c r="B109" t="str">
        <f>'46 MMT resource build'!B339</f>
        <v>CAISO_Shed_DR_Tranche8</v>
      </c>
      <c r="C109" t="str">
        <f>'46 MMT resource build'!C339</f>
        <v>CAISO</v>
      </c>
      <c r="D109" t="str">
        <f>'46 MMT resource build'!D339</f>
        <v>CAISO</v>
      </c>
      <c r="E109" t="str">
        <f>'46 MMT resource build'!E339</f>
        <v>CAISO_Conventional_DR</v>
      </c>
      <c r="F109">
        <f>'46 MMT resource build'!F339</f>
        <v>0</v>
      </c>
      <c r="G109">
        <f>'46 MMT resource build'!G339</f>
        <v>0</v>
      </c>
      <c r="H109">
        <f>'46 MMT resource build'!H339</f>
        <v>0</v>
      </c>
      <c r="I109">
        <f>'46 MMT resource build'!I339</f>
        <v>0</v>
      </c>
      <c r="J109">
        <f>'46 MMT resource build'!J339</f>
        <v>0</v>
      </c>
      <c r="K109">
        <f>'46 MMT resource build'!K339</f>
        <v>0</v>
      </c>
      <c r="L109">
        <f>'46 MMT resource build'!L339</f>
        <v>0</v>
      </c>
      <c r="M109">
        <f>'46 MMT resource build'!M339</f>
        <v>0</v>
      </c>
      <c r="N109">
        <f>'46 MMT resource build'!N339</f>
        <v>0</v>
      </c>
      <c r="O109">
        <f>'46 MMT resource build'!O339</f>
        <v>0</v>
      </c>
      <c r="P109">
        <f>'46 MMT resource build'!P339</f>
        <v>0</v>
      </c>
      <c r="Q109">
        <f>'46 MMT resource build'!Q339</f>
        <v>1</v>
      </c>
      <c r="R109">
        <f>'46 MMT resource build'!R339</f>
        <v>0</v>
      </c>
      <c r="S109">
        <f>'46 MMT resource build'!S339</f>
        <v>0</v>
      </c>
      <c r="T109">
        <f>'46 MMT resource build'!T339</f>
        <v>0</v>
      </c>
      <c r="U109">
        <f>'46 MMT resource build'!U339</f>
        <v>2.6383309325601898</v>
      </c>
      <c r="V109">
        <f>'46 MMT resource build'!V339</f>
        <v>0</v>
      </c>
      <c r="W109">
        <f>'46 MMT resource build'!W339</f>
        <v>0</v>
      </c>
      <c r="X109">
        <f>'46 MMT resource build'!X339</f>
        <v>0</v>
      </c>
      <c r="Y109">
        <f>'46 MMT resource build'!Y339</f>
        <v>0</v>
      </c>
      <c r="Z109">
        <f>'46 MMT resource build'!Z339</f>
        <v>0</v>
      </c>
    </row>
    <row r="110" spans="1:26" ht="14.45" hidden="1" x14ac:dyDescent="0.35">
      <c r="A110">
        <f>'46 MMT resource build'!A500</f>
        <v>2026</v>
      </c>
      <c r="B110" t="str">
        <f>'46 MMT resource build'!B500</f>
        <v>CAISO_Shed_DR_Existing</v>
      </c>
      <c r="C110" t="str">
        <f>'46 MMT resource build'!C500</f>
        <v>CAISO</v>
      </c>
      <c r="D110" t="str">
        <f>'46 MMT resource build'!D500</f>
        <v>CAISO</v>
      </c>
      <c r="E110" t="str">
        <f>'46 MMT resource build'!E500</f>
        <v>CAISO_Conventional_DR</v>
      </c>
      <c r="F110">
        <f>'46 MMT resource build'!F500</f>
        <v>2195.4499999999998</v>
      </c>
      <c r="G110">
        <f>'46 MMT resource build'!G500</f>
        <v>0</v>
      </c>
      <c r="H110">
        <f>'46 MMT resource build'!H500</f>
        <v>0</v>
      </c>
      <c r="I110">
        <f>'46 MMT resource build'!I500</f>
        <v>2195.4499999999998</v>
      </c>
      <c r="J110">
        <f>'46 MMT resource build'!J500</f>
        <v>0</v>
      </c>
      <c r="K110">
        <f>'46 MMT resource build'!K500</f>
        <v>0</v>
      </c>
      <c r="L110">
        <f>'46 MMT resource build'!L500</f>
        <v>0</v>
      </c>
      <c r="M110">
        <f>'46 MMT resource build'!M500</f>
        <v>0</v>
      </c>
      <c r="N110">
        <f>'46 MMT resource build'!N500</f>
        <v>0</v>
      </c>
      <c r="O110">
        <f>'46 MMT resource build'!O500</f>
        <v>0</v>
      </c>
      <c r="P110">
        <f>'46 MMT resource build'!P500</f>
        <v>0</v>
      </c>
      <c r="Q110">
        <f>'46 MMT resource build'!Q500</f>
        <v>1</v>
      </c>
      <c r="R110">
        <f>'46 MMT resource build'!R500</f>
        <v>2195.4499999999998</v>
      </c>
      <c r="S110">
        <f>'46 MMT resource build'!S500</f>
        <v>0</v>
      </c>
      <c r="T110">
        <f>'46 MMT resource build'!T500</f>
        <v>0</v>
      </c>
      <c r="U110">
        <f>'46 MMT resource build'!U500</f>
        <v>2.99375356618317</v>
      </c>
      <c r="V110">
        <f>'46 MMT resource build'!V500</f>
        <v>2195.4499999999998</v>
      </c>
      <c r="W110">
        <f>'46 MMT resource build'!W500</f>
        <v>0</v>
      </c>
      <c r="X110">
        <f>'46 MMT resource build'!X500</f>
        <v>0</v>
      </c>
      <c r="Y110">
        <f>'46 MMT resource build'!Y500</f>
        <v>0</v>
      </c>
      <c r="Z110">
        <f>'46 MMT resource build'!Z500</f>
        <v>0</v>
      </c>
    </row>
    <row r="111" spans="1:26" ht="14.45" hidden="1" x14ac:dyDescent="0.35">
      <c r="A111">
        <f>'46 MMT resource build'!A501</f>
        <v>2026</v>
      </c>
      <c r="B111" t="str">
        <f>'46 MMT resource build'!B501</f>
        <v>CAISO_Shed_DR_Tranche1</v>
      </c>
      <c r="C111" t="str">
        <f>'46 MMT resource build'!C501</f>
        <v>CAISO</v>
      </c>
      <c r="D111" t="str">
        <f>'46 MMT resource build'!D501</f>
        <v>CAISO</v>
      </c>
      <c r="E111" t="str">
        <f>'46 MMT resource build'!E501</f>
        <v>CAISO_Conventional_DR</v>
      </c>
      <c r="F111">
        <f>'46 MMT resource build'!F501</f>
        <v>0</v>
      </c>
      <c r="G111">
        <f>'46 MMT resource build'!G501</f>
        <v>0</v>
      </c>
      <c r="H111">
        <f>'46 MMT resource build'!H501</f>
        <v>0</v>
      </c>
      <c r="I111">
        <f>'46 MMT resource build'!I501</f>
        <v>0</v>
      </c>
      <c r="J111">
        <f>'46 MMT resource build'!J501</f>
        <v>0</v>
      </c>
      <c r="K111">
        <f>'46 MMT resource build'!K501</f>
        <v>0</v>
      </c>
      <c r="L111">
        <f>'46 MMT resource build'!L501</f>
        <v>0</v>
      </c>
      <c r="M111">
        <f>'46 MMT resource build'!M501</f>
        <v>0</v>
      </c>
      <c r="N111">
        <f>'46 MMT resource build'!N501</f>
        <v>0</v>
      </c>
      <c r="O111">
        <f>'46 MMT resource build'!O501</f>
        <v>0</v>
      </c>
      <c r="P111">
        <f>'46 MMT resource build'!P501</f>
        <v>-301149.96000000002</v>
      </c>
      <c r="Q111">
        <f>'46 MMT resource build'!Q501</f>
        <v>1</v>
      </c>
      <c r="R111">
        <f>'46 MMT resource build'!R501</f>
        <v>0</v>
      </c>
      <c r="S111">
        <f>'46 MMT resource build'!S501</f>
        <v>0</v>
      </c>
      <c r="T111">
        <f>'46 MMT resource build'!T501</f>
        <v>0</v>
      </c>
      <c r="U111">
        <f>'46 MMT resource build'!U501</f>
        <v>2.99375356618317</v>
      </c>
      <c r="V111">
        <f>'46 MMT resource build'!V501</f>
        <v>0</v>
      </c>
      <c r="W111">
        <f>'46 MMT resource build'!W501</f>
        <v>0</v>
      </c>
      <c r="X111">
        <f>'46 MMT resource build'!X501</f>
        <v>0</v>
      </c>
      <c r="Y111">
        <f>'46 MMT resource build'!Y501</f>
        <v>0</v>
      </c>
      <c r="Z111">
        <f>'46 MMT resource build'!Z501</f>
        <v>0</v>
      </c>
    </row>
    <row r="112" spans="1:26" ht="14.45" hidden="1" x14ac:dyDescent="0.35">
      <c r="A112">
        <f>'46 MMT resource build'!A502</f>
        <v>2026</v>
      </c>
      <c r="B112" t="str">
        <f>'46 MMT resource build'!B502</f>
        <v>CAISO_Shed_DR_Tranche2</v>
      </c>
      <c r="C112" t="str">
        <f>'46 MMT resource build'!C502</f>
        <v>CAISO</v>
      </c>
      <c r="D112" t="str">
        <f>'46 MMT resource build'!D502</f>
        <v>CAISO</v>
      </c>
      <c r="E112" t="str">
        <f>'46 MMT resource build'!E502</f>
        <v>CAISO_Conventional_DR</v>
      </c>
      <c r="F112">
        <f>'46 MMT resource build'!F502</f>
        <v>0</v>
      </c>
      <c r="G112">
        <f>'46 MMT resource build'!G502</f>
        <v>0</v>
      </c>
      <c r="H112">
        <f>'46 MMT resource build'!H502</f>
        <v>0</v>
      </c>
      <c r="I112">
        <f>'46 MMT resource build'!I502</f>
        <v>0</v>
      </c>
      <c r="J112">
        <f>'46 MMT resource build'!J502</f>
        <v>0</v>
      </c>
      <c r="K112">
        <f>'46 MMT resource build'!K502</f>
        <v>0</v>
      </c>
      <c r="L112">
        <f>'46 MMT resource build'!L502</f>
        <v>0</v>
      </c>
      <c r="M112">
        <f>'46 MMT resource build'!M502</f>
        <v>0</v>
      </c>
      <c r="N112">
        <f>'46 MMT resource build'!N502</f>
        <v>0</v>
      </c>
      <c r="O112">
        <f>'46 MMT resource build'!O502</f>
        <v>0</v>
      </c>
      <c r="P112">
        <f>'46 MMT resource build'!P502</f>
        <v>-156700.20000000001</v>
      </c>
      <c r="Q112">
        <f>'46 MMT resource build'!Q502</f>
        <v>1</v>
      </c>
      <c r="R112">
        <f>'46 MMT resource build'!R502</f>
        <v>0</v>
      </c>
      <c r="S112">
        <f>'46 MMT resource build'!S502</f>
        <v>0</v>
      </c>
      <c r="T112">
        <f>'46 MMT resource build'!T502</f>
        <v>0</v>
      </c>
      <c r="U112">
        <f>'46 MMT resource build'!U502</f>
        <v>2.99375356618317</v>
      </c>
      <c r="V112">
        <f>'46 MMT resource build'!V502</f>
        <v>0</v>
      </c>
      <c r="W112">
        <f>'46 MMT resource build'!W502</f>
        <v>0</v>
      </c>
      <c r="X112">
        <f>'46 MMT resource build'!X502</f>
        <v>0</v>
      </c>
      <c r="Y112">
        <f>'46 MMT resource build'!Y502</f>
        <v>0</v>
      </c>
      <c r="Z112">
        <f>'46 MMT resource build'!Z502</f>
        <v>0</v>
      </c>
    </row>
    <row r="113" spans="1:26" ht="14.45" hidden="1" x14ac:dyDescent="0.35">
      <c r="A113">
        <f>'46 MMT resource build'!A503</f>
        <v>2026</v>
      </c>
      <c r="B113" t="str">
        <f>'46 MMT resource build'!B503</f>
        <v>CAISO_Shed_DR_Tranche3</v>
      </c>
      <c r="C113" t="str">
        <f>'46 MMT resource build'!C503</f>
        <v>CAISO</v>
      </c>
      <c r="D113" t="str">
        <f>'46 MMT resource build'!D503</f>
        <v>CAISO</v>
      </c>
      <c r="E113" t="str">
        <f>'46 MMT resource build'!E503</f>
        <v>CAISO_Conventional_DR</v>
      </c>
      <c r="F113">
        <f>'46 MMT resource build'!F503</f>
        <v>0</v>
      </c>
      <c r="G113">
        <f>'46 MMT resource build'!G503</f>
        <v>0</v>
      </c>
      <c r="H113">
        <f>'46 MMT resource build'!H503</f>
        <v>440.7</v>
      </c>
      <c r="I113">
        <f>'46 MMT resource build'!I503</f>
        <v>440.7</v>
      </c>
      <c r="J113">
        <f>'46 MMT resource build'!J503</f>
        <v>0</v>
      </c>
      <c r="K113">
        <f>'46 MMT resource build'!K503</f>
        <v>0</v>
      </c>
      <c r="L113">
        <f>'46 MMT resource build'!L503</f>
        <v>0</v>
      </c>
      <c r="M113">
        <f>'46 MMT resource build'!M503</f>
        <v>0</v>
      </c>
      <c r="N113">
        <f>'46 MMT resource build'!N503</f>
        <v>0</v>
      </c>
      <c r="O113">
        <f>'46 MMT resource build'!O503</f>
        <v>0</v>
      </c>
      <c r="P113">
        <f>'46 MMT resource build'!P503</f>
        <v>0</v>
      </c>
      <c r="Q113">
        <f>'46 MMT resource build'!Q503</f>
        <v>1</v>
      </c>
      <c r="R113">
        <f>'46 MMT resource build'!R503</f>
        <v>440.7</v>
      </c>
      <c r="S113">
        <f>'46 MMT resource build'!S503</f>
        <v>33052811.550000001</v>
      </c>
      <c r="T113">
        <f>'46 MMT resource build'!T503</f>
        <v>0</v>
      </c>
      <c r="U113">
        <f>'46 MMT resource build'!U503</f>
        <v>2.99375356618317</v>
      </c>
      <c r="V113">
        <f>'46 MMT resource build'!V503</f>
        <v>0</v>
      </c>
      <c r="W113">
        <f>'46 MMT resource build'!W503</f>
        <v>0</v>
      </c>
      <c r="X113">
        <f>'46 MMT resource build'!X503</f>
        <v>440.7</v>
      </c>
      <c r="Y113">
        <f>'46 MMT resource build'!Y503</f>
        <v>0</v>
      </c>
      <c r="Z113">
        <f>'46 MMT resource build'!Z503</f>
        <v>0</v>
      </c>
    </row>
    <row r="114" spans="1:26" ht="14.45" hidden="1" x14ac:dyDescent="0.35">
      <c r="A114">
        <f>'46 MMT resource build'!A504</f>
        <v>2026</v>
      </c>
      <c r="B114" t="str">
        <f>'46 MMT resource build'!B504</f>
        <v>CAISO_Shed_DR_Tranche4</v>
      </c>
      <c r="C114" t="str">
        <f>'46 MMT resource build'!C504</f>
        <v>CAISO</v>
      </c>
      <c r="D114" t="str">
        <f>'46 MMT resource build'!D504</f>
        <v>CAISO</v>
      </c>
      <c r="E114" t="str">
        <f>'46 MMT resource build'!E504</f>
        <v>CAISO_Conventional_DR</v>
      </c>
      <c r="F114">
        <f>'46 MMT resource build'!F504</f>
        <v>0</v>
      </c>
      <c r="G114">
        <f>'46 MMT resource build'!G504</f>
        <v>0</v>
      </c>
      <c r="H114">
        <f>'46 MMT resource build'!H504</f>
        <v>0</v>
      </c>
      <c r="I114">
        <f>'46 MMT resource build'!I504</f>
        <v>0</v>
      </c>
      <c r="J114">
        <f>'46 MMT resource build'!J504</f>
        <v>0</v>
      </c>
      <c r="K114">
        <f>'46 MMT resource build'!K504</f>
        <v>0</v>
      </c>
      <c r="L114">
        <f>'46 MMT resource build'!L504</f>
        <v>0</v>
      </c>
      <c r="M114">
        <f>'46 MMT resource build'!M504</f>
        <v>0</v>
      </c>
      <c r="N114">
        <f>'46 MMT resource build'!N504</f>
        <v>0</v>
      </c>
      <c r="O114">
        <f>'46 MMT resource build'!O504</f>
        <v>0</v>
      </c>
      <c r="P114">
        <f>'46 MMT resource build'!P504</f>
        <v>0</v>
      </c>
      <c r="Q114">
        <f>'46 MMT resource build'!Q504</f>
        <v>1</v>
      </c>
      <c r="R114">
        <f>'46 MMT resource build'!R504</f>
        <v>0</v>
      </c>
      <c r="S114">
        <f>'46 MMT resource build'!S504</f>
        <v>0</v>
      </c>
      <c r="T114">
        <f>'46 MMT resource build'!T504</f>
        <v>0</v>
      </c>
      <c r="U114">
        <f>'46 MMT resource build'!U504</f>
        <v>2.99375356618317</v>
      </c>
      <c r="V114">
        <f>'46 MMT resource build'!V504</f>
        <v>0</v>
      </c>
      <c r="W114">
        <f>'46 MMT resource build'!W504</f>
        <v>0</v>
      </c>
      <c r="X114">
        <f>'46 MMT resource build'!X504</f>
        <v>0</v>
      </c>
      <c r="Y114">
        <f>'46 MMT resource build'!Y504</f>
        <v>0</v>
      </c>
      <c r="Z114">
        <f>'46 MMT resource build'!Z504</f>
        <v>0</v>
      </c>
    </row>
    <row r="115" spans="1:26" ht="14.45" hidden="1" x14ac:dyDescent="0.35">
      <c r="A115">
        <f>'46 MMT resource build'!A505</f>
        <v>2026</v>
      </c>
      <c r="B115" t="str">
        <f>'46 MMT resource build'!B505</f>
        <v>CAISO_Shed_DR_Tranche5</v>
      </c>
      <c r="C115" t="str">
        <f>'46 MMT resource build'!C505</f>
        <v>CAISO</v>
      </c>
      <c r="D115" t="str">
        <f>'46 MMT resource build'!D505</f>
        <v>CAISO</v>
      </c>
      <c r="E115" t="str">
        <f>'46 MMT resource build'!E505</f>
        <v>CAISO_Conventional_DR</v>
      </c>
      <c r="F115">
        <f>'46 MMT resource build'!F505</f>
        <v>0</v>
      </c>
      <c r="G115">
        <f>'46 MMT resource build'!G505</f>
        <v>0</v>
      </c>
      <c r="H115">
        <f>'46 MMT resource build'!H505</f>
        <v>0</v>
      </c>
      <c r="I115">
        <f>'46 MMT resource build'!I505</f>
        <v>0</v>
      </c>
      <c r="J115">
        <f>'46 MMT resource build'!J505</f>
        <v>0</v>
      </c>
      <c r="K115">
        <f>'46 MMT resource build'!K505</f>
        <v>0</v>
      </c>
      <c r="L115">
        <f>'46 MMT resource build'!L505</f>
        <v>0</v>
      </c>
      <c r="M115">
        <f>'46 MMT resource build'!M505</f>
        <v>0</v>
      </c>
      <c r="N115">
        <f>'46 MMT resource build'!N505</f>
        <v>0</v>
      </c>
      <c r="O115">
        <f>'46 MMT resource build'!O505</f>
        <v>0</v>
      </c>
      <c r="P115">
        <f>'46 MMT resource build'!P505</f>
        <v>0</v>
      </c>
      <c r="Q115">
        <f>'46 MMT resource build'!Q505</f>
        <v>1</v>
      </c>
      <c r="R115">
        <f>'46 MMT resource build'!R505</f>
        <v>0</v>
      </c>
      <c r="S115">
        <f>'46 MMT resource build'!S505</f>
        <v>0</v>
      </c>
      <c r="T115">
        <f>'46 MMT resource build'!T505</f>
        <v>0</v>
      </c>
      <c r="U115">
        <f>'46 MMT resource build'!U505</f>
        <v>2.99375356618317</v>
      </c>
      <c r="V115">
        <f>'46 MMT resource build'!V505</f>
        <v>0</v>
      </c>
      <c r="W115">
        <f>'46 MMT resource build'!W505</f>
        <v>0</v>
      </c>
      <c r="X115">
        <f>'46 MMT resource build'!X505</f>
        <v>0</v>
      </c>
      <c r="Y115">
        <f>'46 MMT resource build'!Y505</f>
        <v>0</v>
      </c>
      <c r="Z115">
        <f>'46 MMT resource build'!Z505</f>
        <v>0</v>
      </c>
    </row>
    <row r="116" spans="1:26" ht="14.45" hidden="1" x14ac:dyDescent="0.35">
      <c r="A116">
        <f>'46 MMT resource build'!A506</f>
        <v>2026</v>
      </c>
      <c r="B116" t="str">
        <f>'46 MMT resource build'!B506</f>
        <v>CAISO_Shed_DR_Tranche6</v>
      </c>
      <c r="C116" t="str">
        <f>'46 MMT resource build'!C506</f>
        <v>CAISO</v>
      </c>
      <c r="D116" t="str">
        <f>'46 MMT resource build'!D506</f>
        <v>CAISO</v>
      </c>
      <c r="E116" t="str">
        <f>'46 MMT resource build'!E506</f>
        <v>CAISO_Conventional_DR</v>
      </c>
      <c r="F116">
        <f>'46 MMT resource build'!F506</f>
        <v>0</v>
      </c>
      <c r="G116">
        <f>'46 MMT resource build'!G506</f>
        <v>0</v>
      </c>
      <c r="H116">
        <f>'46 MMT resource build'!H506</f>
        <v>0</v>
      </c>
      <c r="I116">
        <f>'46 MMT resource build'!I506</f>
        <v>0</v>
      </c>
      <c r="J116">
        <f>'46 MMT resource build'!J506</f>
        <v>0</v>
      </c>
      <c r="K116">
        <f>'46 MMT resource build'!K506</f>
        <v>0</v>
      </c>
      <c r="L116">
        <f>'46 MMT resource build'!L506</f>
        <v>0</v>
      </c>
      <c r="M116">
        <f>'46 MMT resource build'!M506</f>
        <v>0</v>
      </c>
      <c r="N116">
        <f>'46 MMT resource build'!N506</f>
        <v>0</v>
      </c>
      <c r="O116">
        <f>'46 MMT resource build'!O506</f>
        <v>0</v>
      </c>
      <c r="P116">
        <f>'46 MMT resource build'!P506</f>
        <v>0</v>
      </c>
      <c r="Q116">
        <f>'46 MMT resource build'!Q506</f>
        <v>1</v>
      </c>
      <c r="R116">
        <f>'46 MMT resource build'!R506</f>
        <v>0</v>
      </c>
      <c r="S116">
        <f>'46 MMT resource build'!S506</f>
        <v>0</v>
      </c>
      <c r="T116">
        <f>'46 MMT resource build'!T506</f>
        <v>0</v>
      </c>
      <c r="U116">
        <f>'46 MMT resource build'!U506</f>
        <v>2.99375356618317</v>
      </c>
      <c r="V116">
        <f>'46 MMT resource build'!V506</f>
        <v>0</v>
      </c>
      <c r="W116">
        <f>'46 MMT resource build'!W506</f>
        <v>0</v>
      </c>
      <c r="X116">
        <f>'46 MMT resource build'!X506</f>
        <v>0</v>
      </c>
      <c r="Y116">
        <f>'46 MMT resource build'!Y506</f>
        <v>0</v>
      </c>
      <c r="Z116">
        <f>'46 MMT resource build'!Z506</f>
        <v>0</v>
      </c>
    </row>
    <row r="117" spans="1:26" ht="14.45" hidden="1" x14ac:dyDescent="0.35">
      <c r="A117">
        <f>'46 MMT resource build'!A507</f>
        <v>2026</v>
      </c>
      <c r="B117" t="str">
        <f>'46 MMT resource build'!B507</f>
        <v>CAISO_Shed_DR_Tranche7</v>
      </c>
      <c r="C117" t="str">
        <f>'46 MMT resource build'!C507</f>
        <v>CAISO</v>
      </c>
      <c r="D117" t="str">
        <f>'46 MMT resource build'!D507</f>
        <v>CAISO</v>
      </c>
      <c r="E117" t="str">
        <f>'46 MMT resource build'!E507</f>
        <v>CAISO_Conventional_DR</v>
      </c>
      <c r="F117">
        <f>'46 MMT resource build'!F507</f>
        <v>0</v>
      </c>
      <c r="G117">
        <f>'46 MMT resource build'!G507</f>
        <v>0</v>
      </c>
      <c r="H117">
        <f>'46 MMT resource build'!H507</f>
        <v>0</v>
      </c>
      <c r="I117">
        <f>'46 MMT resource build'!I507</f>
        <v>0</v>
      </c>
      <c r="J117">
        <f>'46 MMT resource build'!J507</f>
        <v>0</v>
      </c>
      <c r="K117">
        <f>'46 MMT resource build'!K507</f>
        <v>0</v>
      </c>
      <c r="L117">
        <f>'46 MMT resource build'!L507</f>
        <v>0</v>
      </c>
      <c r="M117">
        <f>'46 MMT resource build'!M507</f>
        <v>0</v>
      </c>
      <c r="N117">
        <f>'46 MMT resource build'!N507</f>
        <v>0</v>
      </c>
      <c r="O117">
        <f>'46 MMT resource build'!O507</f>
        <v>0</v>
      </c>
      <c r="P117">
        <f>'46 MMT resource build'!P507</f>
        <v>0</v>
      </c>
      <c r="Q117">
        <f>'46 MMT resource build'!Q507</f>
        <v>1</v>
      </c>
      <c r="R117">
        <f>'46 MMT resource build'!R507</f>
        <v>0</v>
      </c>
      <c r="S117">
        <f>'46 MMT resource build'!S507</f>
        <v>0</v>
      </c>
      <c r="T117">
        <f>'46 MMT resource build'!T507</f>
        <v>0</v>
      </c>
      <c r="U117">
        <f>'46 MMT resource build'!U507</f>
        <v>2.99375356618317</v>
      </c>
      <c r="V117">
        <f>'46 MMT resource build'!V507</f>
        <v>0</v>
      </c>
      <c r="W117">
        <f>'46 MMT resource build'!W507</f>
        <v>0</v>
      </c>
      <c r="X117">
        <f>'46 MMT resource build'!X507</f>
        <v>0</v>
      </c>
      <c r="Y117">
        <f>'46 MMT resource build'!Y507</f>
        <v>0</v>
      </c>
      <c r="Z117">
        <f>'46 MMT resource build'!Z507</f>
        <v>0</v>
      </c>
    </row>
    <row r="118" spans="1:26" ht="14.45" hidden="1" x14ac:dyDescent="0.35">
      <c r="A118">
        <f>'46 MMT resource build'!A508</f>
        <v>2026</v>
      </c>
      <c r="B118" t="str">
        <f>'46 MMT resource build'!B508</f>
        <v>CAISO_Shed_DR_Tranche8</v>
      </c>
      <c r="C118" t="str">
        <f>'46 MMT resource build'!C508</f>
        <v>CAISO</v>
      </c>
      <c r="D118" t="str">
        <f>'46 MMT resource build'!D508</f>
        <v>CAISO</v>
      </c>
      <c r="E118" t="str">
        <f>'46 MMT resource build'!E508</f>
        <v>CAISO_Conventional_DR</v>
      </c>
      <c r="F118">
        <f>'46 MMT resource build'!F508</f>
        <v>0</v>
      </c>
      <c r="G118">
        <f>'46 MMT resource build'!G508</f>
        <v>0</v>
      </c>
      <c r="H118">
        <f>'46 MMT resource build'!H508</f>
        <v>0</v>
      </c>
      <c r="I118">
        <f>'46 MMT resource build'!I508</f>
        <v>0</v>
      </c>
      <c r="J118">
        <f>'46 MMT resource build'!J508</f>
        <v>0</v>
      </c>
      <c r="K118">
        <f>'46 MMT resource build'!K508</f>
        <v>0</v>
      </c>
      <c r="L118">
        <f>'46 MMT resource build'!L508</f>
        <v>0</v>
      </c>
      <c r="M118">
        <f>'46 MMT resource build'!M508</f>
        <v>0</v>
      </c>
      <c r="N118">
        <f>'46 MMT resource build'!N508</f>
        <v>0</v>
      </c>
      <c r="O118">
        <f>'46 MMT resource build'!O508</f>
        <v>0</v>
      </c>
      <c r="P118">
        <f>'46 MMT resource build'!P508</f>
        <v>0</v>
      </c>
      <c r="Q118">
        <f>'46 MMT resource build'!Q508</f>
        <v>1</v>
      </c>
      <c r="R118">
        <f>'46 MMT resource build'!R508</f>
        <v>0</v>
      </c>
      <c r="S118">
        <f>'46 MMT resource build'!S508</f>
        <v>0</v>
      </c>
      <c r="T118">
        <f>'46 MMT resource build'!T508</f>
        <v>0</v>
      </c>
      <c r="U118">
        <f>'46 MMT resource build'!U508</f>
        <v>2.99375356618317</v>
      </c>
      <c r="V118">
        <f>'46 MMT resource build'!V508</f>
        <v>0</v>
      </c>
      <c r="W118">
        <f>'46 MMT resource build'!W508</f>
        <v>0</v>
      </c>
      <c r="X118">
        <f>'46 MMT resource build'!X508</f>
        <v>0</v>
      </c>
      <c r="Y118">
        <f>'46 MMT resource build'!Y508</f>
        <v>0</v>
      </c>
      <c r="Z118">
        <f>'46 MMT resource build'!Z508</f>
        <v>0</v>
      </c>
    </row>
    <row r="119" spans="1:26" ht="14.45" hidden="1" x14ac:dyDescent="0.35">
      <c r="A119">
        <f>'46 MMT resource build'!A669</f>
        <v>2030</v>
      </c>
      <c r="B119" t="str">
        <f>'46 MMT resource build'!B669</f>
        <v>CAISO_Shed_DR_Existing</v>
      </c>
      <c r="C119" t="str">
        <f>'46 MMT resource build'!C669</f>
        <v>CAISO</v>
      </c>
      <c r="D119" t="str">
        <f>'46 MMT resource build'!D669</f>
        <v>CAISO</v>
      </c>
      <c r="E119" t="str">
        <f>'46 MMT resource build'!E669</f>
        <v>CAISO_Conventional_DR</v>
      </c>
      <c r="F119">
        <f>'46 MMT resource build'!F669</f>
        <v>2195.4499999999998</v>
      </c>
      <c r="G119">
        <f>'46 MMT resource build'!G669</f>
        <v>0</v>
      </c>
      <c r="H119">
        <f>'46 MMT resource build'!H669</f>
        <v>0</v>
      </c>
      <c r="I119">
        <f>'46 MMT resource build'!I669</f>
        <v>2195.4499999999998</v>
      </c>
      <c r="J119">
        <f>'46 MMT resource build'!J669</f>
        <v>0</v>
      </c>
      <c r="K119">
        <f>'46 MMT resource build'!K669</f>
        <v>0</v>
      </c>
      <c r="L119">
        <f>'46 MMT resource build'!L669</f>
        <v>0</v>
      </c>
      <c r="M119">
        <f>'46 MMT resource build'!M669</f>
        <v>0</v>
      </c>
      <c r="N119">
        <f>'46 MMT resource build'!N669</f>
        <v>0</v>
      </c>
      <c r="O119">
        <f>'46 MMT resource build'!O669</f>
        <v>0</v>
      </c>
      <c r="P119">
        <f>'46 MMT resource build'!P669</f>
        <v>0</v>
      </c>
      <c r="Q119">
        <f>'46 MMT resource build'!Q669</f>
        <v>1</v>
      </c>
      <c r="R119">
        <f>'46 MMT resource build'!R669</f>
        <v>2195.4499999999998</v>
      </c>
      <c r="S119">
        <f>'46 MMT resource build'!S669</f>
        <v>0</v>
      </c>
      <c r="T119">
        <f>'46 MMT resource build'!T669</f>
        <v>0</v>
      </c>
      <c r="U119">
        <f>'46 MMT resource build'!U669</f>
        <v>4.9706315334622504</v>
      </c>
      <c r="V119">
        <f>'46 MMT resource build'!V669</f>
        <v>2195.4499999999998</v>
      </c>
      <c r="W119">
        <f>'46 MMT resource build'!W669</f>
        <v>0</v>
      </c>
      <c r="X119">
        <f>'46 MMT resource build'!X669</f>
        <v>0</v>
      </c>
      <c r="Y119">
        <f>'46 MMT resource build'!Y669</f>
        <v>0</v>
      </c>
      <c r="Z119">
        <f>'46 MMT resource build'!Z669</f>
        <v>0</v>
      </c>
    </row>
    <row r="120" spans="1:26" ht="14.45" hidden="1" x14ac:dyDescent="0.35">
      <c r="A120">
        <f>'46 MMT resource build'!A670</f>
        <v>2030</v>
      </c>
      <c r="B120" t="str">
        <f>'46 MMT resource build'!B670</f>
        <v>CAISO_Shed_DR_Tranche1</v>
      </c>
      <c r="C120" t="str">
        <f>'46 MMT resource build'!C670</f>
        <v>CAISO</v>
      </c>
      <c r="D120" t="str">
        <f>'46 MMT resource build'!D670</f>
        <v>CAISO</v>
      </c>
      <c r="E120" t="str">
        <f>'46 MMT resource build'!E670</f>
        <v>CAISO_Conventional_DR</v>
      </c>
      <c r="F120">
        <f>'46 MMT resource build'!F670</f>
        <v>0</v>
      </c>
      <c r="G120">
        <f>'46 MMT resource build'!G670</f>
        <v>0</v>
      </c>
      <c r="H120">
        <f>'46 MMT resource build'!H670</f>
        <v>0</v>
      </c>
      <c r="I120">
        <f>'46 MMT resource build'!I670</f>
        <v>0</v>
      </c>
      <c r="J120">
        <f>'46 MMT resource build'!J670</f>
        <v>0</v>
      </c>
      <c r="K120">
        <f>'46 MMT resource build'!K670</f>
        <v>0</v>
      </c>
      <c r="L120">
        <f>'46 MMT resource build'!L670</f>
        <v>0</v>
      </c>
      <c r="M120">
        <f>'46 MMT resource build'!M670</f>
        <v>0</v>
      </c>
      <c r="N120">
        <f>'46 MMT resource build'!N670</f>
        <v>0</v>
      </c>
      <c r="O120">
        <f>'46 MMT resource build'!O670</f>
        <v>0</v>
      </c>
      <c r="P120">
        <f>'46 MMT resource build'!P670</f>
        <v>0</v>
      </c>
      <c r="Q120">
        <f>'46 MMT resource build'!Q670</f>
        <v>1</v>
      </c>
      <c r="R120">
        <f>'46 MMT resource build'!R670</f>
        <v>0</v>
      </c>
      <c r="S120">
        <f>'46 MMT resource build'!S670</f>
        <v>0</v>
      </c>
      <c r="T120">
        <f>'46 MMT resource build'!T670</f>
        <v>0</v>
      </c>
      <c r="U120">
        <f>'46 MMT resource build'!U670</f>
        <v>4.9706315334622504</v>
      </c>
      <c r="V120">
        <f>'46 MMT resource build'!V670</f>
        <v>0</v>
      </c>
      <c r="W120">
        <f>'46 MMT resource build'!W670</f>
        <v>0</v>
      </c>
      <c r="X120">
        <f>'46 MMT resource build'!X670</f>
        <v>0</v>
      </c>
      <c r="Y120">
        <f>'46 MMT resource build'!Y670</f>
        <v>0</v>
      </c>
      <c r="Z120">
        <f>'46 MMT resource build'!Z670</f>
        <v>0</v>
      </c>
    </row>
    <row r="121" spans="1:26" ht="14.45" hidden="1" x14ac:dyDescent="0.35">
      <c r="A121">
        <f>'46 MMT resource build'!A671</f>
        <v>2030</v>
      </c>
      <c r="B121" t="str">
        <f>'46 MMT resource build'!B671</f>
        <v>CAISO_Shed_DR_Tranche2</v>
      </c>
      <c r="C121" t="str">
        <f>'46 MMT resource build'!C671</f>
        <v>CAISO</v>
      </c>
      <c r="D121" t="str">
        <f>'46 MMT resource build'!D671</f>
        <v>CAISO</v>
      </c>
      <c r="E121" t="str">
        <f>'46 MMT resource build'!E671</f>
        <v>CAISO_Conventional_DR</v>
      </c>
      <c r="F121">
        <f>'46 MMT resource build'!F671</f>
        <v>0</v>
      </c>
      <c r="G121">
        <f>'46 MMT resource build'!G671</f>
        <v>0</v>
      </c>
      <c r="H121">
        <f>'46 MMT resource build'!H671</f>
        <v>0</v>
      </c>
      <c r="I121">
        <f>'46 MMT resource build'!I671</f>
        <v>0</v>
      </c>
      <c r="J121">
        <f>'46 MMT resource build'!J671</f>
        <v>0</v>
      </c>
      <c r="K121">
        <f>'46 MMT resource build'!K671</f>
        <v>0</v>
      </c>
      <c r="L121">
        <f>'46 MMT resource build'!L671</f>
        <v>0</v>
      </c>
      <c r="M121">
        <f>'46 MMT resource build'!M671</f>
        <v>0</v>
      </c>
      <c r="N121">
        <f>'46 MMT resource build'!N671</f>
        <v>0</v>
      </c>
      <c r="O121">
        <f>'46 MMT resource build'!O671</f>
        <v>0</v>
      </c>
      <c r="P121">
        <f>'46 MMT resource build'!P671</f>
        <v>0</v>
      </c>
      <c r="Q121">
        <f>'46 MMT resource build'!Q671</f>
        <v>1</v>
      </c>
      <c r="R121">
        <f>'46 MMT resource build'!R671</f>
        <v>0</v>
      </c>
      <c r="S121">
        <f>'46 MMT resource build'!S671</f>
        <v>0</v>
      </c>
      <c r="T121">
        <f>'46 MMT resource build'!T671</f>
        <v>0</v>
      </c>
      <c r="U121">
        <f>'46 MMT resource build'!U671</f>
        <v>4.9706315334622504</v>
      </c>
      <c r="V121">
        <f>'46 MMT resource build'!V671</f>
        <v>0</v>
      </c>
      <c r="W121">
        <f>'46 MMT resource build'!W671</f>
        <v>0</v>
      </c>
      <c r="X121">
        <f>'46 MMT resource build'!X671</f>
        <v>0</v>
      </c>
      <c r="Y121">
        <f>'46 MMT resource build'!Y671</f>
        <v>0</v>
      </c>
      <c r="Z121">
        <f>'46 MMT resource build'!Z671</f>
        <v>0</v>
      </c>
    </row>
    <row r="122" spans="1:26" ht="14.45" hidden="1" x14ac:dyDescent="0.35">
      <c r="A122">
        <f>'46 MMT resource build'!A672</f>
        <v>2030</v>
      </c>
      <c r="B122" t="str">
        <f>'46 MMT resource build'!B672</f>
        <v>CAISO_Shed_DR_Tranche3</v>
      </c>
      <c r="C122" t="str">
        <f>'46 MMT resource build'!C672</f>
        <v>CAISO</v>
      </c>
      <c r="D122" t="str">
        <f>'46 MMT resource build'!D672</f>
        <v>CAISO</v>
      </c>
      <c r="E122" t="str">
        <f>'46 MMT resource build'!E672</f>
        <v>CAISO_Conventional_DR</v>
      </c>
      <c r="F122">
        <f>'46 MMT resource build'!F672</f>
        <v>0</v>
      </c>
      <c r="G122">
        <f>'46 MMT resource build'!G672</f>
        <v>0</v>
      </c>
      <c r="H122">
        <f>'46 MMT resource build'!H672</f>
        <v>440.7</v>
      </c>
      <c r="I122">
        <f>'46 MMT resource build'!I672</f>
        <v>440.7</v>
      </c>
      <c r="J122">
        <f>'46 MMT resource build'!J672</f>
        <v>0</v>
      </c>
      <c r="K122">
        <f>'46 MMT resource build'!K672</f>
        <v>0</v>
      </c>
      <c r="L122">
        <f>'46 MMT resource build'!L672</f>
        <v>0</v>
      </c>
      <c r="M122">
        <f>'46 MMT resource build'!M672</f>
        <v>0</v>
      </c>
      <c r="N122">
        <f>'46 MMT resource build'!N672</f>
        <v>0</v>
      </c>
      <c r="O122">
        <f>'46 MMT resource build'!O672</f>
        <v>0</v>
      </c>
      <c r="P122">
        <f>'46 MMT resource build'!P672</f>
        <v>0</v>
      </c>
      <c r="Q122">
        <f>'46 MMT resource build'!Q672</f>
        <v>1</v>
      </c>
      <c r="R122">
        <f>'46 MMT resource build'!R672</f>
        <v>440.7</v>
      </c>
      <c r="S122">
        <f>'46 MMT resource build'!S672</f>
        <v>33052811.550000001</v>
      </c>
      <c r="T122">
        <f>'46 MMT resource build'!T672</f>
        <v>0</v>
      </c>
      <c r="U122">
        <f>'46 MMT resource build'!U672</f>
        <v>4.9706315334622504</v>
      </c>
      <c r="V122">
        <f>'46 MMT resource build'!V672</f>
        <v>0</v>
      </c>
      <c r="W122">
        <f>'46 MMT resource build'!W672</f>
        <v>0</v>
      </c>
      <c r="X122">
        <f>'46 MMT resource build'!X672</f>
        <v>440.7</v>
      </c>
      <c r="Y122">
        <f>'46 MMT resource build'!Y672</f>
        <v>0</v>
      </c>
      <c r="Z122">
        <f>'46 MMT resource build'!Z672</f>
        <v>0</v>
      </c>
    </row>
    <row r="123" spans="1:26" ht="14.45" hidden="1" x14ac:dyDescent="0.35">
      <c r="A123">
        <f>'46 MMT resource build'!A673</f>
        <v>2030</v>
      </c>
      <c r="B123" t="str">
        <f>'46 MMT resource build'!B673</f>
        <v>CAISO_Shed_DR_Tranche4</v>
      </c>
      <c r="C123" t="str">
        <f>'46 MMT resource build'!C673</f>
        <v>CAISO</v>
      </c>
      <c r="D123" t="str">
        <f>'46 MMT resource build'!D673</f>
        <v>CAISO</v>
      </c>
      <c r="E123" t="str">
        <f>'46 MMT resource build'!E673</f>
        <v>CAISO_Conventional_DR</v>
      </c>
      <c r="F123">
        <f>'46 MMT resource build'!F673</f>
        <v>0</v>
      </c>
      <c r="G123">
        <f>'46 MMT resource build'!G673</f>
        <v>0</v>
      </c>
      <c r="H123">
        <f>'46 MMT resource build'!H673</f>
        <v>0</v>
      </c>
      <c r="I123">
        <f>'46 MMT resource build'!I673</f>
        <v>0</v>
      </c>
      <c r="J123">
        <f>'46 MMT resource build'!J673</f>
        <v>0</v>
      </c>
      <c r="K123">
        <f>'46 MMT resource build'!K673</f>
        <v>0</v>
      </c>
      <c r="L123">
        <f>'46 MMT resource build'!L673</f>
        <v>0</v>
      </c>
      <c r="M123">
        <f>'46 MMT resource build'!M673</f>
        <v>0</v>
      </c>
      <c r="N123">
        <f>'46 MMT resource build'!N673</f>
        <v>0</v>
      </c>
      <c r="O123">
        <f>'46 MMT resource build'!O673</f>
        <v>0</v>
      </c>
      <c r="P123">
        <f>'46 MMT resource build'!P673</f>
        <v>0</v>
      </c>
      <c r="Q123">
        <f>'46 MMT resource build'!Q673</f>
        <v>1</v>
      </c>
      <c r="R123">
        <f>'46 MMT resource build'!R673</f>
        <v>0</v>
      </c>
      <c r="S123">
        <f>'46 MMT resource build'!S673</f>
        <v>0</v>
      </c>
      <c r="T123">
        <f>'46 MMT resource build'!T673</f>
        <v>0</v>
      </c>
      <c r="U123">
        <f>'46 MMT resource build'!U673</f>
        <v>4.9706315334622504</v>
      </c>
      <c r="V123">
        <f>'46 MMT resource build'!V673</f>
        <v>0</v>
      </c>
      <c r="W123">
        <f>'46 MMT resource build'!W673</f>
        <v>0</v>
      </c>
      <c r="X123">
        <f>'46 MMT resource build'!X673</f>
        <v>0</v>
      </c>
      <c r="Y123">
        <f>'46 MMT resource build'!Y673</f>
        <v>0</v>
      </c>
      <c r="Z123">
        <f>'46 MMT resource build'!Z673</f>
        <v>0</v>
      </c>
    </row>
    <row r="124" spans="1:26" ht="14.45" hidden="1" x14ac:dyDescent="0.35">
      <c r="A124">
        <f>'46 MMT resource build'!A674</f>
        <v>2030</v>
      </c>
      <c r="B124" t="str">
        <f>'46 MMT resource build'!B674</f>
        <v>CAISO_Shed_DR_Tranche5</v>
      </c>
      <c r="C124" t="str">
        <f>'46 MMT resource build'!C674</f>
        <v>CAISO</v>
      </c>
      <c r="D124" t="str">
        <f>'46 MMT resource build'!D674</f>
        <v>CAISO</v>
      </c>
      <c r="E124" t="str">
        <f>'46 MMT resource build'!E674</f>
        <v>CAISO_Conventional_DR</v>
      </c>
      <c r="F124">
        <f>'46 MMT resource build'!F674</f>
        <v>0</v>
      </c>
      <c r="G124">
        <f>'46 MMT resource build'!G674</f>
        <v>0</v>
      </c>
      <c r="H124">
        <f>'46 MMT resource build'!H674</f>
        <v>0</v>
      </c>
      <c r="I124">
        <f>'46 MMT resource build'!I674</f>
        <v>0</v>
      </c>
      <c r="J124">
        <f>'46 MMT resource build'!J674</f>
        <v>0</v>
      </c>
      <c r="K124">
        <f>'46 MMT resource build'!K674</f>
        <v>0</v>
      </c>
      <c r="L124">
        <f>'46 MMT resource build'!L674</f>
        <v>0</v>
      </c>
      <c r="M124">
        <f>'46 MMT resource build'!M674</f>
        <v>0</v>
      </c>
      <c r="N124">
        <f>'46 MMT resource build'!N674</f>
        <v>0</v>
      </c>
      <c r="O124">
        <f>'46 MMT resource build'!O674</f>
        <v>0</v>
      </c>
      <c r="P124">
        <f>'46 MMT resource build'!P674</f>
        <v>0</v>
      </c>
      <c r="Q124">
        <f>'46 MMT resource build'!Q674</f>
        <v>1</v>
      </c>
      <c r="R124">
        <f>'46 MMT resource build'!R674</f>
        <v>0</v>
      </c>
      <c r="S124">
        <f>'46 MMT resource build'!S674</f>
        <v>0</v>
      </c>
      <c r="T124">
        <f>'46 MMT resource build'!T674</f>
        <v>0</v>
      </c>
      <c r="U124">
        <f>'46 MMT resource build'!U674</f>
        <v>4.9706315334622504</v>
      </c>
      <c r="V124">
        <f>'46 MMT resource build'!V674</f>
        <v>0</v>
      </c>
      <c r="W124">
        <f>'46 MMT resource build'!W674</f>
        <v>0</v>
      </c>
      <c r="X124">
        <f>'46 MMT resource build'!X674</f>
        <v>0</v>
      </c>
      <c r="Y124">
        <f>'46 MMT resource build'!Y674</f>
        <v>0</v>
      </c>
      <c r="Z124">
        <f>'46 MMT resource build'!Z674</f>
        <v>0</v>
      </c>
    </row>
    <row r="125" spans="1:26" ht="14.45" hidden="1" x14ac:dyDescent="0.35">
      <c r="A125">
        <f>'46 MMT resource build'!A675</f>
        <v>2030</v>
      </c>
      <c r="B125" t="str">
        <f>'46 MMT resource build'!B675</f>
        <v>CAISO_Shed_DR_Tranche6</v>
      </c>
      <c r="C125" t="str">
        <f>'46 MMT resource build'!C675</f>
        <v>CAISO</v>
      </c>
      <c r="D125" t="str">
        <f>'46 MMT resource build'!D675</f>
        <v>CAISO</v>
      </c>
      <c r="E125" t="str">
        <f>'46 MMT resource build'!E675</f>
        <v>CAISO_Conventional_DR</v>
      </c>
      <c r="F125">
        <f>'46 MMT resource build'!F675</f>
        <v>0</v>
      </c>
      <c r="G125">
        <f>'46 MMT resource build'!G675</f>
        <v>0</v>
      </c>
      <c r="H125">
        <f>'46 MMT resource build'!H675</f>
        <v>0</v>
      </c>
      <c r="I125">
        <f>'46 MMT resource build'!I675</f>
        <v>0</v>
      </c>
      <c r="J125">
        <f>'46 MMT resource build'!J675</f>
        <v>0</v>
      </c>
      <c r="K125">
        <f>'46 MMT resource build'!K675</f>
        <v>0</v>
      </c>
      <c r="L125">
        <f>'46 MMT resource build'!L675</f>
        <v>0</v>
      </c>
      <c r="M125">
        <f>'46 MMT resource build'!M675</f>
        <v>0</v>
      </c>
      <c r="N125">
        <f>'46 MMT resource build'!N675</f>
        <v>0</v>
      </c>
      <c r="O125">
        <f>'46 MMT resource build'!O675</f>
        <v>0</v>
      </c>
      <c r="P125">
        <f>'46 MMT resource build'!P675</f>
        <v>0</v>
      </c>
      <c r="Q125">
        <f>'46 MMT resource build'!Q675</f>
        <v>1</v>
      </c>
      <c r="R125">
        <f>'46 MMT resource build'!R675</f>
        <v>0</v>
      </c>
      <c r="S125">
        <f>'46 MMT resource build'!S675</f>
        <v>0</v>
      </c>
      <c r="T125">
        <f>'46 MMT resource build'!T675</f>
        <v>0</v>
      </c>
      <c r="U125">
        <f>'46 MMT resource build'!U675</f>
        <v>4.9706315334622504</v>
      </c>
      <c r="V125">
        <f>'46 MMT resource build'!V675</f>
        <v>0</v>
      </c>
      <c r="W125">
        <f>'46 MMT resource build'!W675</f>
        <v>0</v>
      </c>
      <c r="X125">
        <f>'46 MMT resource build'!X675</f>
        <v>0</v>
      </c>
      <c r="Y125">
        <f>'46 MMT resource build'!Y675</f>
        <v>0</v>
      </c>
      <c r="Z125">
        <f>'46 MMT resource build'!Z675</f>
        <v>0</v>
      </c>
    </row>
    <row r="126" spans="1:26" ht="14.45" hidden="1" x14ac:dyDescent="0.35">
      <c r="A126">
        <f>'46 MMT resource build'!A676</f>
        <v>2030</v>
      </c>
      <c r="B126" t="str">
        <f>'46 MMT resource build'!B676</f>
        <v>CAISO_Shed_DR_Tranche7</v>
      </c>
      <c r="C126" t="str">
        <f>'46 MMT resource build'!C676</f>
        <v>CAISO</v>
      </c>
      <c r="D126" t="str">
        <f>'46 MMT resource build'!D676</f>
        <v>CAISO</v>
      </c>
      <c r="E126" t="str">
        <f>'46 MMT resource build'!E676</f>
        <v>CAISO_Conventional_DR</v>
      </c>
      <c r="F126">
        <f>'46 MMT resource build'!F676</f>
        <v>0</v>
      </c>
      <c r="G126">
        <f>'46 MMT resource build'!G676</f>
        <v>0</v>
      </c>
      <c r="H126">
        <f>'46 MMT resource build'!H676</f>
        <v>0</v>
      </c>
      <c r="I126">
        <f>'46 MMT resource build'!I676</f>
        <v>0</v>
      </c>
      <c r="J126">
        <f>'46 MMT resource build'!J676</f>
        <v>0</v>
      </c>
      <c r="K126">
        <f>'46 MMT resource build'!K676</f>
        <v>0</v>
      </c>
      <c r="L126">
        <f>'46 MMT resource build'!L676</f>
        <v>0</v>
      </c>
      <c r="M126">
        <f>'46 MMT resource build'!M676</f>
        <v>0</v>
      </c>
      <c r="N126">
        <f>'46 MMT resource build'!N676</f>
        <v>0</v>
      </c>
      <c r="O126">
        <f>'46 MMT resource build'!O676</f>
        <v>0</v>
      </c>
      <c r="P126">
        <f>'46 MMT resource build'!P676</f>
        <v>0</v>
      </c>
      <c r="Q126">
        <f>'46 MMT resource build'!Q676</f>
        <v>1</v>
      </c>
      <c r="R126">
        <f>'46 MMT resource build'!R676</f>
        <v>0</v>
      </c>
      <c r="S126">
        <f>'46 MMT resource build'!S676</f>
        <v>0</v>
      </c>
      <c r="T126">
        <f>'46 MMT resource build'!T676</f>
        <v>0</v>
      </c>
      <c r="U126">
        <f>'46 MMT resource build'!U676</f>
        <v>4.9706315334622504</v>
      </c>
      <c r="V126">
        <f>'46 MMT resource build'!V676</f>
        <v>0</v>
      </c>
      <c r="W126">
        <f>'46 MMT resource build'!W676</f>
        <v>0</v>
      </c>
      <c r="X126">
        <f>'46 MMT resource build'!X676</f>
        <v>0</v>
      </c>
      <c r="Y126">
        <f>'46 MMT resource build'!Y676</f>
        <v>0</v>
      </c>
      <c r="Z126">
        <f>'46 MMT resource build'!Z676</f>
        <v>0</v>
      </c>
    </row>
    <row r="127" spans="1:26" ht="14.45" hidden="1" x14ac:dyDescent="0.35">
      <c r="A127">
        <f>'46 MMT resource build'!A677</f>
        <v>2030</v>
      </c>
      <c r="B127" t="str">
        <f>'46 MMT resource build'!B677</f>
        <v>CAISO_Shed_DR_Tranche8</v>
      </c>
      <c r="C127" t="str">
        <f>'46 MMT resource build'!C677</f>
        <v>CAISO</v>
      </c>
      <c r="D127" t="str">
        <f>'46 MMT resource build'!D677</f>
        <v>CAISO</v>
      </c>
      <c r="E127" t="str">
        <f>'46 MMT resource build'!E677</f>
        <v>CAISO_Conventional_DR</v>
      </c>
      <c r="F127">
        <f>'46 MMT resource build'!F677</f>
        <v>0</v>
      </c>
      <c r="G127">
        <f>'46 MMT resource build'!G677</f>
        <v>0</v>
      </c>
      <c r="H127">
        <f>'46 MMT resource build'!H677</f>
        <v>0</v>
      </c>
      <c r="I127">
        <f>'46 MMT resource build'!I677</f>
        <v>0</v>
      </c>
      <c r="J127">
        <f>'46 MMT resource build'!J677</f>
        <v>0</v>
      </c>
      <c r="K127">
        <f>'46 MMT resource build'!K677</f>
        <v>0</v>
      </c>
      <c r="L127">
        <f>'46 MMT resource build'!L677</f>
        <v>0</v>
      </c>
      <c r="M127">
        <f>'46 MMT resource build'!M677</f>
        <v>0</v>
      </c>
      <c r="N127">
        <f>'46 MMT resource build'!N677</f>
        <v>0</v>
      </c>
      <c r="O127">
        <f>'46 MMT resource build'!O677</f>
        <v>0</v>
      </c>
      <c r="P127">
        <f>'46 MMT resource build'!P677</f>
        <v>0</v>
      </c>
      <c r="Q127">
        <f>'46 MMT resource build'!Q677</f>
        <v>1</v>
      </c>
      <c r="R127">
        <f>'46 MMT resource build'!R677</f>
        <v>0</v>
      </c>
      <c r="S127">
        <f>'46 MMT resource build'!S677</f>
        <v>0</v>
      </c>
      <c r="T127">
        <f>'46 MMT resource build'!T677</f>
        <v>0</v>
      </c>
      <c r="U127">
        <f>'46 MMT resource build'!U677</f>
        <v>4.9706315334622504</v>
      </c>
      <c r="V127">
        <f>'46 MMT resource build'!V677</f>
        <v>0</v>
      </c>
      <c r="W127">
        <f>'46 MMT resource build'!W677</f>
        <v>0</v>
      </c>
      <c r="X127">
        <f>'46 MMT resource build'!X677</f>
        <v>0</v>
      </c>
      <c r="Y127">
        <f>'46 MMT resource build'!Y677</f>
        <v>0</v>
      </c>
      <c r="Z127">
        <f>'46 MMT resource build'!Z677</f>
        <v>0</v>
      </c>
    </row>
    <row r="128" spans="1:26" ht="14.45" hidden="1" x14ac:dyDescent="0.35">
      <c r="A128">
        <f>'46 MMT resource build'!A838</f>
        <v>2045</v>
      </c>
      <c r="B128" t="str">
        <f>'46 MMT resource build'!B838</f>
        <v>CAISO_Shed_DR_Existing</v>
      </c>
      <c r="C128" t="str">
        <f>'46 MMT resource build'!C838</f>
        <v>CAISO</v>
      </c>
      <c r="D128" t="str">
        <f>'46 MMT resource build'!D838</f>
        <v>CAISO</v>
      </c>
      <c r="E128" t="str">
        <f>'46 MMT resource build'!E838</f>
        <v>CAISO_Conventional_DR</v>
      </c>
      <c r="F128">
        <f>'46 MMT resource build'!F838</f>
        <v>2195.4499999999998</v>
      </c>
      <c r="G128">
        <f>'46 MMT resource build'!G838</f>
        <v>0</v>
      </c>
      <c r="H128">
        <f>'46 MMT resource build'!H838</f>
        <v>0</v>
      </c>
      <c r="I128">
        <f>'46 MMT resource build'!I838</f>
        <v>2195.4499999999998</v>
      </c>
      <c r="J128">
        <f>'46 MMT resource build'!J838</f>
        <v>0</v>
      </c>
      <c r="K128">
        <f>'46 MMT resource build'!K838</f>
        <v>0</v>
      </c>
      <c r="L128">
        <f>'46 MMT resource build'!L838</f>
        <v>0</v>
      </c>
      <c r="M128">
        <f>'46 MMT resource build'!M838</f>
        <v>0</v>
      </c>
      <c r="N128">
        <f>'46 MMT resource build'!N838</f>
        <v>0</v>
      </c>
      <c r="O128">
        <f>'46 MMT resource build'!O838</f>
        <v>0</v>
      </c>
      <c r="P128">
        <f>'46 MMT resource build'!P838</f>
        <v>0</v>
      </c>
      <c r="Q128">
        <f>'46 MMT resource build'!Q838</f>
        <v>1</v>
      </c>
      <c r="R128">
        <f>'46 MMT resource build'!R838</f>
        <v>2195.4499999999998</v>
      </c>
      <c r="S128">
        <f>'46 MMT resource build'!S838</f>
        <v>0</v>
      </c>
      <c r="T128">
        <f>'46 MMT resource build'!T838</f>
        <v>0</v>
      </c>
      <c r="U128">
        <f>'46 MMT resource build'!U838</f>
        <v>6.6951633132812498</v>
      </c>
      <c r="V128">
        <f>'46 MMT resource build'!V838</f>
        <v>2195.4499999999998</v>
      </c>
      <c r="W128">
        <f>'46 MMT resource build'!W838</f>
        <v>0</v>
      </c>
      <c r="X128">
        <f>'46 MMT resource build'!X838</f>
        <v>0</v>
      </c>
      <c r="Y128">
        <f>'46 MMT resource build'!Y838</f>
        <v>0</v>
      </c>
      <c r="Z128">
        <f>'46 MMT resource build'!Z838</f>
        <v>0</v>
      </c>
    </row>
    <row r="129" spans="1:26" ht="14.45" hidden="1" x14ac:dyDescent="0.35">
      <c r="A129">
        <f>'46 MMT resource build'!A839</f>
        <v>2045</v>
      </c>
      <c r="B129" t="str">
        <f>'46 MMT resource build'!B839</f>
        <v>CAISO_Shed_DR_Tranche1</v>
      </c>
      <c r="C129" t="str">
        <f>'46 MMT resource build'!C839</f>
        <v>CAISO</v>
      </c>
      <c r="D129" t="str">
        <f>'46 MMT resource build'!D839</f>
        <v>CAISO</v>
      </c>
      <c r="E129" t="str">
        <f>'46 MMT resource build'!E839</f>
        <v>CAISO_Conventional_DR</v>
      </c>
      <c r="F129">
        <f>'46 MMT resource build'!F839</f>
        <v>0</v>
      </c>
      <c r="G129">
        <f>'46 MMT resource build'!G839</f>
        <v>0</v>
      </c>
      <c r="H129">
        <f>'46 MMT resource build'!H839</f>
        <v>0</v>
      </c>
      <c r="I129">
        <f>'46 MMT resource build'!I839</f>
        <v>0</v>
      </c>
      <c r="J129">
        <f>'46 MMT resource build'!J839</f>
        <v>0</v>
      </c>
      <c r="K129">
        <f>'46 MMT resource build'!K839</f>
        <v>0</v>
      </c>
      <c r="L129">
        <f>'46 MMT resource build'!L839</f>
        <v>0</v>
      </c>
      <c r="M129">
        <f>'46 MMT resource build'!M839</f>
        <v>0</v>
      </c>
      <c r="N129">
        <f>'46 MMT resource build'!N839</f>
        <v>0</v>
      </c>
      <c r="O129">
        <f>'46 MMT resource build'!O839</f>
        <v>0</v>
      </c>
      <c r="P129">
        <f>'46 MMT resource build'!P839</f>
        <v>0</v>
      </c>
      <c r="Q129">
        <f>'46 MMT resource build'!Q839</f>
        <v>1</v>
      </c>
      <c r="R129">
        <f>'46 MMT resource build'!R839</f>
        <v>0</v>
      </c>
      <c r="S129">
        <f>'46 MMT resource build'!S839</f>
        <v>0</v>
      </c>
      <c r="T129">
        <f>'46 MMT resource build'!T839</f>
        <v>0</v>
      </c>
      <c r="U129">
        <f>'46 MMT resource build'!U839</f>
        <v>6.6951633132812498</v>
      </c>
      <c r="V129">
        <f>'46 MMT resource build'!V839</f>
        <v>0</v>
      </c>
      <c r="W129">
        <f>'46 MMT resource build'!W839</f>
        <v>0</v>
      </c>
      <c r="X129">
        <f>'46 MMT resource build'!X839</f>
        <v>0</v>
      </c>
      <c r="Y129">
        <f>'46 MMT resource build'!Y839</f>
        <v>0</v>
      </c>
      <c r="Z129">
        <f>'46 MMT resource build'!Z839</f>
        <v>0</v>
      </c>
    </row>
    <row r="130" spans="1:26" ht="14.45" hidden="1" x14ac:dyDescent="0.35">
      <c r="A130">
        <f>'46 MMT resource build'!A840</f>
        <v>2045</v>
      </c>
      <c r="B130" t="str">
        <f>'46 MMT resource build'!B840</f>
        <v>CAISO_Shed_DR_Tranche2</v>
      </c>
      <c r="C130" t="str">
        <f>'46 MMT resource build'!C840</f>
        <v>CAISO</v>
      </c>
      <c r="D130" t="str">
        <f>'46 MMT resource build'!D840</f>
        <v>CAISO</v>
      </c>
      <c r="E130" t="str">
        <f>'46 MMT resource build'!E840</f>
        <v>CAISO_Conventional_DR</v>
      </c>
      <c r="F130">
        <f>'46 MMT resource build'!F840</f>
        <v>0</v>
      </c>
      <c r="G130">
        <f>'46 MMT resource build'!G840</f>
        <v>0</v>
      </c>
      <c r="H130">
        <f>'46 MMT resource build'!H840</f>
        <v>0</v>
      </c>
      <c r="I130">
        <f>'46 MMT resource build'!I840</f>
        <v>0</v>
      </c>
      <c r="J130">
        <f>'46 MMT resource build'!J840</f>
        <v>0</v>
      </c>
      <c r="K130">
        <f>'46 MMT resource build'!K840</f>
        <v>0</v>
      </c>
      <c r="L130">
        <f>'46 MMT resource build'!L840</f>
        <v>0</v>
      </c>
      <c r="M130">
        <f>'46 MMT resource build'!M840</f>
        <v>0</v>
      </c>
      <c r="N130">
        <f>'46 MMT resource build'!N840</f>
        <v>0</v>
      </c>
      <c r="O130">
        <f>'46 MMT resource build'!O840</f>
        <v>0</v>
      </c>
      <c r="P130">
        <f>'46 MMT resource build'!P840</f>
        <v>0</v>
      </c>
      <c r="Q130">
        <f>'46 MMT resource build'!Q840</f>
        <v>1</v>
      </c>
      <c r="R130">
        <f>'46 MMT resource build'!R840</f>
        <v>0</v>
      </c>
      <c r="S130">
        <f>'46 MMT resource build'!S840</f>
        <v>0</v>
      </c>
      <c r="T130">
        <f>'46 MMT resource build'!T840</f>
        <v>0</v>
      </c>
      <c r="U130">
        <f>'46 MMT resource build'!U840</f>
        <v>6.6951633132812498</v>
      </c>
      <c r="V130">
        <f>'46 MMT resource build'!V840</f>
        <v>0</v>
      </c>
      <c r="W130">
        <f>'46 MMT resource build'!W840</f>
        <v>0</v>
      </c>
      <c r="X130">
        <f>'46 MMT resource build'!X840</f>
        <v>0</v>
      </c>
      <c r="Y130">
        <f>'46 MMT resource build'!Y840</f>
        <v>0</v>
      </c>
      <c r="Z130">
        <f>'46 MMT resource build'!Z840</f>
        <v>0</v>
      </c>
    </row>
    <row r="131" spans="1:26" ht="14.45" hidden="1" x14ac:dyDescent="0.35">
      <c r="A131">
        <f>'46 MMT resource build'!A841</f>
        <v>2045</v>
      </c>
      <c r="B131" t="str">
        <f>'46 MMT resource build'!B841</f>
        <v>CAISO_Shed_DR_Tranche3</v>
      </c>
      <c r="C131" t="str">
        <f>'46 MMT resource build'!C841</f>
        <v>CAISO</v>
      </c>
      <c r="D131" t="str">
        <f>'46 MMT resource build'!D841</f>
        <v>CAISO</v>
      </c>
      <c r="E131" t="str">
        <f>'46 MMT resource build'!E841</f>
        <v>CAISO_Conventional_DR</v>
      </c>
      <c r="F131">
        <f>'46 MMT resource build'!F841</f>
        <v>0</v>
      </c>
      <c r="G131">
        <f>'46 MMT resource build'!G841</f>
        <v>0</v>
      </c>
      <c r="H131">
        <f>'46 MMT resource build'!H841</f>
        <v>440.7</v>
      </c>
      <c r="I131">
        <f>'46 MMT resource build'!I841</f>
        <v>440.7</v>
      </c>
      <c r="J131">
        <f>'46 MMT resource build'!J841</f>
        <v>0</v>
      </c>
      <c r="K131">
        <f>'46 MMT resource build'!K841</f>
        <v>0</v>
      </c>
      <c r="L131">
        <f>'46 MMT resource build'!L841</f>
        <v>0</v>
      </c>
      <c r="M131">
        <f>'46 MMT resource build'!M841</f>
        <v>0</v>
      </c>
      <c r="N131">
        <f>'46 MMT resource build'!N841</f>
        <v>0</v>
      </c>
      <c r="O131">
        <f>'46 MMT resource build'!O841</f>
        <v>0</v>
      </c>
      <c r="P131">
        <f>'46 MMT resource build'!P841</f>
        <v>-5477.81</v>
      </c>
      <c r="Q131">
        <f>'46 MMT resource build'!Q841</f>
        <v>1</v>
      </c>
      <c r="R131">
        <f>'46 MMT resource build'!R841</f>
        <v>440.7</v>
      </c>
      <c r="S131">
        <f>'46 MMT resource build'!S841</f>
        <v>33052811.550000001</v>
      </c>
      <c r="T131">
        <f>'46 MMT resource build'!T841</f>
        <v>0</v>
      </c>
      <c r="U131">
        <f>'46 MMT resource build'!U841</f>
        <v>6.6951633132812498</v>
      </c>
      <c r="V131">
        <f>'46 MMT resource build'!V841</f>
        <v>0</v>
      </c>
      <c r="W131">
        <f>'46 MMT resource build'!W841</f>
        <v>0</v>
      </c>
      <c r="X131">
        <f>'46 MMT resource build'!X841</f>
        <v>440.7</v>
      </c>
      <c r="Y131">
        <f>'46 MMT resource build'!Y841</f>
        <v>0</v>
      </c>
      <c r="Z131">
        <f>'46 MMT resource build'!Z841</f>
        <v>0</v>
      </c>
    </row>
    <row r="132" spans="1:26" ht="14.45" hidden="1" x14ac:dyDescent="0.35">
      <c r="A132">
        <f>'46 MMT resource build'!A842</f>
        <v>2045</v>
      </c>
      <c r="B132" t="str">
        <f>'46 MMT resource build'!B842</f>
        <v>CAISO_Shed_DR_Tranche4</v>
      </c>
      <c r="C132" t="str">
        <f>'46 MMT resource build'!C842</f>
        <v>CAISO</v>
      </c>
      <c r="D132" t="str">
        <f>'46 MMT resource build'!D842</f>
        <v>CAISO</v>
      </c>
      <c r="E132" t="str">
        <f>'46 MMT resource build'!E842</f>
        <v>CAISO_Conventional_DR</v>
      </c>
      <c r="F132">
        <f>'46 MMT resource build'!F842</f>
        <v>0</v>
      </c>
      <c r="G132">
        <f>'46 MMT resource build'!G842</f>
        <v>0</v>
      </c>
      <c r="H132">
        <f>'46 MMT resource build'!H842</f>
        <v>0</v>
      </c>
      <c r="I132">
        <f>'46 MMT resource build'!I842</f>
        <v>0</v>
      </c>
      <c r="J132">
        <f>'46 MMT resource build'!J842</f>
        <v>0</v>
      </c>
      <c r="K132">
        <f>'46 MMT resource build'!K842</f>
        <v>0</v>
      </c>
      <c r="L132">
        <f>'46 MMT resource build'!L842</f>
        <v>0</v>
      </c>
      <c r="M132">
        <f>'46 MMT resource build'!M842</f>
        <v>0</v>
      </c>
      <c r="N132">
        <f>'46 MMT resource build'!N842</f>
        <v>0</v>
      </c>
      <c r="O132">
        <f>'46 MMT resource build'!O842</f>
        <v>0</v>
      </c>
      <c r="P132">
        <f>'46 MMT resource build'!P842</f>
        <v>0</v>
      </c>
      <c r="Q132">
        <f>'46 MMT resource build'!Q842</f>
        <v>1</v>
      </c>
      <c r="R132">
        <f>'46 MMT resource build'!R842</f>
        <v>0</v>
      </c>
      <c r="S132">
        <f>'46 MMT resource build'!S842</f>
        <v>0</v>
      </c>
      <c r="T132">
        <f>'46 MMT resource build'!T842</f>
        <v>0</v>
      </c>
      <c r="U132">
        <f>'46 MMT resource build'!U842</f>
        <v>6.6951633132812498</v>
      </c>
      <c r="V132">
        <f>'46 MMT resource build'!V842</f>
        <v>0</v>
      </c>
      <c r="W132">
        <f>'46 MMT resource build'!W842</f>
        <v>0</v>
      </c>
      <c r="X132">
        <f>'46 MMT resource build'!X842</f>
        <v>0</v>
      </c>
      <c r="Y132">
        <f>'46 MMT resource build'!Y842</f>
        <v>0</v>
      </c>
      <c r="Z132">
        <f>'46 MMT resource build'!Z842</f>
        <v>0</v>
      </c>
    </row>
    <row r="133" spans="1:26" ht="14.45" hidden="1" x14ac:dyDescent="0.35">
      <c r="A133">
        <f>'46 MMT resource build'!A843</f>
        <v>2045</v>
      </c>
      <c r="B133" t="str">
        <f>'46 MMT resource build'!B843</f>
        <v>CAISO_Shed_DR_Tranche5</v>
      </c>
      <c r="C133" t="str">
        <f>'46 MMT resource build'!C843</f>
        <v>CAISO</v>
      </c>
      <c r="D133" t="str">
        <f>'46 MMT resource build'!D843</f>
        <v>CAISO</v>
      </c>
      <c r="E133" t="str">
        <f>'46 MMT resource build'!E843</f>
        <v>CAISO_Conventional_DR</v>
      </c>
      <c r="F133">
        <f>'46 MMT resource build'!F843</f>
        <v>0</v>
      </c>
      <c r="G133">
        <f>'46 MMT resource build'!G843</f>
        <v>0</v>
      </c>
      <c r="H133">
        <f>'46 MMT resource build'!H843</f>
        <v>0</v>
      </c>
      <c r="I133">
        <f>'46 MMT resource build'!I843</f>
        <v>0</v>
      </c>
      <c r="J133">
        <f>'46 MMT resource build'!J843</f>
        <v>0</v>
      </c>
      <c r="K133">
        <f>'46 MMT resource build'!K843</f>
        <v>0</v>
      </c>
      <c r="L133">
        <f>'46 MMT resource build'!L843</f>
        <v>0</v>
      </c>
      <c r="M133">
        <f>'46 MMT resource build'!M843</f>
        <v>0</v>
      </c>
      <c r="N133">
        <f>'46 MMT resource build'!N843</f>
        <v>0</v>
      </c>
      <c r="O133">
        <f>'46 MMT resource build'!O843</f>
        <v>0</v>
      </c>
      <c r="P133">
        <f>'46 MMT resource build'!P843</f>
        <v>0</v>
      </c>
      <c r="Q133">
        <f>'46 MMT resource build'!Q843</f>
        <v>1</v>
      </c>
      <c r="R133">
        <f>'46 MMT resource build'!R843</f>
        <v>0</v>
      </c>
      <c r="S133">
        <f>'46 MMT resource build'!S843</f>
        <v>0</v>
      </c>
      <c r="T133">
        <f>'46 MMT resource build'!T843</f>
        <v>0</v>
      </c>
      <c r="U133">
        <f>'46 MMT resource build'!U843</f>
        <v>6.6951633132812498</v>
      </c>
      <c r="V133">
        <f>'46 MMT resource build'!V843</f>
        <v>0</v>
      </c>
      <c r="W133">
        <f>'46 MMT resource build'!W843</f>
        <v>0</v>
      </c>
      <c r="X133">
        <f>'46 MMT resource build'!X843</f>
        <v>0</v>
      </c>
      <c r="Y133">
        <f>'46 MMT resource build'!Y843</f>
        <v>0</v>
      </c>
      <c r="Z133">
        <f>'46 MMT resource build'!Z843</f>
        <v>0</v>
      </c>
    </row>
    <row r="134" spans="1:26" ht="14.45" hidden="1" x14ac:dyDescent="0.35">
      <c r="A134">
        <f>'46 MMT resource build'!A844</f>
        <v>2045</v>
      </c>
      <c r="B134" t="str">
        <f>'46 MMT resource build'!B844</f>
        <v>CAISO_Shed_DR_Tranche6</v>
      </c>
      <c r="C134" t="str">
        <f>'46 MMT resource build'!C844</f>
        <v>CAISO</v>
      </c>
      <c r="D134" t="str">
        <f>'46 MMT resource build'!D844</f>
        <v>CAISO</v>
      </c>
      <c r="E134" t="str">
        <f>'46 MMT resource build'!E844</f>
        <v>CAISO_Conventional_DR</v>
      </c>
      <c r="F134">
        <f>'46 MMT resource build'!F844</f>
        <v>0</v>
      </c>
      <c r="G134">
        <f>'46 MMT resource build'!G844</f>
        <v>0</v>
      </c>
      <c r="H134">
        <f>'46 MMT resource build'!H844</f>
        <v>0</v>
      </c>
      <c r="I134">
        <f>'46 MMT resource build'!I844</f>
        <v>0</v>
      </c>
      <c r="J134">
        <f>'46 MMT resource build'!J844</f>
        <v>0</v>
      </c>
      <c r="K134">
        <f>'46 MMT resource build'!K844</f>
        <v>0</v>
      </c>
      <c r="L134">
        <f>'46 MMT resource build'!L844</f>
        <v>0</v>
      </c>
      <c r="M134">
        <f>'46 MMT resource build'!M844</f>
        <v>0</v>
      </c>
      <c r="N134">
        <f>'46 MMT resource build'!N844</f>
        <v>0</v>
      </c>
      <c r="O134">
        <f>'46 MMT resource build'!O844</f>
        <v>0</v>
      </c>
      <c r="P134">
        <f>'46 MMT resource build'!P844</f>
        <v>0</v>
      </c>
      <c r="Q134">
        <f>'46 MMT resource build'!Q844</f>
        <v>1</v>
      </c>
      <c r="R134">
        <f>'46 MMT resource build'!R844</f>
        <v>0</v>
      </c>
      <c r="S134">
        <f>'46 MMT resource build'!S844</f>
        <v>0</v>
      </c>
      <c r="T134">
        <f>'46 MMT resource build'!T844</f>
        <v>0</v>
      </c>
      <c r="U134">
        <f>'46 MMT resource build'!U844</f>
        <v>6.6951633132812498</v>
      </c>
      <c r="V134">
        <f>'46 MMT resource build'!V844</f>
        <v>0</v>
      </c>
      <c r="W134">
        <f>'46 MMT resource build'!W844</f>
        <v>0</v>
      </c>
      <c r="X134">
        <f>'46 MMT resource build'!X844</f>
        <v>0</v>
      </c>
      <c r="Y134">
        <f>'46 MMT resource build'!Y844</f>
        <v>0</v>
      </c>
      <c r="Z134">
        <f>'46 MMT resource build'!Z844</f>
        <v>0</v>
      </c>
    </row>
    <row r="135" spans="1:26" ht="14.45" hidden="1" x14ac:dyDescent="0.35">
      <c r="A135">
        <f>'46 MMT resource build'!A845</f>
        <v>2045</v>
      </c>
      <c r="B135" t="str">
        <f>'46 MMT resource build'!B845</f>
        <v>CAISO_Shed_DR_Tranche7</v>
      </c>
      <c r="C135" t="str">
        <f>'46 MMT resource build'!C845</f>
        <v>CAISO</v>
      </c>
      <c r="D135" t="str">
        <f>'46 MMT resource build'!D845</f>
        <v>CAISO</v>
      </c>
      <c r="E135" t="str">
        <f>'46 MMT resource build'!E845</f>
        <v>CAISO_Conventional_DR</v>
      </c>
      <c r="F135">
        <f>'46 MMT resource build'!F845</f>
        <v>0</v>
      </c>
      <c r="G135">
        <f>'46 MMT resource build'!G845</f>
        <v>0</v>
      </c>
      <c r="H135">
        <f>'46 MMT resource build'!H845</f>
        <v>0</v>
      </c>
      <c r="I135">
        <f>'46 MMT resource build'!I845</f>
        <v>0</v>
      </c>
      <c r="J135">
        <f>'46 MMT resource build'!J845</f>
        <v>0</v>
      </c>
      <c r="K135">
        <f>'46 MMT resource build'!K845</f>
        <v>0</v>
      </c>
      <c r="L135">
        <f>'46 MMT resource build'!L845</f>
        <v>0</v>
      </c>
      <c r="M135">
        <f>'46 MMT resource build'!M845</f>
        <v>0</v>
      </c>
      <c r="N135">
        <f>'46 MMT resource build'!N845</f>
        <v>0</v>
      </c>
      <c r="O135">
        <f>'46 MMT resource build'!O845</f>
        <v>0</v>
      </c>
      <c r="P135">
        <f>'46 MMT resource build'!P845</f>
        <v>0</v>
      </c>
      <c r="Q135">
        <f>'46 MMT resource build'!Q845</f>
        <v>1</v>
      </c>
      <c r="R135">
        <f>'46 MMT resource build'!R845</f>
        <v>0</v>
      </c>
      <c r="S135">
        <f>'46 MMT resource build'!S845</f>
        <v>0</v>
      </c>
      <c r="T135">
        <f>'46 MMT resource build'!T845</f>
        <v>0</v>
      </c>
      <c r="U135">
        <f>'46 MMT resource build'!U845</f>
        <v>6.6951633132812498</v>
      </c>
      <c r="V135">
        <f>'46 MMT resource build'!V845</f>
        <v>0</v>
      </c>
      <c r="W135">
        <f>'46 MMT resource build'!W845</f>
        <v>0</v>
      </c>
      <c r="X135">
        <f>'46 MMT resource build'!X845</f>
        <v>0</v>
      </c>
      <c r="Y135">
        <f>'46 MMT resource build'!Y845</f>
        <v>0</v>
      </c>
      <c r="Z135">
        <f>'46 MMT resource build'!Z845</f>
        <v>0</v>
      </c>
    </row>
    <row r="136" spans="1:26" ht="14.45" hidden="1" x14ac:dyDescent="0.35">
      <c r="A136">
        <f>'46 MMT resource build'!A846</f>
        <v>2045</v>
      </c>
      <c r="B136" t="str">
        <f>'46 MMT resource build'!B846</f>
        <v>CAISO_Shed_DR_Tranche8</v>
      </c>
      <c r="C136" t="str">
        <f>'46 MMT resource build'!C846</f>
        <v>CAISO</v>
      </c>
      <c r="D136" t="str">
        <f>'46 MMT resource build'!D846</f>
        <v>CAISO</v>
      </c>
      <c r="E136" t="str">
        <f>'46 MMT resource build'!E846</f>
        <v>CAISO_Conventional_DR</v>
      </c>
      <c r="F136">
        <f>'46 MMT resource build'!F846</f>
        <v>0</v>
      </c>
      <c r="G136">
        <f>'46 MMT resource build'!G846</f>
        <v>0</v>
      </c>
      <c r="H136">
        <f>'46 MMT resource build'!H846</f>
        <v>0</v>
      </c>
      <c r="I136">
        <f>'46 MMT resource build'!I846</f>
        <v>0</v>
      </c>
      <c r="J136">
        <f>'46 MMT resource build'!J846</f>
        <v>0</v>
      </c>
      <c r="K136">
        <f>'46 MMT resource build'!K846</f>
        <v>0</v>
      </c>
      <c r="L136">
        <f>'46 MMT resource build'!L846</f>
        <v>0</v>
      </c>
      <c r="M136">
        <f>'46 MMT resource build'!M846</f>
        <v>0</v>
      </c>
      <c r="N136">
        <f>'46 MMT resource build'!N846</f>
        <v>0</v>
      </c>
      <c r="O136">
        <f>'46 MMT resource build'!O846</f>
        <v>0</v>
      </c>
      <c r="P136">
        <f>'46 MMT resource build'!P846</f>
        <v>0</v>
      </c>
      <c r="Q136">
        <f>'46 MMT resource build'!Q846</f>
        <v>1</v>
      </c>
      <c r="R136">
        <f>'46 MMT resource build'!R846</f>
        <v>0</v>
      </c>
      <c r="S136">
        <f>'46 MMT resource build'!S846</f>
        <v>0</v>
      </c>
      <c r="T136">
        <f>'46 MMT resource build'!T846</f>
        <v>0</v>
      </c>
      <c r="U136">
        <f>'46 MMT resource build'!U846</f>
        <v>6.6951633132812498</v>
      </c>
      <c r="V136">
        <f>'46 MMT resource build'!V846</f>
        <v>0</v>
      </c>
      <c r="W136">
        <f>'46 MMT resource build'!W846</f>
        <v>0</v>
      </c>
      <c r="X136">
        <f>'46 MMT resource build'!X846</f>
        <v>0</v>
      </c>
      <c r="Y136">
        <f>'46 MMT resource build'!Y846</f>
        <v>0</v>
      </c>
      <c r="Z136">
        <f>'46 MMT resource build'!Z846</f>
        <v>0</v>
      </c>
    </row>
    <row r="137" spans="1:26" ht="14.45" hidden="1" x14ac:dyDescent="0.35">
      <c r="A137">
        <f>'46 MMT resource build'!A3</f>
        <v>2020</v>
      </c>
      <c r="B137" t="str">
        <f>'46 MMT resource build'!B3</f>
        <v>CAISO_Nuclear</v>
      </c>
      <c r="C137" t="str">
        <f>'46 MMT resource build'!C3</f>
        <v>CAISO</v>
      </c>
      <c r="D137" t="str">
        <f>'46 MMT resource build'!D3</f>
        <v>CAISO</v>
      </c>
      <c r="E137" t="str">
        <f>'46 MMT resource build'!E3</f>
        <v>CAISO_Nuclear</v>
      </c>
      <c r="F137">
        <f>'46 MMT resource build'!F3</f>
        <v>2935</v>
      </c>
      <c r="G137">
        <f>'46 MMT resource build'!G3</f>
        <v>0</v>
      </c>
      <c r="H137">
        <f>'46 MMT resource build'!H3</f>
        <v>0</v>
      </c>
      <c r="I137">
        <f>'46 MMT resource build'!I3</f>
        <v>2935</v>
      </c>
      <c r="J137">
        <f>'46 MMT resource build'!J3</f>
        <v>0</v>
      </c>
      <c r="K137">
        <f>'46 MMT resource build'!K3</f>
        <v>0</v>
      </c>
      <c r="L137">
        <f>'46 MMT resource build'!L3</f>
        <v>0</v>
      </c>
      <c r="M137">
        <f>'46 MMT resource build'!M3</f>
        <v>0</v>
      </c>
      <c r="N137">
        <f>'46 MMT resource build'!N3</f>
        <v>0</v>
      </c>
      <c r="O137">
        <f>'46 MMT resource build'!O3</f>
        <v>0</v>
      </c>
      <c r="P137">
        <f>'46 MMT resource build'!P3</f>
        <v>0</v>
      </c>
      <c r="Q137">
        <f>'46 MMT resource build'!Q3</f>
        <v>0</v>
      </c>
      <c r="R137">
        <f>'46 MMT resource build'!R3</f>
        <v>0</v>
      </c>
      <c r="S137">
        <f>'46 MMT resource build'!S3</f>
        <v>0</v>
      </c>
      <c r="T137">
        <f>'46 MMT resource build'!T3</f>
        <v>0</v>
      </c>
      <c r="U137">
        <f>'46 MMT resource build'!U3</f>
        <v>1.47619047619048</v>
      </c>
      <c r="V137">
        <f>'46 MMT resource build'!V3</f>
        <v>2935</v>
      </c>
      <c r="W137">
        <f>'46 MMT resource build'!W3</f>
        <v>0</v>
      </c>
      <c r="X137">
        <f>'46 MMT resource build'!X3</f>
        <v>0</v>
      </c>
      <c r="Y137">
        <f>'46 MMT resource build'!Y3</f>
        <v>0</v>
      </c>
      <c r="Z137">
        <f>'46 MMT resource build'!Z3</f>
        <v>0</v>
      </c>
    </row>
    <row r="138" spans="1:26" ht="14.45" hidden="1" x14ac:dyDescent="0.35">
      <c r="A138">
        <f>'46 MMT resource build'!A172</f>
        <v>2022</v>
      </c>
      <c r="B138" t="str">
        <f>'46 MMT resource build'!B172</f>
        <v>CAISO_Nuclear</v>
      </c>
      <c r="C138" t="str">
        <f>'46 MMT resource build'!C172</f>
        <v>CAISO</v>
      </c>
      <c r="D138" t="str">
        <f>'46 MMT resource build'!D172</f>
        <v>CAISO</v>
      </c>
      <c r="E138" t="str">
        <f>'46 MMT resource build'!E172</f>
        <v>CAISO_Nuclear</v>
      </c>
      <c r="F138">
        <f>'46 MMT resource build'!F172</f>
        <v>2935</v>
      </c>
      <c r="G138">
        <f>'46 MMT resource build'!G172</f>
        <v>0</v>
      </c>
      <c r="H138">
        <f>'46 MMT resource build'!H172</f>
        <v>0</v>
      </c>
      <c r="I138">
        <f>'46 MMT resource build'!I172</f>
        <v>2935</v>
      </c>
      <c r="J138">
        <f>'46 MMT resource build'!J172</f>
        <v>0</v>
      </c>
      <c r="K138">
        <f>'46 MMT resource build'!K172</f>
        <v>0</v>
      </c>
      <c r="L138">
        <f>'46 MMT resource build'!L172</f>
        <v>0</v>
      </c>
      <c r="M138">
        <f>'46 MMT resource build'!M172</f>
        <v>0</v>
      </c>
      <c r="N138">
        <f>'46 MMT resource build'!N172</f>
        <v>0</v>
      </c>
      <c r="O138">
        <f>'46 MMT resource build'!O172</f>
        <v>0</v>
      </c>
      <c r="P138">
        <f>'46 MMT resource build'!P172</f>
        <v>0</v>
      </c>
      <c r="Q138">
        <f>'46 MMT resource build'!Q172</f>
        <v>0</v>
      </c>
      <c r="R138">
        <f>'46 MMT resource build'!R172</f>
        <v>0</v>
      </c>
      <c r="S138">
        <f>'46 MMT resource build'!S172</f>
        <v>0</v>
      </c>
      <c r="T138">
        <f>'46 MMT resource build'!T172</f>
        <v>0</v>
      </c>
      <c r="U138">
        <f>'46 MMT resource build'!U172</f>
        <v>2.6383309325601898</v>
      </c>
      <c r="V138">
        <f>'46 MMT resource build'!V172</f>
        <v>2935</v>
      </c>
      <c r="W138">
        <f>'46 MMT resource build'!W172</f>
        <v>0</v>
      </c>
      <c r="X138">
        <f>'46 MMT resource build'!X172</f>
        <v>0</v>
      </c>
      <c r="Y138">
        <f>'46 MMT resource build'!Y172</f>
        <v>0</v>
      </c>
      <c r="Z138">
        <f>'46 MMT resource build'!Z172</f>
        <v>0</v>
      </c>
    </row>
    <row r="139" spans="1:26" ht="14.45" hidden="1" x14ac:dyDescent="0.35">
      <c r="A139">
        <f>'46 MMT resource build'!A341</f>
        <v>2026</v>
      </c>
      <c r="B139" t="str">
        <f>'46 MMT resource build'!B341</f>
        <v>CAISO_Nuclear</v>
      </c>
      <c r="C139" t="str">
        <f>'46 MMT resource build'!C341</f>
        <v>CAISO</v>
      </c>
      <c r="D139" t="str">
        <f>'46 MMT resource build'!D341</f>
        <v>CAISO</v>
      </c>
      <c r="E139" t="str">
        <f>'46 MMT resource build'!E341</f>
        <v>CAISO_Nuclear</v>
      </c>
      <c r="F139">
        <f>'46 MMT resource build'!F341</f>
        <v>635</v>
      </c>
      <c r="G139">
        <f>'46 MMT resource build'!G341</f>
        <v>0</v>
      </c>
      <c r="H139">
        <f>'46 MMT resource build'!H341</f>
        <v>0</v>
      </c>
      <c r="I139">
        <f>'46 MMT resource build'!I341</f>
        <v>635</v>
      </c>
      <c r="J139">
        <f>'46 MMT resource build'!J341</f>
        <v>0</v>
      </c>
      <c r="K139">
        <f>'46 MMT resource build'!K341</f>
        <v>0</v>
      </c>
      <c r="L139">
        <f>'46 MMT resource build'!L341</f>
        <v>0</v>
      </c>
      <c r="M139">
        <f>'46 MMT resource build'!M341</f>
        <v>0</v>
      </c>
      <c r="N139">
        <f>'46 MMT resource build'!N341</f>
        <v>0</v>
      </c>
      <c r="O139">
        <f>'46 MMT resource build'!O341</f>
        <v>0</v>
      </c>
      <c r="P139">
        <f>'46 MMT resource build'!P341</f>
        <v>0</v>
      </c>
      <c r="Q139">
        <f>'46 MMT resource build'!Q341</f>
        <v>0</v>
      </c>
      <c r="R139">
        <f>'46 MMT resource build'!R341</f>
        <v>0</v>
      </c>
      <c r="S139">
        <f>'46 MMT resource build'!S341</f>
        <v>0</v>
      </c>
      <c r="T139">
        <f>'46 MMT resource build'!T341</f>
        <v>0</v>
      </c>
      <c r="U139">
        <f>'46 MMT resource build'!U341</f>
        <v>2.99375356618317</v>
      </c>
      <c r="V139">
        <f>'46 MMT resource build'!V341</f>
        <v>635</v>
      </c>
      <c r="W139">
        <f>'46 MMT resource build'!W341</f>
        <v>0</v>
      </c>
      <c r="X139">
        <f>'46 MMT resource build'!X341</f>
        <v>0</v>
      </c>
      <c r="Y139">
        <f>'46 MMT resource build'!Y341</f>
        <v>0</v>
      </c>
      <c r="Z139">
        <f>'46 MMT resource build'!Z341</f>
        <v>0</v>
      </c>
    </row>
    <row r="140" spans="1:26" ht="14.45" hidden="1" x14ac:dyDescent="0.35">
      <c r="A140">
        <f>'46 MMT resource build'!A510</f>
        <v>2030</v>
      </c>
      <c r="B140" t="str">
        <f>'46 MMT resource build'!B510</f>
        <v>CAISO_Nuclear</v>
      </c>
      <c r="C140" t="str">
        <f>'46 MMT resource build'!C510</f>
        <v>CAISO</v>
      </c>
      <c r="D140" t="str">
        <f>'46 MMT resource build'!D510</f>
        <v>CAISO</v>
      </c>
      <c r="E140" t="str">
        <f>'46 MMT resource build'!E510</f>
        <v>CAISO_Nuclear</v>
      </c>
      <c r="F140">
        <f>'46 MMT resource build'!F510</f>
        <v>635</v>
      </c>
      <c r="G140">
        <f>'46 MMT resource build'!G510</f>
        <v>0</v>
      </c>
      <c r="H140">
        <f>'46 MMT resource build'!H510</f>
        <v>0</v>
      </c>
      <c r="I140">
        <f>'46 MMT resource build'!I510</f>
        <v>635</v>
      </c>
      <c r="J140">
        <f>'46 MMT resource build'!J510</f>
        <v>0</v>
      </c>
      <c r="K140">
        <f>'46 MMT resource build'!K510</f>
        <v>0</v>
      </c>
      <c r="L140">
        <f>'46 MMT resource build'!L510</f>
        <v>0</v>
      </c>
      <c r="M140">
        <f>'46 MMT resource build'!M510</f>
        <v>0</v>
      </c>
      <c r="N140">
        <f>'46 MMT resource build'!N510</f>
        <v>0</v>
      </c>
      <c r="O140">
        <f>'46 MMT resource build'!O510</f>
        <v>0</v>
      </c>
      <c r="P140">
        <f>'46 MMT resource build'!P510</f>
        <v>0</v>
      </c>
      <c r="Q140">
        <f>'46 MMT resource build'!Q510</f>
        <v>0</v>
      </c>
      <c r="R140">
        <f>'46 MMT resource build'!R510</f>
        <v>0</v>
      </c>
      <c r="S140">
        <f>'46 MMT resource build'!S510</f>
        <v>0</v>
      </c>
      <c r="T140">
        <f>'46 MMT resource build'!T510</f>
        <v>0</v>
      </c>
      <c r="U140">
        <f>'46 MMT resource build'!U510</f>
        <v>4.9706315334622504</v>
      </c>
      <c r="V140">
        <f>'46 MMT resource build'!V510</f>
        <v>635</v>
      </c>
      <c r="W140">
        <f>'46 MMT resource build'!W510</f>
        <v>0</v>
      </c>
      <c r="X140">
        <f>'46 MMT resource build'!X510</f>
        <v>0</v>
      </c>
      <c r="Y140">
        <f>'46 MMT resource build'!Y510</f>
        <v>0</v>
      </c>
      <c r="Z140">
        <f>'46 MMT resource build'!Z510</f>
        <v>0</v>
      </c>
    </row>
    <row r="141" spans="1:26" ht="14.45" hidden="1" x14ac:dyDescent="0.35">
      <c r="A141">
        <f>'46 MMT resource build'!A679</f>
        <v>2045</v>
      </c>
      <c r="B141" t="str">
        <f>'46 MMT resource build'!B679</f>
        <v>CAISO_Nuclear</v>
      </c>
      <c r="C141" t="str">
        <f>'46 MMT resource build'!C679</f>
        <v>CAISO</v>
      </c>
      <c r="D141" t="str">
        <f>'46 MMT resource build'!D679</f>
        <v>CAISO</v>
      </c>
      <c r="E141" t="str">
        <f>'46 MMT resource build'!E679</f>
        <v>CAISO_Nuclear</v>
      </c>
      <c r="F141">
        <f>'46 MMT resource build'!F679</f>
        <v>635</v>
      </c>
      <c r="G141">
        <f>'46 MMT resource build'!G679</f>
        <v>0</v>
      </c>
      <c r="H141">
        <f>'46 MMT resource build'!H679</f>
        <v>0</v>
      </c>
      <c r="I141">
        <f>'46 MMT resource build'!I679</f>
        <v>635</v>
      </c>
      <c r="J141">
        <f>'46 MMT resource build'!J679</f>
        <v>0</v>
      </c>
      <c r="K141">
        <f>'46 MMT resource build'!K679</f>
        <v>0</v>
      </c>
      <c r="L141">
        <f>'46 MMT resource build'!L679</f>
        <v>0</v>
      </c>
      <c r="M141">
        <f>'46 MMT resource build'!M679</f>
        <v>0</v>
      </c>
      <c r="N141">
        <f>'46 MMT resource build'!N679</f>
        <v>0</v>
      </c>
      <c r="O141">
        <f>'46 MMT resource build'!O679</f>
        <v>0</v>
      </c>
      <c r="P141">
        <f>'46 MMT resource build'!P679</f>
        <v>0</v>
      </c>
      <c r="Q141">
        <f>'46 MMT resource build'!Q679</f>
        <v>0</v>
      </c>
      <c r="R141">
        <f>'46 MMT resource build'!R679</f>
        <v>0</v>
      </c>
      <c r="S141">
        <f>'46 MMT resource build'!S679</f>
        <v>0</v>
      </c>
      <c r="T141">
        <f>'46 MMT resource build'!T679</f>
        <v>0</v>
      </c>
      <c r="U141">
        <f>'46 MMT resource build'!U679</f>
        <v>6.6951633132812498</v>
      </c>
      <c r="V141">
        <f>'46 MMT resource build'!V679</f>
        <v>635</v>
      </c>
      <c r="W141">
        <f>'46 MMT resource build'!W679</f>
        <v>0</v>
      </c>
      <c r="X141">
        <f>'46 MMT resource build'!X679</f>
        <v>0</v>
      </c>
      <c r="Y141">
        <f>'46 MMT resource build'!Y679</f>
        <v>0</v>
      </c>
      <c r="Z141">
        <f>'46 MMT resource build'!Z679</f>
        <v>0</v>
      </c>
    </row>
    <row r="142" spans="1:26" ht="14.45" hidden="1" x14ac:dyDescent="0.35">
      <c r="A142">
        <f>'46 MMT resource build'!A7</f>
        <v>2020</v>
      </c>
      <c r="B142" t="str">
        <f>'46 MMT resource build'!B7</f>
        <v>CAISO_Peaker1</v>
      </c>
      <c r="C142" t="str">
        <f>'46 MMT resource build'!C7</f>
        <v>CAISO</v>
      </c>
      <c r="D142" t="str">
        <f>'46 MMT resource build'!D7</f>
        <v>CAISO</v>
      </c>
      <c r="E142" t="str">
        <f>'46 MMT resource build'!E7</f>
        <v>CAISO_Peaker1</v>
      </c>
      <c r="F142">
        <f>'46 MMT resource build'!F7</f>
        <v>4913.93</v>
      </c>
      <c r="G142">
        <f>'46 MMT resource build'!G7</f>
        <v>0</v>
      </c>
      <c r="H142">
        <f>'46 MMT resource build'!H7</f>
        <v>0</v>
      </c>
      <c r="I142">
        <f>'46 MMT resource build'!I7</f>
        <v>4913.93</v>
      </c>
      <c r="J142">
        <f>'46 MMT resource build'!J7</f>
        <v>0</v>
      </c>
      <c r="K142">
        <f>'46 MMT resource build'!K7</f>
        <v>0</v>
      </c>
      <c r="L142">
        <f>'46 MMT resource build'!L7</f>
        <v>0</v>
      </c>
      <c r="M142">
        <f>'46 MMT resource build'!M7</f>
        <v>0</v>
      </c>
      <c r="N142">
        <f>'46 MMT resource build'!N7</f>
        <v>0</v>
      </c>
      <c r="O142">
        <f>'46 MMT resource build'!O7</f>
        <v>0</v>
      </c>
      <c r="P142">
        <f>'46 MMT resource build'!P7</f>
        <v>0</v>
      </c>
      <c r="Q142">
        <f>'46 MMT resource build'!Q7</f>
        <v>67.59</v>
      </c>
      <c r="R142">
        <f>'46 MMT resource build'!R7</f>
        <v>72.7</v>
      </c>
      <c r="S142">
        <f>'46 MMT resource build'!S7</f>
        <v>0</v>
      </c>
      <c r="T142">
        <f>'46 MMT resource build'!T7</f>
        <v>67294545.829999998</v>
      </c>
      <c r="U142">
        <f>'46 MMT resource build'!U7</f>
        <v>1.47619047619048</v>
      </c>
      <c r="V142">
        <f>'46 MMT resource build'!V7</f>
        <v>4913.93</v>
      </c>
      <c r="W142">
        <f>'46 MMT resource build'!W7</f>
        <v>0</v>
      </c>
      <c r="X142">
        <f>'46 MMT resource build'!X7</f>
        <v>0</v>
      </c>
      <c r="Y142">
        <f>'46 MMT resource build'!Y7</f>
        <v>0</v>
      </c>
      <c r="Z142">
        <f>'46 MMT resource build'!Z7</f>
        <v>0</v>
      </c>
    </row>
    <row r="143" spans="1:26" ht="14.45" hidden="1" x14ac:dyDescent="0.35">
      <c r="A143">
        <f>'46 MMT resource build'!A176</f>
        <v>2022</v>
      </c>
      <c r="B143" t="str">
        <f>'46 MMT resource build'!B176</f>
        <v>CAISO_Peaker1</v>
      </c>
      <c r="C143" t="str">
        <f>'46 MMT resource build'!C176</f>
        <v>CAISO</v>
      </c>
      <c r="D143" t="str">
        <f>'46 MMT resource build'!D176</f>
        <v>CAISO</v>
      </c>
      <c r="E143" t="str">
        <f>'46 MMT resource build'!E176</f>
        <v>CAISO_Peaker1</v>
      </c>
      <c r="F143">
        <f>'46 MMT resource build'!F176</f>
        <v>4913.93</v>
      </c>
      <c r="G143">
        <f>'46 MMT resource build'!G176</f>
        <v>0</v>
      </c>
      <c r="H143">
        <f>'46 MMT resource build'!H176</f>
        <v>0</v>
      </c>
      <c r="I143">
        <f>'46 MMT resource build'!I176</f>
        <v>4913.93</v>
      </c>
      <c r="J143">
        <f>'46 MMT resource build'!J176</f>
        <v>0</v>
      </c>
      <c r="K143">
        <f>'46 MMT resource build'!K176</f>
        <v>0</v>
      </c>
      <c r="L143">
        <f>'46 MMT resource build'!L176</f>
        <v>0</v>
      </c>
      <c r="M143">
        <f>'46 MMT resource build'!M176</f>
        <v>0</v>
      </c>
      <c r="N143">
        <f>'46 MMT resource build'!N176</f>
        <v>0</v>
      </c>
      <c r="O143">
        <f>'46 MMT resource build'!O176</f>
        <v>0</v>
      </c>
      <c r="P143">
        <f>'46 MMT resource build'!P176</f>
        <v>0</v>
      </c>
      <c r="Q143">
        <f>'46 MMT resource build'!Q176</f>
        <v>67.59</v>
      </c>
      <c r="R143">
        <f>'46 MMT resource build'!R176</f>
        <v>72.7</v>
      </c>
      <c r="S143">
        <f>'46 MMT resource build'!S176</f>
        <v>0</v>
      </c>
      <c r="T143">
        <f>'46 MMT resource build'!T176</f>
        <v>67294545.829999998</v>
      </c>
      <c r="U143">
        <f>'46 MMT resource build'!U176</f>
        <v>2.6383309325601898</v>
      </c>
      <c r="V143">
        <f>'46 MMT resource build'!V176</f>
        <v>4913.93</v>
      </c>
      <c r="W143">
        <f>'46 MMT resource build'!W176</f>
        <v>0</v>
      </c>
      <c r="X143">
        <f>'46 MMT resource build'!X176</f>
        <v>0</v>
      </c>
      <c r="Y143">
        <f>'46 MMT resource build'!Y176</f>
        <v>0</v>
      </c>
      <c r="Z143">
        <f>'46 MMT resource build'!Z176</f>
        <v>0</v>
      </c>
    </row>
    <row r="144" spans="1:26" ht="14.45" hidden="1" x14ac:dyDescent="0.35">
      <c r="A144">
        <f>'46 MMT resource build'!A345</f>
        <v>2026</v>
      </c>
      <c r="B144" t="str">
        <f>'46 MMT resource build'!B345</f>
        <v>CAISO_Peaker1</v>
      </c>
      <c r="C144" t="str">
        <f>'46 MMT resource build'!C345</f>
        <v>CAISO</v>
      </c>
      <c r="D144" t="str">
        <f>'46 MMT resource build'!D345</f>
        <v>CAISO</v>
      </c>
      <c r="E144" t="str">
        <f>'46 MMT resource build'!E345</f>
        <v>CAISO_Peaker1</v>
      </c>
      <c r="F144">
        <f>'46 MMT resource build'!F345</f>
        <v>4913.93</v>
      </c>
      <c r="G144">
        <f>'46 MMT resource build'!G345</f>
        <v>0</v>
      </c>
      <c r="H144">
        <f>'46 MMT resource build'!H345</f>
        <v>0</v>
      </c>
      <c r="I144">
        <f>'46 MMT resource build'!I345</f>
        <v>4913.93</v>
      </c>
      <c r="J144">
        <f>'46 MMT resource build'!J345</f>
        <v>0</v>
      </c>
      <c r="K144">
        <f>'46 MMT resource build'!K345</f>
        <v>0</v>
      </c>
      <c r="L144">
        <f>'46 MMT resource build'!L345</f>
        <v>0</v>
      </c>
      <c r="M144">
        <f>'46 MMT resource build'!M345</f>
        <v>0</v>
      </c>
      <c r="N144">
        <f>'46 MMT resource build'!N345</f>
        <v>0</v>
      </c>
      <c r="O144">
        <f>'46 MMT resource build'!O345</f>
        <v>0</v>
      </c>
      <c r="P144">
        <f>'46 MMT resource build'!P345</f>
        <v>0</v>
      </c>
      <c r="Q144">
        <f>'46 MMT resource build'!Q345</f>
        <v>67.59</v>
      </c>
      <c r="R144">
        <f>'46 MMT resource build'!R345</f>
        <v>72.7</v>
      </c>
      <c r="S144">
        <f>'46 MMT resource build'!S345</f>
        <v>0</v>
      </c>
      <c r="T144">
        <f>'46 MMT resource build'!T345</f>
        <v>67294545.829999998</v>
      </c>
      <c r="U144">
        <f>'46 MMT resource build'!U345</f>
        <v>2.99375356618317</v>
      </c>
      <c r="V144">
        <f>'46 MMT resource build'!V345</f>
        <v>4913.93</v>
      </c>
      <c r="W144">
        <f>'46 MMT resource build'!W345</f>
        <v>0</v>
      </c>
      <c r="X144">
        <f>'46 MMT resource build'!X345</f>
        <v>0</v>
      </c>
      <c r="Y144">
        <f>'46 MMT resource build'!Y345</f>
        <v>0</v>
      </c>
      <c r="Z144">
        <f>'46 MMT resource build'!Z345</f>
        <v>0</v>
      </c>
    </row>
    <row r="145" spans="1:26" ht="14.45" hidden="1" x14ac:dyDescent="0.35">
      <c r="A145">
        <f>'46 MMT resource build'!A514</f>
        <v>2030</v>
      </c>
      <c r="B145" t="str">
        <f>'46 MMT resource build'!B514</f>
        <v>CAISO_Peaker1</v>
      </c>
      <c r="C145" t="str">
        <f>'46 MMT resource build'!C514</f>
        <v>CAISO</v>
      </c>
      <c r="D145" t="str">
        <f>'46 MMT resource build'!D514</f>
        <v>CAISO</v>
      </c>
      <c r="E145" t="str">
        <f>'46 MMT resource build'!E514</f>
        <v>CAISO_Peaker1</v>
      </c>
      <c r="F145">
        <f>'46 MMT resource build'!F514</f>
        <v>4913.93</v>
      </c>
      <c r="G145">
        <f>'46 MMT resource build'!G514</f>
        <v>0</v>
      </c>
      <c r="H145">
        <f>'46 MMT resource build'!H514</f>
        <v>0</v>
      </c>
      <c r="I145">
        <f>'46 MMT resource build'!I514</f>
        <v>3163</v>
      </c>
      <c r="J145">
        <f>'46 MMT resource build'!J514</f>
        <v>0</v>
      </c>
      <c r="K145">
        <f>'46 MMT resource build'!K514</f>
        <v>0</v>
      </c>
      <c r="L145">
        <f>'46 MMT resource build'!L514</f>
        <v>0</v>
      </c>
      <c r="M145">
        <f>'46 MMT resource build'!M514</f>
        <v>0</v>
      </c>
      <c r="N145">
        <f>'46 MMT resource build'!N514</f>
        <v>0</v>
      </c>
      <c r="O145">
        <f>'46 MMT resource build'!O514</f>
        <v>0</v>
      </c>
      <c r="P145">
        <f>'46 MMT resource build'!P514</f>
        <v>0</v>
      </c>
      <c r="Q145">
        <f>'46 MMT resource build'!Q514</f>
        <v>67.59</v>
      </c>
      <c r="R145">
        <f>'46 MMT resource build'!R514</f>
        <v>46.8</v>
      </c>
      <c r="S145">
        <f>'46 MMT resource build'!S514</f>
        <v>0</v>
      </c>
      <c r="T145">
        <f>'46 MMT resource build'!T514</f>
        <v>43316174.32</v>
      </c>
      <c r="U145">
        <f>'46 MMT resource build'!U514</f>
        <v>4.9706315334622504</v>
      </c>
      <c r="V145">
        <f>'46 MMT resource build'!V514</f>
        <v>3163</v>
      </c>
      <c r="W145">
        <f>'46 MMT resource build'!W514</f>
        <v>1750.93</v>
      </c>
      <c r="X145">
        <f>'46 MMT resource build'!X514</f>
        <v>0</v>
      </c>
      <c r="Y145">
        <f>'46 MMT resource build'!Y514</f>
        <v>0</v>
      </c>
      <c r="Z145">
        <f>'46 MMT resource build'!Z514</f>
        <v>0</v>
      </c>
    </row>
    <row r="146" spans="1:26" ht="14.45" hidden="1" x14ac:dyDescent="0.35">
      <c r="A146">
        <f>'46 MMT resource build'!A683</f>
        <v>2045</v>
      </c>
      <c r="B146" t="str">
        <f>'46 MMT resource build'!B683</f>
        <v>CAISO_Peaker1</v>
      </c>
      <c r="C146" t="str">
        <f>'46 MMT resource build'!C683</f>
        <v>CAISO</v>
      </c>
      <c r="D146" t="str">
        <f>'46 MMT resource build'!D683</f>
        <v>CAISO</v>
      </c>
      <c r="E146" t="str">
        <f>'46 MMT resource build'!E683</f>
        <v>CAISO_Peaker1</v>
      </c>
      <c r="F146">
        <f>'46 MMT resource build'!F683</f>
        <v>4913.93</v>
      </c>
      <c r="G146">
        <f>'46 MMT resource build'!G683</f>
        <v>0</v>
      </c>
      <c r="H146">
        <f>'46 MMT resource build'!H683</f>
        <v>0</v>
      </c>
      <c r="I146">
        <f>'46 MMT resource build'!I683</f>
        <v>3163</v>
      </c>
      <c r="J146">
        <f>'46 MMT resource build'!J683</f>
        <v>0</v>
      </c>
      <c r="K146">
        <f>'46 MMT resource build'!K683</f>
        <v>0</v>
      </c>
      <c r="L146">
        <f>'46 MMT resource build'!L683</f>
        <v>0</v>
      </c>
      <c r="M146">
        <f>'46 MMT resource build'!M683</f>
        <v>0</v>
      </c>
      <c r="N146">
        <f>'46 MMT resource build'!N683</f>
        <v>0</v>
      </c>
      <c r="O146">
        <f>'46 MMT resource build'!O683</f>
        <v>0</v>
      </c>
      <c r="P146">
        <f>'46 MMT resource build'!P683</f>
        <v>0</v>
      </c>
      <c r="Q146">
        <f>'46 MMT resource build'!Q683</f>
        <v>67.59</v>
      </c>
      <c r="R146">
        <f>'46 MMT resource build'!R683</f>
        <v>46.8</v>
      </c>
      <c r="S146">
        <f>'46 MMT resource build'!S683</f>
        <v>0</v>
      </c>
      <c r="T146">
        <f>'46 MMT resource build'!T683</f>
        <v>43316174.32</v>
      </c>
      <c r="U146">
        <f>'46 MMT resource build'!U683</f>
        <v>6.6951633132812498</v>
      </c>
      <c r="V146">
        <f>'46 MMT resource build'!V683</f>
        <v>3163</v>
      </c>
      <c r="W146">
        <f>'46 MMT resource build'!W683</f>
        <v>1750.93</v>
      </c>
      <c r="X146">
        <f>'46 MMT resource build'!X683</f>
        <v>0</v>
      </c>
      <c r="Y146">
        <f>'46 MMT resource build'!Y683</f>
        <v>0</v>
      </c>
      <c r="Z146">
        <f>'46 MMT resource build'!Z683</f>
        <v>0</v>
      </c>
    </row>
    <row r="147" spans="1:26" ht="14.45" hidden="1" x14ac:dyDescent="0.35">
      <c r="A147">
        <f>'46 MMT resource build'!A8</f>
        <v>2020</v>
      </c>
      <c r="B147" t="str">
        <f>'46 MMT resource build'!B8</f>
        <v>CAISO_Peaker2</v>
      </c>
      <c r="C147" t="str">
        <f>'46 MMT resource build'!C8</f>
        <v>CAISO</v>
      </c>
      <c r="D147" t="str">
        <f>'46 MMT resource build'!D8</f>
        <v>CAISO</v>
      </c>
      <c r="E147" t="str">
        <f>'46 MMT resource build'!E8</f>
        <v>CAISO_Peaker2</v>
      </c>
      <c r="F147">
        <f>'46 MMT resource build'!F8</f>
        <v>3682.71</v>
      </c>
      <c r="G147">
        <f>'46 MMT resource build'!G8</f>
        <v>0</v>
      </c>
      <c r="H147">
        <f>'46 MMT resource build'!H8</f>
        <v>0</v>
      </c>
      <c r="I147">
        <f>'46 MMT resource build'!I8</f>
        <v>3682.71</v>
      </c>
      <c r="J147">
        <f>'46 MMT resource build'!J8</f>
        <v>0</v>
      </c>
      <c r="K147">
        <f>'46 MMT resource build'!K8</f>
        <v>0</v>
      </c>
      <c r="L147">
        <f>'46 MMT resource build'!L8</f>
        <v>0</v>
      </c>
      <c r="M147">
        <f>'46 MMT resource build'!M8</f>
        <v>0</v>
      </c>
      <c r="N147">
        <f>'46 MMT resource build'!N8</f>
        <v>0</v>
      </c>
      <c r="O147">
        <f>'46 MMT resource build'!O8</f>
        <v>0</v>
      </c>
      <c r="P147">
        <f>'46 MMT resource build'!P8</f>
        <v>0</v>
      </c>
      <c r="Q147">
        <f>'46 MMT resource build'!Q8</f>
        <v>53</v>
      </c>
      <c r="R147">
        <f>'46 MMT resource build'!R8</f>
        <v>69.48</v>
      </c>
      <c r="S147">
        <f>'46 MMT resource build'!S8</f>
        <v>0</v>
      </c>
      <c r="T147">
        <f>'46 MMT resource build'!T8</f>
        <v>50433420.270000003</v>
      </c>
      <c r="U147">
        <f>'46 MMT resource build'!U8</f>
        <v>1.47619047619048</v>
      </c>
      <c r="V147">
        <f>'46 MMT resource build'!V8</f>
        <v>3682.71</v>
      </c>
      <c r="W147">
        <f>'46 MMT resource build'!W8</f>
        <v>0</v>
      </c>
      <c r="X147">
        <f>'46 MMT resource build'!X8</f>
        <v>0</v>
      </c>
      <c r="Y147">
        <f>'46 MMT resource build'!Y8</f>
        <v>0</v>
      </c>
      <c r="Z147">
        <f>'46 MMT resource build'!Z8</f>
        <v>0</v>
      </c>
    </row>
    <row r="148" spans="1:26" ht="14.45" hidden="1" x14ac:dyDescent="0.35">
      <c r="A148">
        <f>'46 MMT resource build'!A177</f>
        <v>2022</v>
      </c>
      <c r="B148" t="str">
        <f>'46 MMT resource build'!B177</f>
        <v>CAISO_Peaker2</v>
      </c>
      <c r="C148" t="str">
        <f>'46 MMT resource build'!C177</f>
        <v>CAISO</v>
      </c>
      <c r="D148" t="str">
        <f>'46 MMT resource build'!D177</f>
        <v>CAISO</v>
      </c>
      <c r="E148" t="str">
        <f>'46 MMT resource build'!E177</f>
        <v>CAISO_Peaker2</v>
      </c>
      <c r="F148">
        <f>'46 MMT resource build'!F177</f>
        <v>3682.71</v>
      </c>
      <c r="G148">
        <f>'46 MMT resource build'!G177</f>
        <v>0</v>
      </c>
      <c r="H148">
        <f>'46 MMT resource build'!H177</f>
        <v>0</v>
      </c>
      <c r="I148">
        <f>'46 MMT resource build'!I177</f>
        <v>3682.71</v>
      </c>
      <c r="J148">
        <f>'46 MMT resource build'!J177</f>
        <v>0</v>
      </c>
      <c r="K148">
        <f>'46 MMT resource build'!K177</f>
        <v>0</v>
      </c>
      <c r="L148">
        <f>'46 MMT resource build'!L177</f>
        <v>0</v>
      </c>
      <c r="M148">
        <f>'46 MMT resource build'!M177</f>
        <v>0</v>
      </c>
      <c r="N148">
        <f>'46 MMT resource build'!N177</f>
        <v>0</v>
      </c>
      <c r="O148">
        <f>'46 MMT resource build'!O177</f>
        <v>0</v>
      </c>
      <c r="P148">
        <f>'46 MMT resource build'!P177</f>
        <v>0</v>
      </c>
      <c r="Q148">
        <f>'46 MMT resource build'!Q177</f>
        <v>53</v>
      </c>
      <c r="R148">
        <f>'46 MMT resource build'!R177</f>
        <v>69.48</v>
      </c>
      <c r="S148">
        <f>'46 MMT resource build'!S177</f>
        <v>0</v>
      </c>
      <c r="T148">
        <f>'46 MMT resource build'!T177</f>
        <v>50433420.270000003</v>
      </c>
      <c r="U148">
        <f>'46 MMT resource build'!U177</f>
        <v>2.6383309325601898</v>
      </c>
      <c r="V148">
        <f>'46 MMT resource build'!V177</f>
        <v>3682.71</v>
      </c>
      <c r="W148">
        <f>'46 MMT resource build'!W177</f>
        <v>0</v>
      </c>
      <c r="X148">
        <f>'46 MMT resource build'!X177</f>
        <v>0</v>
      </c>
      <c r="Y148">
        <f>'46 MMT resource build'!Y177</f>
        <v>0</v>
      </c>
      <c r="Z148">
        <f>'46 MMT resource build'!Z177</f>
        <v>0</v>
      </c>
    </row>
    <row r="149" spans="1:26" ht="14.45" hidden="1" x14ac:dyDescent="0.35">
      <c r="A149">
        <f>'46 MMT resource build'!A346</f>
        <v>2026</v>
      </c>
      <c r="B149" t="str">
        <f>'46 MMT resource build'!B346</f>
        <v>CAISO_Peaker2</v>
      </c>
      <c r="C149" t="str">
        <f>'46 MMT resource build'!C346</f>
        <v>CAISO</v>
      </c>
      <c r="D149" t="str">
        <f>'46 MMT resource build'!D346</f>
        <v>CAISO</v>
      </c>
      <c r="E149" t="str">
        <f>'46 MMT resource build'!E346</f>
        <v>CAISO_Peaker2</v>
      </c>
      <c r="F149">
        <f>'46 MMT resource build'!F346</f>
        <v>3682.71</v>
      </c>
      <c r="G149">
        <f>'46 MMT resource build'!G346</f>
        <v>0</v>
      </c>
      <c r="H149">
        <f>'46 MMT resource build'!H346</f>
        <v>0</v>
      </c>
      <c r="I149">
        <f>'46 MMT resource build'!I346</f>
        <v>3682.71</v>
      </c>
      <c r="J149">
        <f>'46 MMT resource build'!J346</f>
        <v>0</v>
      </c>
      <c r="K149">
        <f>'46 MMT resource build'!K346</f>
        <v>0</v>
      </c>
      <c r="L149">
        <f>'46 MMT resource build'!L346</f>
        <v>0</v>
      </c>
      <c r="M149">
        <f>'46 MMT resource build'!M346</f>
        <v>0</v>
      </c>
      <c r="N149">
        <f>'46 MMT resource build'!N346</f>
        <v>0</v>
      </c>
      <c r="O149">
        <f>'46 MMT resource build'!O346</f>
        <v>0</v>
      </c>
      <c r="P149">
        <f>'46 MMT resource build'!P346</f>
        <v>0</v>
      </c>
      <c r="Q149">
        <f>'46 MMT resource build'!Q346</f>
        <v>53</v>
      </c>
      <c r="R149">
        <f>'46 MMT resource build'!R346</f>
        <v>69.48</v>
      </c>
      <c r="S149">
        <f>'46 MMT resource build'!S346</f>
        <v>0</v>
      </c>
      <c r="T149">
        <f>'46 MMT resource build'!T346</f>
        <v>50433420.270000003</v>
      </c>
      <c r="U149">
        <f>'46 MMT resource build'!U346</f>
        <v>2.99375356618317</v>
      </c>
      <c r="V149">
        <f>'46 MMT resource build'!V346</f>
        <v>3682.71</v>
      </c>
      <c r="W149">
        <f>'46 MMT resource build'!W346</f>
        <v>0</v>
      </c>
      <c r="X149">
        <f>'46 MMT resource build'!X346</f>
        <v>0</v>
      </c>
      <c r="Y149">
        <f>'46 MMT resource build'!Y346</f>
        <v>0</v>
      </c>
      <c r="Z149">
        <f>'46 MMT resource build'!Z346</f>
        <v>0</v>
      </c>
    </row>
    <row r="150" spans="1:26" ht="14.45" hidden="1" x14ac:dyDescent="0.35">
      <c r="A150">
        <f>'46 MMT resource build'!A515</f>
        <v>2030</v>
      </c>
      <c r="B150" t="str">
        <f>'46 MMT resource build'!B515</f>
        <v>CAISO_Peaker2</v>
      </c>
      <c r="C150" t="str">
        <f>'46 MMT resource build'!C515</f>
        <v>CAISO</v>
      </c>
      <c r="D150" t="str">
        <f>'46 MMT resource build'!D515</f>
        <v>CAISO</v>
      </c>
      <c r="E150" t="str">
        <f>'46 MMT resource build'!E515</f>
        <v>CAISO_Peaker2</v>
      </c>
      <c r="F150">
        <f>'46 MMT resource build'!F515</f>
        <v>3682.71</v>
      </c>
      <c r="G150">
        <f>'46 MMT resource build'!G515</f>
        <v>0</v>
      </c>
      <c r="H150">
        <f>'46 MMT resource build'!H515</f>
        <v>0</v>
      </c>
      <c r="I150">
        <f>'46 MMT resource build'!I515</f>
        <v>2492.02</v>
      </c>
      <c r="J150">
        <f>'46 MMT resource build'!J515</f>
        <v>0</v>
      </c>
      <c r="K150">
        <f>'46 MMT resource build'!K515</f>
        <v>0</v>
      </c>
      <c r="L150">
        <f>'46 MMT resource build'!L515</f>
        <v>0</v>
      </c>
      <c r="M150">
        <f>'46 MMT resource build'!M515</f>
        <v>0</v>
      </c>
      <c r="N150">
        <f>'46 MMT resource build'!N515</f>
        <v>0</v>
      </c>
      <c r="O150">
        <f>'46 MMT resource build'!O515</f>
        <v>0</v>
      </c>
      <c r="P150">
        <f>'46 MMT resource build'!P515</f>
        <v>0</v>
      </c>
      <c r="Q150">
        <f>'46 MMT resource build'!Q515</f>
        <v>53</v>
      </c>
      <c r="R150">
        <f>'46 MMT resource build'!R515</f>
        <v>47.01</v>
      </c>
      <c r="S150">
        <f>'46 MMT resource build'!S515</f>
        <v>0</v>
      </c>
      <c r="T150">
        <f>'46 MMT resource build'!T515</f>
        <v>34127324.770000003</v>
      </c>
      <c r="U150">
        <f>'46 MMT resource build'!U515</f>
        <v>4.9706315334622504</v>
      </c>
      <c r="V150">
        <f>'46 MMT resource build'!V515</f>
        <v>2492.02</v>
      </c>
      <c r="W150">
        <f>'46 MMT resource build'!W515</f>
        <v>1190.69</v>
      </c>
      <c r="X150">
        <f>'46 MMT resource build'!X515</f>
        <v>0</v>
      </c>
      <c r="Y150">
        <f>'46 MMT resource build'!Y515</f>
        <v>0</v>
      </c>
      <c r="Z150">
        <f>'46 MMT resource build'!Z515</f>
        <v>0</v>
      </c>
    </row>
    <row r="151" spans="1:26" ht="14.45" hidden="1" x14ac:dyDescent="0.35">
      <c r="A151">
        <f>'46 MMT resource build'!A684</f>
        <v>2045</v>
      </c>
      <c r="B151" t="str">
        <f>'46 MMT resource build'!B684</f>
        <v>CAISO_Peaker2</v>
      </c>
      <c r="C151" t="str">
        <f>'46 MMT resource build'!C684</f>
        <v>CAISO</v>
      </c>
      <c r="D151" t="str">
        <f>'46 MMT resource build'!D684</f>
        <v>CAISO</v>
      </c>
      <c r="E151" t="str">
        <f>'46 MMT resource build'!E684</f>
        <v>CAISO_Peaker2</v>
      </c>
      <c r="F151">
        <f>'46 MMT resource build'!F684</f>
        <v>3682.71</v>
      </c>
      <c r="G151">
        <f>'46 MMT resource build'!G684</f>
        <v>0</v>
      </c>
      <c r="H151">
        <f>'46 MMT resource build'!H684</f>
        <v>0</v>
      </c>
      <c r="I151">
        <f>'46 MMT resource build'!I684</f>
        <v>1309</v>
      </c>
      <c r="J151">
        <f>'46 MMT resource build'!J684</f>
        <v>0</v>
      </c>
      <c r="K151">
        <f>'46 MMT resource build'!K684</f>
        <v>0</v>
      </c>
      <c r="L151">
        <f>'46 MMT resource build'!L684</f>
        <v>0</v>
      </c>
      <c r="M151">
        <f>'46 MMT resource build'!M684</f>
        <v>0</v>
      </c>
      <c r="N151">
        <f>'46 MMT resource build'!N684</f>
        <v>0</v>
      </c>
      <c r="O151">
        <f>'46 MMT resource build'!O684</f>
        <v>0</v>
      </c>
      <c r="P151">
        <f>'46 MMT resource build'!P684</f>
        <v>0</v>
      </c>
      <c r="Q151">
        <f>'46 MMT resource build'!Q684</f>
        <v>53</v>
      </c>
      <c r="R151">
        <f>'46 MMT resource build'!R684</f>
        <v>24.7</v>
      </c>
      <c r="S151">
        <f>'46 MMT resource build'!S684</f>
        <v>0</v>
      </c>
      <c r="T151">
        <f>'46 MMT resource build'!T684</f>
        <v>17926295.350000001</v>
      </c>
      <c r="U151">
        <f>'46 MMT resource build'!U684</f>
        <v>6.6951633132812498</v>
      </c>
      <c r="V151">
        <f>'46 MMT resource build'!V684</f>
        <v>1309</v>
      </c>
      <c r="W151">
        <f>'46 MMT resource build'!W684</f>
        <v>2373.71</v>
      </c>
      <c r="X151">
        <f>'46 MMT resource build'!X684</f>
        <v>0</v>
      </c>
      <c r="Y151">
        <f>'46 MMT resource build'!Y684</f>
        <v>0</v>
      </c>
      <c r="Z151">
        <f>'46 MMT resource build'!Z684</f>
        <v>0</v>
      </c>
    </row>
    <row r="152" spans="1:26" ht="14.45" hidden="1" x14ac:dyDescent="0.35">
      <c r="A152">
        <f>'46 MMT resource build'!A11</f>
        <v>2020</v>
      </c>
      <c r="B152" t="str">
        <f>'46 MMT resource build'!B11</f>
        <v>CAISO_Reciprocating_Engine</v>
      </c>
      <c r="C152" t="str">
        <f>'46 MMT resource build'!C11</f>
        <v>CAISO</v>
      </c>
      <c r="D152" t="str">
        <f>'46 MMT resource build'!D11</f>
        <v>CAISO</v>
      </c>
      <c r="E152" t="str">
        <f>'46 MMT resource build'!E11</f>
        <v>CAISO_Reciprocating_Engine</v>
      </c>
      <c r="F152">
        <f>'46 MMT resource build'!F11</f>
        <v>255.3</v>
      </c>
      <c r="G152">
        <f>'46 MMT resource build'!G11</f>
        <v>0</v>
      </c>
      <c r="H152">
        <f>'46 MMT resource build'!H11</f>
        <v>0</v>
      </c>
      <c r="I152">
        <f>'46 MMT resource build'!I11</f>
        <v>255.3</v>
      </c>
      <c r="J152">
        <f>'46 MMT resource build'!J11</f>
        <v>0</v>
      </c>
      <c r="K152">
        <f>'46 MMT resource build'!K11</f>
        <v>0</v>
      </c>
      <c r="L152">
        <f>'46 MMT resource build'!L11</f>
        <v>0</v>
      </c>
      <c r="M152">
        <f>'46 MMT resource build'!M11</f>
        <v>0</v>
      </c>
      <c r="N152">
        <f>'46 MMT resource build'!N11</f>
        <v>0</v>
      </c>
      <c r="O152">
        <f>'46 MMT resource build'!O11</f>
        <v>0</v>
      </c>
      <c r="P152">
        <f>'46 MMT resource build'!P11</f>
        <v>0</v>
      </c>
      <c r="Q152">
        <f>'46 MMT resource build'!Q11</f>
        <v>10.36</v>
      </c>
      <c r="R152">
        <f>'46 MMT resource build'!R11</f>
        <v>24.65</v>
      </c>
      <c r="S152">
        <f>'46 MMT resource build'!S11</f>
        <v>0</v>
      </c>
      <c r="T152">
        <f>'46 MMT resource build'!T11</f>
        <v>3496243.85</v>
      </c>
      <c r="U152">
        <f>'46 MMT resource build'!U11</f>
        <v>1.47619047619048</v>
      </c>
      <c r="V152">
        <f>'46 MMT resource build'!V11</f>
        <v>255.3</v>
      </c>
      <c r="W152">
        <f>'46 MMT resource build'!W11</f>
        <v>0</v>
      </c>
      <c r="X152">
        <f>'46 MMT resource build'!X11</f>
        <v>0</v>
      </c>
      <c r="Y152">
        <f>'46 MMT resource build'!Y11</f>
        <v>0</v>
      </c>
      <c r="Z152">
        <f>'46 MMT resource build'!Z11</f>
        <v>0</v>
      </c>
    </row>
    <row r="153" spans="1:26" ht="14.45" hidden="1" x14ac:dyDescent="0.35">
      <c r="A153">
        <f>'46 MMT resource build'!A180</f>
        <v>2022</v>
      </c>
      <c r="B153" t="str">
        <f>'46 MMT resource build'!B180</f>
        <v>CAISO_Reciprocating_Engine</v>
      </c>
      <c r="C153" t="str">
        <f>'46 MMT resource build'!C180</f>
        <v>CAISO</v>
      </c>
      <c r="D153" t="str">
        <f>'46 MMT resource build'!D180</f>
        <v>CAISO</v>
      </c>
      <c r="E153" t="str">
        <f>'46 MMT resource build'!E180</f>
        <v>CAISO_Reciprocating_Engine</v>
      </c>
      <c r="F153">
        <f>'46 MMT resource build'!F180</f>
        <v>255.3</v>
      </c>
      <c r="G153">
        <f>'46 MMT resource build'!G180</f>
        <v>0</v>
      </c>
      <c r="H153">
        <f>'46 MMT resource build'!H180</f>
        <v>0</v>
      </c>
      <c r="I153">
        <f>'46 MMT resource build'!I180</f>
        <v>255.3</v>
      </c>
      <c r="J153">
        <f>'46 MMT resource build'!J180</f>
        <v>0</v>
      </c>
      <c r="K153">
        <f>'46 MMT resource build'!K180</f>
        <v>0</v>
      </c>
      <c r="L153">
        <f>'46 MMT resource build'!L180</f>
        <v>0</v>
      </c>
      <c r="M153">
        <f>'46 MMT resource build'!M180</f>
        <v>0</v>
      </c>
      <c r="N153">
        <f>'46 MMT resource build'!N180</f>
        <v>0</v>
      </c>
      <c r="O153">
        <f>'46 MMT resource build'!O180</f>
        <v>0</v>
      </c>
      <c r="P153">
        <f>'46 MMT resource build'!P180</f>
        <v>0</v>
      </c>
      <c r="Q153">
        <f>'46 MMT resource build'!Q180</f>
        <v>10.36</v>
      </c>
      <c r="R153">
        <f>'46 MMT resource build'!R180</f>
        <v>24.65</v>
      </c>
      <c r="S153">
        <f>'46 MMT resource build'!S180</f>
        <v>0</v>
      </c>
      <c r="T153">
        <f>'46 MMT resource build'!T180</f>
        <v>3496243.85</v>
      </c>
      <c r="U153">
        <f>'46 MMT resource build'!U180</f>
        <v>2.6383309325601898</v>
      </c>
      <c r="V153">
        <f>'46 MMT resource build'!V180</f>
        <v>255.3</v>
      </c>
      <c r="W153">
        <f>'46 MMT resource build'!W180</f>
        <v>0</v>
      </c>
      <c r="X153">
        <f>'46 MMT resource build'!X180</f>
        <v>0</v>
      </c>
      <c r="Y153">
        <f>'46 MMT resource build'!Y180</f>
        <v>0</v>
      </c>
      <c r="Z153">
        <f>'46 MMT resource build'!Z180</f>
        <v>0</v>
      </c>
    </row>
    <row r="154" spans="1:26" ht="14.45" hidden="1" x14ac:dyDescent="0.35">
      <c r="A154">
        <f>'46 MMT resource build'!A349</f>
        <v>2026</v>
      </c>
      <c r="B154" t="str">
        <f>'46 MMT resource build'!B349</f>
        <v>CAISO_Reciprocating_Engine</v>
      </c>
      <c r="C154" t="str">
        <f>'46 MMT resource build'!C349</f>
        <v>CAISO</v>
      </c>
      <c r="D154" t="str">
        <f>'46 MMT resource build'!D349</f>
        <v>CAISO</v>
      </c>
      <c r="E154" t="str">
        <f>'46 MMT resource build'!E349</f>
        <v>CAISO_Reciprocating_Engine</v>
      </c>
      <c r="F154">
        <f>'46 MMT resource build'!F349</f>
        <v>255.3</v>
      </c>
      <c r="G154">
        <f>'46 MMT resource build'!G349</f>
        <v>0</v>
      </c>
      <c r="H154">
        <f>'46 MMT resource build'!H349</f>
        <v>0</v>
      </c>
      <c r="I154">
        <f>'46 MMT resource build'!I349</f>
        <v>255.3</v>
      </c>
      <c r="J154">
        <f>'46 MMT resource build'!J349</f>
        <v>0</v>
      </c>
      <c r="K154">
        <f>'46 MMT resource build'!K349</f>
        <v>0</v>
      </c>
      <c r="L154">
        <f>'46 MMT resource build'!L349</f>
        <v>0</v>
      </c>
      <c r="M154">
        <f>'46 MMT resource build'!M349</f>
        <v>0</v>
      </c>
      <c r="N154">
        <f>'46 MMT resource build'!N349</f>
        <v>0</v>
      </c>
      <c r="O154">
        <f>'46 MMT resource build'!O349</f>
        <v>0</v>
      </c>
      <c r="P154">
        <f>'46 MMT resource build'!P349</f>
        <v>0</v>
      </c>
      <c r="Q154">
        <f>'46 MMT resource build'!Q349</f>
        <v>10.36</v>
      </c>
      <c r="R154">
        <f>'46 MMT resource build'!R349</f>
        <v>24.65</v>
      </c>
      <c r="S154">
        <f>'46 MMT resource build'!S349</f>
        <v>0</v>
      </c>
      <c r="T154">
        <f>'46 MMT resource build'!T349</f>
        <v>3496243.85</v>
      </c>
      <c r="U154">
        <f>'46 MMT resource build'!U349</f>
        <v>2.99375356618317</v>
      </c>
      <c r="V154">
        <f>'46 MMT resource build'!V349</f>
        <v>255.3</v>
      </c>
      <c r="W154">
        <f>'46 MMT resource build'!W349</f>
        <v>0</v>
      </c>
      <c r="X154">
        <f>'46 MMT resource build'!X349</f>
        <v>0</v>
      </c>
      <c r="Y154">
        <f>'46 MMT resource build'!Y349</f>
        <v>0</v>
      </c>
      <c r="Z154">
        <f>'46 MMT resource build'!Z349</f>
        <v>0</v>
      </c>
    </row>
    <row r="155" spans="1:26" ht="14.45" hidden="1" x14ac:dyDescent="0.35">
      <c r="A155">
        <f>'46 MMT resource build'!A518</f>
        <v>2030</v>
      </c>
      <c r="B155" t="str">
        <f>'46 MMT resource build'!B518</f>
        <v>CAISO_Reciprocating_Engine</v>
      </c>
      <c r="C155" t="str">
        <f>'46 MMT resource build'!C518</f>
        <v>CAISO</v>
      </c>
      <c r="D155" t="str">
        <f>'46 MMT resource build'!D518</f>
        <v>CAISO</v>
      </c>
      <c r="E155" t="str">
        <f>'46 MMT resource build'!E518</f>
        <v>CAISO_Reciprocating_Engine</v>
      </c>
      <c r="F155">
        <f>'46 MMT resource build'!F518</f>
        <v>255.3</v>
      </c>
      <c r="G155">
        <f>'46 MMT resource build'!G518</f>
        <v>0</v>
      </c>
      <c r="H155">
        <f>'46 MMT resource build'!H518</f>
        <v>0</v>
      </c>
      <c r="I155">
        <f>'46 MMT resource build'!I518</f>
        <v>255.3</v>
      </c>
      <c r="J155">
        <f>'46 MMT resource build'!J518</f>
        <v>0</v>
      </c>
      <c r="K155">
        <f>'46 MMT resource build'!K518</f>
        <v>0</v>
      </c>
      <c r="L155">
        <f>'46 MMT resource build'!L518</f>
        <v>0</v>
      </c>
      <c r="M155">
        <f>'46 MMT resource build'!M518</f>
        <v>0</v>
      </c>
      <c r="N155">
        <f>'46 MMT resource build'!N518</f>
        <v>0</v>
      </c>
      <c r="O155">
        <f>'46 MMT resource build'!O518</f>
        <v>0</v>
      </c>
      <c r="P155">
        <f>'46 MMT resource build'!P518</f>
        <v>0</v>
      </c>
      <c r="Q155">
        <f>'46 MMT resource build'!Q518</f>
        <v>10.36</v>
      </c>
      <c r="R155">
        <f>'46 MMT resource build'!R518</f>
        <v>24.65</v>
      </c>
      <c r="S155">
        <f>'46 MMT resource build'!S518</f>
        <v>0</v>
      </c>
      <c r="T155">
        <f>'46 MMT resource build'!T518</f>
        <v>3496243.85</v>
      </c>
      <c r="U155">
        <f>'46 MMT resource build'!U518</f>
        <v>4.9706315334622504</v>
      </c>
      <c r="V155">
        <f>'46 MMT resource build'!V518</f>
        <v>255.3</v>
      </c>
      <c r="W155">
        <f>'46 MMT resource build'!W518</f>
        <v>0</v>
      </c>
      <c r="X155">
        <f>'46 MMT resource build'!X518</f>
        <v>0</v>
      </c>
      <c r="Y155">
        <f>'46 MMT resource build'!Y518</f>
        <v>0</v>
      </c>
      <c r="Z155">
        <f>'46 MMT resource build'!Z518</f>
        <v>0</v>
      </c>
    </row>
    <row r="156" spans="1:26" ht="14.45" hidden="1" x14ac:dyDescent="0.35">
      <c r="A156">
        <f>'46 MMT resource build'!A687</f>
        <v>2045</v>
      </c>
      <c r="B156" t="str">
        <f>'46 MMT resource build'!B687</f>
        <v>CAISO_Reciprocating_Engine</v>
      </c>
      <c r="C156" t="str">
        <f>'46 MMT resource build'!C687</f>
        <v>CAISO</v>
      </c>
      <c r="D156" t="str">
        <f>'46 MMT resource build'!D687</f>
        <v>CAISO</v>
      </c>
      <c r="E156" t="str">
        <f>'46 MMT resource build'!E687</f>
        <v>CAISO_Reciprocating_Engine</v>
      </c>
      <c r="F156">
        <f>'46 MMT resource build'!F687</f>
        <v>255.3</v>
      </c>
      <c r="G156">
        <f>'46 MMT resource build'!G687</f>
        <v>0</v>
      </c>
      <c r="H156">
        <f>'46 MMT resource build'!H687</f>
        <v>0</v>
      </c>
      <c r="I156">
        <f>'46 MMT resource build'!I687</f>
        <v>184</v>
      </c>
      <c r="J156">
        <f>'46 MMT resource build'!J687</f>
        <v>0</v>
      </c>
      <c r="K156">
        <f>'46 MMT resource build'!K687</f>
        <v>0</v>
      </c>
      <c r="L156">
        <f>'46 MMT resource build'!L687</f>
        <v>0</v>
      </c>
      <c r="M156">
        <f>'46 MMT resource build'!M687</f>
        <v>0</v>
      </c>
      <c r="N156">
        <f>'46 MMT resource build'!N687</f>
        <v>0</v>
      </c>
      <c r="O156">
        <f>'46 MMT resource build'!O687</f>
        <v>0</v>
      </c>
      <c r="P156">
        <f>'46 MMT resource build'!P687</f>
        <v>0</v>
      </c>
      <c r="Q156">
        <f>'46 MMT resource build'!Q687</f>
        <v>10.36</v>
      </c>
      <c r="R156">
        <f>'46 MMT resource build'!R687</f>
        <v>17.77</v>
      </c>
      <c r="S156">
        <f>'46 MMT resource build'!S687</f>
        <v>0</v>
      </c>
      <c r="T156">
        <f>'46 MMT resource build'!T687</f>
        <v>2519815.39</v>
      </c>
      <c r="U156">
        <f>'46 MMT resource build'!U687</f>
        <v>6.6951633132812498</v>
      </c>
      <c r="V156">
        <f>'46 MMT resource build'!V687</f>
        <v>184</v>
      </c>
      <c r="W156">
        <f>'46 MMT resource build'!W687</f>
        <v>71.3</v>
      </c>
      <c r="X156">
        <f>'46 MMT resource build'!X687</f>
        <v>0</v>
      </c>
      <c r="Y156">
        <f>'46 MMT resource build'!Y687</f>
        <v>0</v>
      </c>
      <c r="Z156">
        <f>'46 MMT resource build'!Z687</f>
        <v>0</v>
      </c>
    </row>
    <row r="157" spans="1:26" ht="14.45" hidden="1" x14ac:dyDescent="0.35">
      <c r="A157">
        <f>'46 MMT resource build'!A12</f>
        <v>2020</v>
      </c>
      <c r="B157" t="str">
        <f>'46 MMT resource build'!B12</f>
        <v>CAISO_ST</v>
      </c>
      <c r="C157" t="str">
        <f>'46 MMT resource build'!C12</f>
        <v>CAISO</v>
      </c>
      <c r="D157" t="str">
        <f>'46 MMT resource build'!D12</f>
        <v>CAISO</v>
      </c>
      <c r="E157" t="str">
        <f>'46 MMT resource build'!E12</f>
        <v>CAISO_ST</v>
      </c>
      <c r="F157">
        <f>'46 MMT resource build'!F12</f>
        <v>4577.22</v>
      </c>
      <c r="G157">
        <f>'46 MMT resource build'!G12</f>
        <v>0</v>
      </c>
      <c r="H157">
        <f>'46 MMT resource build'!H12</f>
        <v>0</v>
      </c>
      <c r="I157">
        <f>'46 MMT resource build'!I12</f>
        <v>4577.22</v>
      </c>
      <c r="J157">
        <f>'46 MMT resource build'!J12</f>
        <v>0</v>
      </c>
      <c r="K157">
        <f>'46 MMT resource build'!K12</f>
        <v>0</v>
      </c>
      <c r="L157">
        <f>'46 MMT resource build'!L12</f>
        <v>0</v>
      </c>
      <c r="M157">
        <f>'46 MMT resource build'!M12</f>
        <v>0</v>
      </c>
      <c r="N157">
        <f>'46 MMT resource build'!N12</f>
        <v>0</v>
      </c>
      <c r="O157">
        <f>'46 MMT resource build'!O12</f>
        <v>0</v>
      </c>
      <c r="P157">
        <f>'46 MMT resource build'!P12</f>
        <v>0</v>
      </c>
      <c r="Q157">
        <f>'46 MMT resource build'!Q12</f>
        <v>341.83</v>
      </c>
      <c r="R157">
        <f>'46 MMT resource build'!R12</f>
        <v>13.39</v>
      </c>
      <c r="S157">
        <f>'46 MMT resource build'!S12</f>
        <v>0</v>
      </c>
      <c r="T157">
        <f>'46 MMT resource build'!T12</f>
        <v>50875413.840000004</v>
      </c>
      <c r="U157">
        <f>'46 MMT resource build'!U12</f>
        <v>1.47619047619048</v>
      </c>
      <c r="V157">
        <f>'46 MMT resource build'!V12</f>
        <v>4577.22</v>
      </c>
      <c r="W157">
        <f>'46 MMT resource build'!W12</f>
        <v>0</v>
      </c>
      <c r="X157">
        <f>'46 MMT resource build'!X12</f>
        <v>0</v>
      </c>
      <c r="Y157">
        <f>'46 MMT resource build'!Y12</f>
        <v>0</v>
      </c>
      <c r="Z157">
        <f>'46 MMT resource build'!Z12</f>
        <v>0</v>
      </c>
    </row>
    <row r="158" spans="1:26" ht="14.45" hidden="1" x14ac:dyDescent="0.35">
      <c r="A158">
        <f>'46 MMT resource build'!A181</f>
        <v>2022</v>
      </c>
      <c r="B158" t="str">
        <f>'46 MMT resource build'!B181</f>
        <v>CAISO_ST</v>
      </c>
      <c r="C158" t="str">
        <f>'46 MMT resource build'!C181</f>
        <v>CAISO</v>
      </c>
      <c r="D158" t="str">
        <f>'46 MMT resource build'!D181</f>
        <v>CAISO</v>
      </c>
      <c r="E158" t="str">
        <f>'46 MMT resource build'!E181</f>
        <v>CAISO_ST</v>
      </c>
      <c r="F158">
        <f>'46 MMT resource build'!F181</f>
        <v>0</v>
      </c>
      <c r="G158">
        <f>'46 MMT resource build'!G181</f>
        <v>0</v>
      </c>
      <c r="H158">
        <f>'46 MMT resource build'!H181</f>
        <v>0</v>
      </c>
      <c r="I158">
        <f>'46 MMT resource build'!I181</f>
        <v>0</v>
      </c>
      <c r="J158">
        <f>'46 MMT resource build'!J181</f>
        <v>0</v>
      </c>
      <c r="K158">
        <f>'46 MMT resource build'!K181</f>
        <v>0</v>
      </c>
      <c r="L158">
        <f>'46 MMT resource build'!L181</f>
        <v>0</v>
      </c>
      <c r="M158">
        <f>'46 MMT resource build'!M181</f>
        <v>0</v>
      </c>
      <c r="N158">
        <f>'46 MMT resource build'!N181</f>
        <v>0</v>
      </c>
      <c r="O158">
        <f>'46 MMT resource build'!O181</f>
        <v>0</v>
      </c>
      <c r="P158">
        <f>'46 MMT resource build'!P181</f>
        <v>0</v>
      </c>
      <c r="Q158">
        <f>'46 MMT resource build'!Q181</f>
        <v>341.83</v>
      </c>
      <c r="R158">
        <f>'46 MMT resource build'!R181</f>
        <v>0</v>
      </c>
      <c r="S158">
        <f>'46 MMT resource build'!S181</f>
        <v>0</v>
      </c>
      <c r="T158">
        <f>'46 MMT resource build'!T181</f>
        <v>0</v>
      </c>
      <c r="U158">
        <f>'46 MMT resource build'!U181</f>
        <v>2.6383309325601898</v>
      </c>
      <c r="V158">
        <f>'46 MMT resource build'!V181</f>
        <v>0</v>
      </c>
      <c r="W158">
        <f>'46 MMT resource build'!W181</f>
        <v>0</v>
      </c>
      <c r="X158">
        <f>'46 MMT resource build'!X181</f>
        <v>0</v>
      </c>
      <c r="Y158">
        <f>'46 MMT resource build'!Y181</f>
        <v>0</v>
      </c>
      <c r="Z158">
        <f>'46 MMT resource build'!Z181</f>
        <v>0</v>
      </c>
    </row>
    <row r="159" spans="1:26" ht="14.45" hidden="1" x14ac:dyDescent="0.35">
      <c r="A159">
        <f>'46 MMT resource build'!A350</f>
        <v>2026</v>
      </c>
      <c r="B159" t="str">
        <f>'46 MMT resource build'!B350</f>
        <v>CAISO_ST</v>
      </c>
      <c r="C159" t="str">
        <f>'46 MMT resource build'!C350</f>
        <v>CAISO</v>
      </c>
      <c r="D159" t="str">
        <f>'46 MMT resource build'!D350</f>
        <v>CAISO</v>
      </c>
      <c r="E159" t="str">
        <f>'46 MMT resource build'!E350</f>
        <v>CAISO_ST</v>
      </c>
      <c r="F159">
        <f>'46 MMT resource build'!F350</f>
        <v>0</v>
      </c>
      <c r="G159">
        <f>'46 MMT resource build'!G350</f>
        <v>0</v>
      </c>
      <c r="H159">
        <f>'46 MMT resource build'!H350</f>
        <v>0</v>
      </c>
      <c r="I159">
        <f>'46 MMT resource build'!I350</f>
        <v>0</v>
      </c>
      <c r="J159">
        <f>'46 MMT resource build'!J350</f>
        <v>0</v>
      </c>
      <c r="K159">
        <f>'46 MMT resource build'!K350</f>
        <v>0</v>
      </c>
      <c r="L159">
        <f>'46 MMT resource build'!L350</f>
        <v>0</v>
      </c>
      <c r="M159">
        <f>'46 MMT resource build'!M350</f>
        <v>0</v>
      </c>
      <c r="N159">
        <f>'46 MMT resource build'!N350</f>
        <v>0</v>
      </c>
      <c r="O159">
        <f>'46 MMT resource build'!O350</f>
        <v>0</v>
      </c>
      <c r="P159">
        <f>'46 MMT resource build'!P350</f>
        <v>0</v>
      </c>
      <c r="Q159">
        <f>'46 MMT resource build'!Q350</f>
        <v>341.83</v>
      </c>
      <c r="R159">
        <f>'46 MMT resource build'!R350</f>
        <v>0</v>
      </c>
      <c r="S159">
        <f>'46 MMT resource build'!S350</f>
        <v>0</v>
      </c>
      <c r="T159">
        <f>'46 MMT resource build'!T350</f>
        <v>0</v>
      </c>
      <c r="U159">
        <f>'46 MMT resource build'!U350</f>
        <v>2.99375356618317</v>
      </c>
      <c r="V159">
        <f>'46 MMT resource build'!V350</f>
        <v>0</v>
      </c>
      <c r="W159">
        <f>'46 MMT resource build'!W350</f>
        <v>0</v>
      </c>
      <c r="X159">
        <f>'46 MMT resource build'!X350</f>
        <v>0</v>
      </c>
      <c r="Y159">
        <f>'46 MMT resource build'!Y350</f>
        <v>0</v>
      </c>
      <c r="Z159">
        <f>'46 MMT resource build'!Z350</f>
        <v>0</v>
      </c>
    </row>
    <row r="160" spans="1:26" ht="14.45" hidden="1" x14ac:dyDescent="0.35">
      <c r="A160">
        <f>'46 MMT resource build'!A519</f>
        <v>2030</v>
      </c>
      <c r="B160" t="str">
        <f>'46 MMT resource build'!B519</f>
        <v>CAISO_ST</v>
      </c>
      <c r="C160" t="str">
        <f>'46 MMT resource build'!C519</f>
        <v>CAISO</v>
      </c>
      <c r="D160" t="str">
        <f>'46 MMT resource build'!D519</f>
        <v>CAISO</v>
      </c>
      <c r="E160" t="str">
        <f>'46 MMT resource build'!E519</f>
        <v>CAISO_ST</v>
      </c>
      <c r="F160">
        <f>'46 MMT resource build'!F519</f>
        <v>0</v>
      </c>
      <c r="G160">
        <f>'46 MMT resource build'!G519</f>
        <v>0</v>
      </c>
      <c r="H160">
        <f>'46 MMT resource build'!H519</f>
        <v>0</v>
      </c>
      <c r="I160">
        <f>'46 MMT resource build'!I519</f>
        <v>0</v>
      </c>
      <c r="J160">
        <f>'46 MMT resource build'!J519</f>
        <v>0</v>
      </c>
      <c r="K160">
        <f>'46 MMT resource build'!K519</f>
        <v>0</v>
      </c>
      <c r="L160">
        <f>'46 MMT resource build'!L519</f>
        <v>0</v>
      </c>
      <c r="M160">
        <f>'46 MMT resource build'!M519</f>
        <v>0</v>
      </c>
      <c r="N160">
        <f>'46 MMT resource build'!N519</f>
        <v>0</v>
      </c>
      <c r="O160">
        <f>'46 MMT resource build'!O519</f>
        <v>0</v>
      </c>
      <c r="P160">
        <f>'46 MMT resource build'!P519</f>
        <v>0</v>
      </c>
      <c r="Q160">
        <f>'46 MMT resource build'!Q519</f>
        <v>341.83</v>
      </c>
      <c r="R160">
        <f>'46 MMT resource build'!R519</f>
        <v>0</v>
      </c>
      <c r="S160">
        <f>'46 MMT resource build'!S519</f>
        <v>0</v>
      </c>
      <c r="T160">
        <f>'46 MMT resource build'!T519</f>
        <v>0</v>
      </c>
      <c r="U160">
        <f>'46 MMT resource build'!U519</f>
        <v>4.9706315334622504</v>
      </c>
      <c r="V160">
        <f>'46 MMT resource build'!V519</f>
        <v>0</v>
      </c>
      <c r="W160">
        <f>'46 MMT resource build'!W519</f>
        <v>0</v>
      </c>
      <c r="X160">
        <f>'46 MMT resource build'!X519</f>
        <v>0</v>
      </c>
      <c r="Y160">
        <f>'46 MMT resource build'!Y519</f>
        <v>0</v>
      </c>
      <c r="Z160">
        <f>'46 MMT resource build'!Z519</f>
        <v>0</v>
      </c>
    </row>
    <row r="161" spans="1:26" ht="14.45" hidden="1" x14ac:dyDescent="0.35">
      <c r="A161">
        <f>'46 MMT resource build'!A688</f>
        <v>2045</v>
      </c>
      <c r="B161" t="str">
        <f>'46 MMT resource build'!B688</f>
        <v>CAISO_ST</v>
      </c>
      <c r="C161" t="str">
        <f>'46 MMT resource build'!C688</f>
        <v>CAISO</v>
      </c>
      <c r="D161" t="str">
        <f>'46 MMT resource build'!D688</f>
        <v>CAISO</v>
      </c>
      <c r="E161" t="str">
        <f>'46 MMT resource build'!E688</f>
        <v>CAISO_ST</v>
      </c>
      <c r="F161">
        <f>'46 MMT resource build'!F688</f>
        <v>0</v>
      </c>
      <c r="G161">
        <f>'46 MMT resource build'!G688</f>
        <v>0</v>
      </c>
      <c r="H161">
        <f>'46 MMT resource build'!H688</f>
        <v>0</v>
      </c>
      <c r="I161">
        <f>'46 MMT resource build'!I688</f>
        <v>0</v>
      </c>
      <c r="J161">
        <f>'46 MMT resource build'!J688</f>
        <v>0</v>
      </c>
      <c r="K161">
        <f>'46 MMT resource build'!K688</f>
        <v>0</v>
      </c>
      <c r="L161">
        <f>'46 MMT resource build'!L688</f>
        <v>0</v>
      </c>
      <c r="M161">
        <f>'46 MMT resource build'!M688</f>
        <v>0</v>
      </c>
      <c r="N161">
        <f>'46 MMT resource build'!N688</f>
        <v>0</v>
      </c>
      <c r="O161">
        <f>'46 MMT resource build'!O688</f>
        <v>0</v>
      </c>
      <c r="P161">
        <f>'46 MMT resource build'!P688</f>
        <v>0</v>
      </c>
      <c r="Q161">
        <f>'46 MMT resource build'!Q688</f>
        <v>341.83</v>
      </c>
      <c r="R161">
        <f>'46 MMT resource build'!R688</f>
        <v>0</v>
      </c>
      <c r="S161">
        <f>'46 MMT resource build'!S688</f>
        <v>0</v>
      </c>
      <c r="T161">
        <f>'46 MMT resource build'!T688</f>
        <v>0</v>
      </c>
      <c r="U161">
        <f>'46 MMT resource build'!U688</f>
        <v>6.6951633132812498</v>
      </c>
      <c r="V161">
        <f>'46 MMT resource build'!V688</f>
        <v>0</v>
      </c>
      <c r="W161">
        <f>'46 MMT resource build'!W688</f>
        <v>0</v>
      </c>
      <c r="X161">
        <f>'46 MMT resource build'!X688</f>
        <v>0</v>
      </c>
      <c r="Y161">
        <f>'46 MMT resource build'!Y688</f>
        <v>0</v>
      </c>
      <c r="Z161">
        <f>'46 MMT resource build'!Z688</f>
        <v>0</v>
      </c>
    </row>
    <row r="162" spans="1:26" ht="14.45" hidden="1" x14ac:dyDescent="0.35">
      <c r="A162">
        <f>'46 MMT resource build'!A65</f>
        <v>2020</v>
      </c>
      <c r="B162" t="str">
        <f>'46 MMT resource build'!B65</f>
        <v>Customer_PV</v>
      </c>
      <c r="C162" t="str">
        <f>'46 MMT resource build'!C65</f>
        <v>CAISO</v>
      </c>
      <c r="D162" t="str">
        <f>'46 MMT resource build'!D65</f>
        <v>CAISO</v>
      </c>
      <c r="E162" t="str">
        <f>'46 MMT resource build'!E65</f>
        <v>Customer_PV</v>
      </c>
      <c r="F162">
        <f>'46 MMT resource build'!F65</f>
        <v>9827.31</v>
      </c>
      <c r="G162">
        <f>'46 MMT resource build'!G65</f>
        <v>0</v>
      </c>
      <c r="H162">
        <f>'46 MMT resource build'!H65</f>
        <v>0</v>
      </c>
      <c r="I162">
        <f>'46 MMT resource build'!I65</f>
        <v>9827.31</v>
      </c>
      <c r="J162">
        <f>'46 MMT resource build'!J65</f>
        <v>0</v>
      </c>
      <c r="K162">
        <f>'46 MMT resource build'!K65</f>
        <v>0</v>
      </c>
      <c r="L162">
        <f>'46 MMT resource build'!L65</f>
        <v>0</v>
      </c>
      <c r="M162">
        <f>'46 MMT resource build'!M65</f>
        <v>0</v>
      </c>
      <c r="N162">
        <f>'46 MMT resource build'!N65</f>
        <v>0</v>
      </c>
      <c r="O162">
        <f>'46 MMT resource build'!O65</f>
        <v>0</v>
      </c>
      <c r="P162">
        <f>'46 MMT resource build'!P65</f>
        <v>0</v>
      </c>
      <c r="Q162">
        <f>'46 MMT resource build'!Q65</f>
        <v>0</v>
      </c>
      <c r="R162">
        <f>'46 MMT resource build'!R65</f>
        <v>0</v>
      </c>
      <c r="S162">
        <f>'46 MMT resource build'!S65</f>
        <v>0</v>
      </c>
      <c r="T162">
        <f>'46 MMT resource build'!T65</f>
        <v>0</v>
      </c>
      <c r="U162">
        <f>'46 MMT resource build'!U65</f>
        <v>1.47619047619048</v>
      </c>
      <c r="V162">
        <f>'46 MMT resource build'!V65</f>
        <v>9827.31</v>
      </c>
      <c r="W162">
        <f>'46 MMT resource build'!W65</f>
        <v>0</v>
      </c>
      <c r="X162">
        <f>'46 MMT resource build'!X65</f>
        <v>0</v>
      </c>
      <c r="Y162">
        <f>'46 MMT resource build'!Y65</f>
        <v>0</v>
      </c>
      <c r="Z162">
        <f>'46 MMT resource build'!Z65</f>
        <v>0</v>
      </c>
    </row>
    <row r="163" spans="1:26" ht="14.45" hidden="1" x14ac:dyDescent="0.35">
      <c r="A163">
        <f>'46 MMT resource build'!A234</f>
        <v>2022</v>
      </c>
      <c r="B163" t="str">
        <f>'46 MMT resource build'!B234</f>
        <v>Customer_PV</v>
      </c>
      <c r="C163" t="str">
        <f>'46 MMT resource build'!C234</f>
        <v>CAISO</v>
      </c>
      <c r="D163" t="str">
        <f>'46 MMT resource build'!D234</f>
        <v>CAISO</v>
      </c>
      <c r="E163" t="str">
        <f>'46 MMT resource build'!E234</f>
        <v>Customer_PV</v>
      </c>
      <c r="F163">
        <f>'46 MMT resource build'!F234</f>
        <v>12284.27</v>
      </c>
      <c r="G163">
        <f>'46 MMT resource build'!G234</f>
        <v>0</v>
      </c>
      <c r="H163">
        <f>'46 MMT resource build'!H234</f>
        <v>0</v>
      </c>
      <c r="I163">
        <f>'46 MMT resource build'!I234</f>
        <v>12284.27</v>
      </c>
      <c r="J163">
        <f>'46 MMT resource build'!J234</f>
        <v>0</v>
      </c>
      <c r="K163">
        <f>'46 MMT resource build'!K234</f>
        <v>0</v>
      </c>
      <c r="L163">
        <f>'46 MMT resource build'!L234</f>
        <v>0</v>
      </c>
      <c r="M163">
        <f>'46 MMT resource build'!M234</f>
        <v>0</v>
      </c>
      <c r="N163">
        <f>'46 MMT resource build'!N234</f>
        <v>0</v>
      </c>
      <c r="O163">
        <f>'46 MMT resource build'!O234</f>
        <v>0</v>
      </c>
      <c r="P163">
        <f>'46 MMT resource build'!P234</f>
        <v>0</v>
      </c>
      <c r="Q163">
        <f>'46 MMT resource build'!Q234</f>
        <v>0</v>
      </c>
      <c r="R163">
        <f>'46 MMT resource build'!R234</f>
        <v>0</v>
      </c>
      <c r="S163">
        <f>'46 MMT resource build'!S234</f>
        <v>0</v>
      </c>
      <c r="T163">
        <f>'46 MMT resource build'!T234</f>
        <v>0</v>
      </c>
      <c r="U163">
        <f>'46 MMT resource build'!U234</f>
        <v>2.6383309325601898</v>
      </c>
      <c r="V163">
        <f>'46 MMT resource build'!V234</f>
        <v>12284.27</v>
      </c>
      <c r="W163">
        <f>'46 MMT resource build'!W234</f>
        <v>0</v>
      </c>
      <c r="X163">
        <f>'46 MMT resource build'!X234</f>
        <v>0</v>
      </c>
      <c r="Y163">
        <f>'46 MMT resource build'!Y234</f>
        <v>0</v>
      </c>
      <c r="Z163">
        <f>'46 MMT resource build'!Z234</f>
        <v>0</v>
      </c>
    </row>
    <row r="164" spans="1:26" ht="14.45" hidden="1" x14ac:dyDescent="0.35">
      <c r="A164">
        <f>'46 MMT resource build'!A403</f>
        <v>2026</v>
      </c>
      <c r="B164" t="str">
        <f>'46 MMT resource build'!B403</f>
        <v>Customer_PV</v>
      </c>
      <c r="C164" t="str">
        <f>'46 MMT resource build'!C403</f>
        <v>CAISO</v>
      </c>
      <c r="D164" t="str">
        <f>'46 MMT resource build'!D403</f>
        <v>CAISO</v>
      </c>
      <c r="E164" t="str">
        <f>'46 MMT resource build'!E403</f>
        <v>Customer_PV</v>
      </c>
      <c r="F164">
        <f>'46 MMT resource build'!F403</f>
        <v>16155.51</v>
      </c>
      <c r="G164">
        <f>'46 MMT resource build'!G403</f>
        <v>0</v>
      </c>
      <c r="H164">
        <f>'46 MMT resource build'!H403</f>
        <v>0</v>
      </c>
      <c r="I164">
        <f>'46 MMT resource build'!I403</f>
        <v>16155.51</v>
      </c>
      <c r="J164">
        <f>'46 MMT resource build'!J403</f>
        <v>0</v>
      </c>
      <c r="K164">
        <f>'46 MMT resource build'!K403</f>
        <v>0</v>
      </c>
      <c r="L164">
        <f>'46 MMT resource build'!L403</f>
        <v>0</v>
      </c>
      <c r="M164">
        <f>'46 MMT resource build'!M403</f>
        <v>0</v>
      </c>
      <c r="N164">
        <f>'46 MMT resource build'!N403</f>
        <v>0</v>
      </c>
      <c r="O164">
        <f>'46 MMT resource build'!O403</f>
        <v>0</v>
      </c>
      <c r="P164">
        <f>'46 MMT resource build'!P403</f>
        <v>0</v>
      </c>
      <c r="Q164">
        <f>'46 MMT resource build'!Q403</f>
        <v>0</v>
      </c>
      <c r="R164">
        <f>'46 MMT resource build'!R403</f>
        <v>0</v>
      </c>
      <c r="S164">
        <f>'46 MMT resource build'!S403</f>
        <v>0</v>
      </c>
      <c r="T164">
        <f>'46 MMT resource build'!T403</f>
        <v>0</v>
      </c>
      <c r="U164">
        <f>'46 MMT resource build'!U403</f>
        <v>2.99375356618317</v>
      </c>
      <c r="V164">
        <f>'46 MMT resource build'!V403</f>
        <v>16155.51</v>
      </c>
      <c r="W164">
        <f>'46 MMT resource build'!W403</f>
        <v>0</v>
      </c>
      <c r="X164">
        <f>'46 MMT resource build'!X403</f>
        <v>0</v>
      </c>
      <c r="Y164">
        <f>'46 MMT resource build'!Y403</f>
        <v>0</v>
      </c>
      <c r="Z164">
        <f>'46 MMT resource build'!Z403</f>
        <v>0</v>
      </c>
    </row>
    <row r="165" spans="1:26" ht="14.45" hidden="1" x14ac:dyDescent="0.35">
      <c r="A165">
        <f>'46 MMT resource build'!A572</f>
        <v>2030</v>
      </c>
      <c r="B165" t="str">
        <f>'46 MMT resource build'!B572</f>
        <v>Customer_PV</v>
      </c>
      <c r="C165" t="str">
        <f>'46 MMT resource build'!C572</f>
        <v>CAISO</v>
      </c>
      <c r="D165" t="str">
        <f>'46 MMT resource build'!D572</f>
        <v>CAISO</v>
      </c>
      <c r="E165" t="str">
        <f>'46 MMT resource build'!E572</f>
        <v>Customer_PV</v>
      </c>
      <c r="F165">
        <f>'46 MMT resource build'!F572</f>
        <v>20066.03</v>
      </c>
      <c r="G165">
        <f>'46 MMT resource build'!G572</f>
        <v>0</v>
      </c>
      <c r="H165">
        <f>'46 MMT resource build'!H572</f>
        <v>0</v>
      </c>
      <c r="I165">
        <f>'46 MMT resource build'!I572</f>
        <v>20066.03</v>
      </c>
      <c r="J165">
        <f>'46 MMT resource build'!J572</f>
        <v>0</v>
      </c>
      <c r="K165">
        <f>'46 MMT resource build'!K572</f>
        <v>0</v>
      </c>
      <c r="L165">
        <f>'46 MMT resource build'!L572</f>
        <v>0</v>
      </c>
      <c r="M165">
        <f>'46 MMT resource build'!M572</f>
        <v>0</v>
      </c>
      <c r="N165">
        <f>'46 MMT resource build'!N572</f>
        <v>0</v>
      </c>
      <c r="O165">
        <f>'46 MMT resource build'!O572</f>
        <v>0</v>
      </c>
      <c r="P165">
        <f>'46 MMT resource build'!P572</f>
        <v>0</v>
      </c>
      <c r="Q165">
        <f>'46 MMT resource build'!Q572</f>
        <v>0</v>
      </c>
      <c r="R165">
        <f>'46 MMT resource build'!R572</f>
        <v>0</v>
      </c>
      <c r="S165">
        <f>'46 MMT resource build'!S572</f>
        <v>0</v>
      </c>
      <c r="T165">
        <f>'46 MMT resource build'!T572</f>
        <v>0</v>
      </c>
      <c r="U165">
        <f>'46 MMT resource build'!U572</f>
        <v>4.9706315334622504</v>
      </c>
      <c r="V165">
        <f>'46 MMT resource build'!V572</f>
        <v>20066.03</v>
      </c>
      <c r="W165">
        <f>'46 MMT resource build'!W572</f>
        <v>0</v>
      </c>
      <c r="X165">
        <f>'46 MMT resource build'!X572</f>
        <v>0</v>
      </c>
      <c r="Y165">
        <f>'46 MMT resource build'!Y572</f>
        <v>0</v>
      </c>
      <c r="Z165">
        <f>'46 MMT resource build'!Z572</f>
        <v>0</v>
      </c>
    </row>
    <row r="166" spans="1:26" ht="14.45" hidden="1" x14ac:dyDescent="0.35">
      <c r="A166">
        <f>'46 MMT resource build'!A741</f>
        <v>2045</v>
      </c>
      <c r="B166" t="str">
        <f>'46 MMT resource build'!B741</f>
        <v>Customer_PV</v>
      </c>
      <c r="C166" t="str">
        <f>'46 MMT resource build'!C741</f>
        <v>CAISO</v>
      </c>
      <c r="D166" t="str">
        <f>'46 MMT resource build'!D741</f>
        <v>CAISO</v>
      </c>
      <c r="E166" t="str">
        <f>'46 MMT resource build'!E741</f>
        <v>Customer_PV</v>
      </c>
      <c r="F166">
        <f>'46 MMT resource build'!F741</f>
        <v>34857.67</v>
      </c>
      <c r="G166">
        <f>'46 MMT resource build'!G741</f>
        <v>0</v>
      </c>
      <c r="H166">
        <f>'46 MMT resource build'!H741</f>
        <v>0</v>
      </c>
      <c r="I166">
        <f>'46 MMT resource build'!I741</f>
        <v>34857.67</v>
      </c>
      <c r="J166">
        <f>'46 MMT resource build'!J741</f>
        <v>0</v>
      </c>
      <c r="K166">
        <f>'46 MMT resource build'!K741</f>
        <v>0</v>
      </c>
      <c r="L166">
        <f>'46 MMT resource build'!L741</f>
        <v>0</v>
      </c>
      <c r="M166">
        <f>'46 MMT resource build'!M741</f>
        <v>0</v>
      </c>
      <c r="N166">
        <f>'46 MMT resource build'!N741</f>
        <v>0</v>
      </c>
      <c r="O166">
        <f>'46 MMT resource build'!O741</f>
        <v>0</v>
      </c>
      <c r="P166">
        <f>'46 MMT resource build'!P741</f>
        <v>0</v>
      </c>
      <c r="Q166">
        <f>'46 MMT resource build'!Q741</f>
        <v>0</v>
      </c>
      <c r="R166">
        <f>'46 MMT resource build'!R741</f>
        <v>0</v>
      </c>
      <c r="S166">
        <f>'46 MMT resource build'!S741</f>
        <v>0</v>
      </c>
      <c r="T166">
        <f>'46 MMT resource build'!T741</f>
        <v>0</v>
      </c>
      <c r="U166">
        <f>'46 MMT resource build'!U741</f>
        <v>6.6951633132812498</v>
      </c>
      <c r="V166">
        <f>'46 MMT resource build'!V741</f>
        <v>34857.67</v>
      </c>
      <c r="W166">
        <f>'46 MMT resource build'!W741</f>
        <v>0</v>
      </c>
      <c r="X166">
        <f>'46 MMT resource build'!X741</f>
        <v>0</v>
      </c>
      <c r="Y166">
        <f>'46 MMT resource build'!Y741</f>
        <v>0</v>
      </c>
      <c r="Z166">
        <f>'46 MMT resource build'!Z741</f>
        <v>0</v>
      </c>
    </row>
    <row r="167" spans="1:26" ht="14.45" hidden="1" x14ac:dyDescent="0.35">
      <c r="A167">
        <f>'46 MMT resource build'!A142</f>
        <v>2020</v>
      </c>
      <c r="B167" t="str">
        <f>'46 MMT resource build'!B142</f>
        <v>CAISO_New_Flow_Battery</v>
      </c>
      <c r="C167" t="str">
        <f>'46 MMT resource build'!C142</f>
        <v>CAISO</v>
      </c>
      <c r="D167" t="str">
        <f>'46 MMT resource build'!D142</f>
        <v>CAISO</v>
      </c>
      <c r="E167" t="str">
        <f>'46 MMT resource build'!E142</f>
        <v>Flow_Battery</v>
      </c>
      <c r="F167">
        <f>'46 MMT resource build'!F142</f>
        <v>0</v>
      </c>
      <c r="G167">
        <f>'46 MMT resource build'!G142</f>
        <v>0</v>
      </c>
      <c r="H167">
        <f>'46 MMT resource build'!H142</f>
        <v>0</v>
      </c>
      <c r="I167">
        <f>'46 MMT resource build'!I142</f>
        <v>0</v>
      </c>
      <c r="J167">
        <f>'46 MMT resource build'!J142</f>
        <v>0</v>
      </c>
      <c r="K167">
        <f>'46 MMT resource build'!K142</f>
        <v>0</v>
      </c>
      <c r="L167">
        <f>'46 MMT resource build'!L142</f>
        <v>0</v>
      </c>
      <c r="M167">
        <f>'46 MMT resource build'!M142</f>
        <v>0</v>
      </c>
      <c r="N167">
        <f>'46 MMT resource build'!N142</f>
        <v>0</v>
      </c>
      <c r="O167">
        <f>'46 MMT resource build'!O142</f>
        <v>0</v>
      </c>
      <c r="P167">
        <f>'46 MMT resource build'!P142</f>
        <v>0</v>
      </c>
      <c r="Q167">
        <f>'46 MMT resource build'!Q142</f>
        <v>0</v>
      </c>
      <c r="R167">
        <f>'46 MMT resource build'!R142</f>
        <v>0</v>
      </c>
      <c r="S167">
        <f>'46 MMT resource build'!S142</f>
        <v>0</v>
      </c>
      <c r="T167">
        <f>'46 MMT resource build'!T142</f>
        <v>0</v>
      </c>
      <c r="U167">
        <f>'46 MMT resource build'!U142</f>
        <v>1.47619047619048</v>
      </c>
      <c r="V167">
        <f>'46 MMT resource build'!V142</f>
        <v>0</v>
      </c>
      <c r="W167">
        <f>'46 MMT resource build'!W142</f>
        <v>0</v>
      </c>
      <c r="X167">
        <f>'46 MMT resource build'!X142</f>
        <v>0</v>
      </c>
      <c r="Y167">
        <f>'46 MMT resource build'!Y142</f>
        <v>0</v>
      </c>
      <c r="Z167">
        <f>'46 MMT resource build'!Z142</f>
        <v>0</v>
      </c>
    </row>
    <row r="168" spans="1:26" ht="14.45" hidden="1" x14ac:dyDescent="0.35">
      <c r="A168">
        <f>'46 MMT resource build'!A143</f>
        <v>2020</v>
      </c>
      <c r="B168" t="str">
        <f>'46 MMT resource build'!B143</f>
        <v>CAISO_New_Flow_Battery_2</v>
      </c>
      <c r="C168" t="str">
        <f>'46 MMT resource build'!C143</f>
        <v>CAISO</v>
      </c>
      <c r="D168" t="str">
        <f>'46 MMT resource build'!D143</f>
        <v>CAISO</v>
      </c>
      <c r="E168" t="str">
        <f>'46 MMT resource build'!E143</f>
        <v>Flow_Battery</v>
      </c>
      <c r="F168">
        <f>'46 MMT resource build'!F143</f>
        <v>0</v>
      </c>
      <c r="G168">
        <f>'46 MMT resource build'!G143</f>
        <v>0</v>
      </c>
      <c r="H168">
        <f>'46 MMT resource build'!H143</f>
        <v>0</v>
      </c>
      <c r="I168">
        <f>'46 MMT resource build'!I143</f>
        <v>0</v>
      </c>
      <c r="J168">
        <f>'46 MMT resource build'!J143</f>
        <v>0</v>
      </c>
      <c r="K168">
        <f>'46 MMT resource build'!K143</f>
        <v>0</v>
      </c>
      <c r="L168">
        <f>'46 MMT resource build'!L143</f>
        <v>0</v>
      </c>
      <c r="M168">
        <f>'46 MMT resource build'!M143</f>
        <v>0</v>
      </c>
      <c r="N168">
        <f>'46 MMT resource build'!N143</f>
        <v>0</v>
      </c>
      <c r="O168">
        <f>'46 MMT resource build'!O143</f>
        <v>0</v>
      </c>
      <c r="P168">
        <f>'46 MMT resource build'!P143</f>
        <v>0</v>
      </c>
      <c r="Q168">
        <f>'46 MMT resource build'!Q143</f>
        <v>0</v>
      </c>
      <c r="R168">
        <f>'46 MMT resource build'!R143</f>
        <v>0</v>
      </c>
      <c r="S168">
        <f>'46 MMT resource build'!S143</f>
        <v>0</v>
      </c>
      <c r="T168">
        <f>'46 MMT resource build'!T143</f>
        <v>0</v>
      </c>
      <c r="U168">
        <f>'46 MMT resource build'!U143</f>
        <v>1.47619047619048</v>
      </c>
      <c r="V168">
        <f>'46 MMT resource build'!V143</f>
        <v>0</v>
      </c>
      <c r="W168">
        <f>'46 MMT resource build'!W143</f>
        <v>0</v>
      </c>
      <c r="X168">
        <f>'46 MMT resource build'!X143</f>
        <v>0</v>
      </c>
      <c r="Y168">
        <f>'46 MMT resource build'!Y143</f>
        <v>0</v>
      </c>
      <c r="Z168">
        <f>'46 MMT resource build'!Z143</f>
        <v>0</v>
      </c>
    </row>
    <row r="169" spans="1:26" ht="14.45" hidden="1" x14ac:dyDescent="0.35">
      <c r="A169">
        <f>'46 MMT resource build'!A144</f>
        <v>2020</v>
      </c>
      <c r="B169" t="str">
        <f>'46 MMT resource build'!B144</f>
        <v>CAISO_New_Flow_Battery_3</v>
      </c>
      <c r="C169" t="str">
        <f>'46 MMT resource build'!C144</f>
        <v>CAISO</v>
      </c>
      <c r="D169" t="str">
        <f>'46 MMT resource build'!D144</f>
        <v>CAISO</v>
      </c>
      <c r="E169" t="str">
        <f>'46 MMT resource build'!E144</f>
        <v>Flow_Battery</v>
      </c>
      <c r="F169">
        <f>'46 MMT resource build'!F144</f>
        <v>0</v>
      </c>
      <c r="G169">
        <f>'46 MMT resource build'!G144</f>
        <v>0</v>
      </c>
      <c r="H169">
        <f>'46 MMT resource build'!H144</f>
        <v>0</v>
      </c>
      <c r="I169">
        <f>'46 MMT resource build'!I144</f>
        <v>0</v>
      </c>
      <c r="J169">
        <f>'46 MMT resource build'!J144</f>
        <v>0</v>
      </c>
      <c r="K169">
        <f>'46 MMT resource build'!K144</f>
        <v>0</v>
      </c>
      <c r="L169">
        <f>'46 MMT resource build'!L144</f>
        <v>0</v>
      </c>
      <c r="M169">
        <f>'46 MMT resource build'!M144</f>
        <v>0</v>
      </c>
      <c r="N169">
        <f>'46 MMT resource build'!N144</f>
        <v>0</v>
      </c>
      <c r="O169">
        <f>'46 MMT resource build'!O144</f>
        <v>0</v>
      </c>
      <c r="P169">
        <f>'46 MMT resource build'!P144</f>
        <v>0</v>
      </c>
      <c r="Q169">
        <f>'46 MMT resource build'!Q144</f>
        <v>0</v>
      </c>
      <c r="R169">
        <f>'46 MMT resource build'!R144</f>
        <v>0</v>
      </c>
      <c r="S169">
        <f>'46 MMT resource build'!S144</f>
        <v>0</v>
      </c>
      <c r="T169">
        <f>'46 MMT resource build'!T144</f>
        <v>0</v>
      </c>
      <c r="U169">
        <f>'46 MMT resource build'!U144</f>
        <v>1.47619047619048</v>
      </c>
      <c r="V169">
        <f>'46 MMT resource build'!V144</f>
        <v>0</v>
      </c>
      <c r="W169">
        <f>'46 MMT resource build'!W144</f>
        <v>0</v>
      </c>
      <c r="X169">
        <f>'46 MMT resource build'!X144</f>
        <v>0</v>
      </c>
      <c r="Y169">
        <f>'46 MMT resource build'!Y144</f>
        <v>0</v>
      </c>
      <c r="Z169">
        <f>'46 MMT resource build'!Z144</f>
        <v>0</v>
      </c>
    </row>
    <row r="170" spans="1:26" ht="14.45" hidden="1" x14ac:dyDescent="0.35">
      <c r="A170">
        <f>'46 MMT resource build'!A145</f>
        <v>2020</v>
      </c>
      <c r="B170" t="str">
        <f>'46 MMT resource build'!B145</f>
        <v>CAISO_New_Flow_Battery_4</v>
      </c>
      <c r="C170" t="str">
        <f>'46 MMT resource build'!C145</f>
        <v>CAISO</v>
      </c>
      <c r="D170" t="str">
        <f>'46 MMT resource build'!D145</f>
        <v>CAISO</v>
      </c>
      <c r="E170" t="str">
        <f>'46 MMT resource build'!E145</f>
        <v>Flow_Battery</v>
      </c>
      <c r="F170">
        <f>'46 MMT resource build'!F145</f>
        <v>0</v>
      </c>
      <c r="G170">
        <f>'46 MMT resource build'!G145</f>
        <v>0</v>
      </c>
      <c r="H170">
        <f>'46 MMT resource build'!H145</f>
        <v>0</v>
      </c>
      <c r="I170">
        <f>'46 MMT resource build'!I145</f>
        <v>0</v>
      </c>
      <c r="J170">
        <f>'46 MMT resource build'!J145</f>
        <v>0</v>
      </c>
      <c r="K170">
        <f>'46 MMT resource build'!K145</f>
        <v>0</v>
      </c>
      <c r="L170">
        <f>'46 MMT resource build'!L145</f>
        <v>0</v>
      </c>
      <c r="M170">
        <f>'46 MMT resource build'!M145</f>
        <v>0</v>
      </c>
      <c r="N170">
        <f>'46 MMT resource build'!N145</f>
        <v>0</v>
      </c>
      <c r="O170">
        <f>'46 MMT resource build'!O145</f>
        <v>0</v>
      </c>
      <c r="P170">
        <f>'46 MMT resource build'!P145</f>
        <v>0</v>
      </c>
      <c r="Q170">
        <f>'46 MMT resource build'!Q145</f>
        <v>0</v>
      </c>
      <c r="R170">
        <f>'46 MMT resource build'!R145</f>
        <v>0</v>
      </c>
      <c r="S170">
        <f>'46 MMT resource build'!S145</f>
        <v>0</v>
      </c>
      <c r="T170">
        <f>'46 MMT resource build'!T145</f>
        <v>0</v>
      </c>
      <c r="U170">
        <f>'46 MMT resource build'!U145</f>
        <v>1.47619047619048</v>
      </c>
      <c r="V170">
        <f>'46 MMT resource build'!V145</f>
        <v>0</v>
      </c>
      <c r="W170">
        <f>'46 MMT resource build'!W145</f>
        <v>0</v>
      </c>
      <c r="X170">
        <f>'46 MMT resource build'!X145</f>
        <v>0</v>
      </c>
      <c r="Y170">
        <f>'46 MMT resource build'!Y145</f>
        <v>0</v>
      </c>
      <c r="Z170">
        <f>'46 MMT resource build'!Z145</f>
        <v>0</v>
      </c>
    </row>
    <row r="171" spans="1:26" ht="14.45" hidden="1" x14ac:dyDescent="0.35">
      <c r="A171">
        <f>'46 MMT resource build'!A146</f>
        <v>2020</v>
      </c>
      <c r="B171" t="str">
        <f>'46 MMT resource build'!B146</f>
        <v>CAISO_New_Flow_Battery_5</v>
      </c>
      <c r="C171" t="str">
        <f>'46 MMT resource build'!C146</f>
        <v>CAISO</v>
      </c>
      <c r="D171" t="str">
        <f>'46 MMT resource build'!D146</f>
        <v>CAISO</v>
      </c>
      <c r="E171" t="str">
        <f>'46 MMT resource build'!E146</f>
        <v>Flow_Battery</v>
      </c>
      <c r="F171">
        <f>'46 MMT resource build'!F146</f>
        <v>0</v>
      </c>
      <c r="G171">
        <f>'46 MMT resource build'!G146</f>
        <v>0</v>
      </c>
      <c r="H171">
        <f>'46 MMT resource build'!H146</f>
        <v>0</v>
      </c>
      <c r="I171">
        <f>'46 MMT resource build'!I146</f>
        <v>0</v>
      </c>
      <c r="J171">
        <f>'46 MMT resource build'!J146</f>
        <v>0</v>
      </c>
      <c r="K171">
        <f>'46 MMT resource build'!K146</f>
        <v>0</v>
      </c>
      <c r="L171">
        <f>'46 MMT resource build'!L146</f>
        <v>0</v>
      </c>
      <c r="M171">
        <f>'46 MMT resource build'!M146</f>
        <v>0</v>
      </c>
      <c r="N171">
        <f>'46 MMT resource build'!N146</f>
        <v>0</v>
      </c>
      <c r="O171">
        <f>'46 MMT resource build'!O146</f>
        <v>0</v>
      </c>
      <c r="P171">
        <f>'46 MMT resource build'!P146</f>
        <v>0</v>
      </c>
      <c r="Q171">
        <f>'46 MMT resource build'!Q146</f>
        <v>0</v>
      </c>
      <c r="R171">
        <f>'46 MMT resource build'!R146</f>
        <v>0</v>
      </c>
      <c r="S171">
        <f>'46 MMT resource build'!S146</f>
        <v>0</v>
      </c>
      <c r="T171">
        <f>'46 MMT resource build'!T146</f>
        <v>0</v>
      </c>
      <c r="U171">
        <f>'46 MMT resource build'!U146</f>
        <v>1.47619047619048</v>
      </c>
      <c r="V171">
        <f>'46 MMT resource build'!V146</f>
        <v>0</v>
      </c>
      <c r="W171">
        <f>'46 MMT resource build'!W146</f>
        <v>0</v>
      </c>
      <c r="X171">
        <f>'46 MMT resource build'!X146</f>
        <v>0</v>
      </c>
      <c r="Y171">
        <f>'46 MMT resource build'!Y146</f>
        <v>0</v>
      </c>
      <c r="Z171">
        <f>'46 MMT resource build'!Z146</f>
        <v>0</v>
      </c>
    </row>
    <row r="172" spans="1:26" ht="14.45" hidden="1" x14ac:dyDescent="0.35">
      <c r="A172">
        <f>'46 MMT resource build'!A311</f>
        <v>2022</v>
      </c>
      <c r="B172" t="str">
        <f>'46 MMT resource build'!B311</f>
        <v>CAISO_New_Flow_Battery</v>
      </c>
      <c r="C172" t="str">
        <f>'46 MMT resource build'!C311</f>
        <v>CAISO</v>
      </c>
      <c r="D172" t="str">
        <f>'46 MMT resource build'!D311</f>
        <v>CAISO</v>
      </c>
      <c r="E172" t="str">
        <f>'46 MMT resource build'!E311</f>
        <v>Flow_Battery</v>
      </c>
      <c r="F172">
        <f>'46 MMT resource build'!F311</f>
        <v>0</v>
      </c>
      <c r="G172">
        <f>'46 MMT resource build'!G311</f>
        <v>0</v>
      </c>
      <c r="H172">
        <f>'46 MMT resource build'!H311</f>
        <v>0</v>
      </c>
      <c r="I172">
        <f>'46 MMT resource build'!I311</f>
        <v>0</v>
      </c>
      <c r="J172">
        <f>'46 MMT resource build'!J311</f>
        <v>0</v>
      </c>
      <c r="K172">
        <f>'46 MMT resource build'!K311</f>
        <v>0</v>
      </c>
      <c r="L172">
        <f>'46 MMT resource build'!L311</f>
        <v>0</v>
      </c>
      <c r="M172">
        <f>'46 MMT resource build'!M311</f>
        <v>0</v>
      </c>
      <c r="N172">
        <f>'46 MMT resource build'!N311</f>
        <v>0</v>
      </c>
      <c r="O172">
        <f>'46 MMT resource build'!O311</f>
        <v>0</v>
      </c>
      <c r="P172">
        <f>'46 MMT resource build'!P311</f>
        <v>0</v>
      </c>
      <c r="Q172">
        <f>'46 MMT resource build'!Q311</f>
        <v>0</v>
      </c>
      <c r="R172">
        <f>'46 MMT resource build'!R311</f>
        <v>0</v>
      </c>
      <c r="S172">
        <f>'46 MMT resource build'!S311</f>
        <v>0</v>
      </c>
      <c r="T172">
        <f>'46 MMT resource build'!T311</f>
        <v>0</v>
      </c>
      <c r="U172">
        <f>'46 MMT resource build'!U311</f>
        <v>2.6383309325601898</v>
      </c>
      <c r="V172">
        <f>'46 MMT resource build'!V311</f>
        <v>0</v>
      </c>
      <c r="W172">
        <f>'46 MMT resource build'!W311</f>
        <v>0</v>
      </c>
      <c r="X172">
        <f>'46 MMT resource build'!X311</f>
        <v>0</v>
      </c>
      <c r="Y172">
        <f>'46 MMT resource build'!Y311</f>
        <v>0</v>
      </c>
      <c r="Z172">
        <f>'46 MMT resource build'!Z311</f>
        <v>0</v>
      </c>
    </row>
    <row r="173" spans="1:26" ht="14.45" hidden="1" x14ac:dyDescent="0.35">
      <c r="A173">
        <f>'46 MMT resource build'!A312</f>
        <v>2022</v>
      </c>
      <c r="B173" t="str">
        <f>'46 MMT resource build'!B312</f>
        <v>CAISO_New_Flow_Battery_2</v>
      </c>
      <c r="C173" t="str">
        <f>'46 MMT resource build'!C312</f>
        <v>CAISO</v>
      </c>
      <c r="D173" t="str">
        <f>'46 MMT resource build'!D312</f>
        <v>CAISO</v>
      </c>
      <c r="E173" t="str">
        <f>'46 MMT resource build'!E312</f>
        <v>Flow_Battery</v>
      </c>
      <c r="F173">
        <f>'46 MMT resource build'!F312</f>
        <v>0</v>
      </c>
      <c r="G173">
        <f>'46 MMT resource build'!G312</f>
        <v>0</v>
      </c>
      <c r="H173">
        <f>'46 MMT resource build'!H312</f>
        <v>0</v>
      </c>
      <c r="I173">
        <f>'46 MMT resource build'!I312</f>
        <v>0</v>
      </c>
      <c r="J173">
        <f>'46 MMT resource build'!J312</f>
        <v>0</v>
      </c>
      <c r="K173">
        <f>'46 MMT resource build'!K312</f>
        <v>0</v>
      </c>
      <c r="L173">
        <f>'46 MMT resource build'!L312</f>
        <v>0</v>
      </c>
      <c r="M173">
        <f>'46 MMT resource build'!M312</f>
        <v>0</v>
      </c>
      <c r="N173">
        <f>'46 MMT resource build'!N312</f>
        <v>0</v>
      </c>
      <c r="O173">
        <f>'46 MMT resource build'!O312</f>
        <v>0</v>
      </c>
      <c r="P173">
        <f>'46 MMT resource build'!P312</f>
        <v>0</v>
      </c>
      <c r="Q173">
        <f>'46 MMT resource build'!Q312</f>
        <v>0</v>
      </c>
      <c r="R173">
        <f>'46 MMT resource build'!R312</f>
        <v>0</v>
      </c>
      <c r="S173">
        <f>'46 MMT resource build'!S312</f>
        <v>0</v>
      </c>
      <c r="T173">
        <f>'46 MMT resource build'!T312</f>
        <v>0</v>
      </c>
      <c r="U173">
        <f>'46 MMT resource build'!U312</f>
        <v>2.6383309325601898</v>
      </c>
      <c r="V173">
        <f>'46 MMT resource build'!V312</f>
        <v>0</v>
      </c>
      <c r="W173">
        <f>'46 MMT resource build'!W312</f>
        <v>0</v>
      </c>
      <c r="X173">
        <f>'46 MMT resource build'!X312</f>
        <v>0</v>
      </c>
      <c r="Y173">
        <f>'46 MMT resource build'!Y312</f>
        <v>0</v>
      </c>
      <c r="Z173">
        <f>'46 MMT resource build'!Z312</f>
        <v>0</v>
      </c>
    </row>
    <row r="174" spans="1:26" ht="14.45" hidden="1" x14ac:dyDescent="0.35">
      <c r="A174">
        <f>'46 MMT resource build'!A313</f>
        <v>2022</v>
      </c>
      <c r="B174" t="str">
        <f>'46 MMT resource build'!B313</f>
        <v>CAISO_New_Flow_Battery_3</v>
      </c>
      <c r="C174" t="str">
        <f>'46 MMT resource build'!C313</f>
        <v>CAISO</v>
      </c>
      <c r="D174" t="str">
        <f>'46 MMT resource build'!D313</f>
        <v>CAISO</v>
      </c>
      <c r="E174" t="str">
        <f>'46 MMT resource build'!E313</f>
        <v>Flow_Battery</v>
      </c>
      <c r="F174">
        <f>'46 MMT resource build'!F313</f>
        <v>0</v>
      </c>
      <c r="G174">
        <f>'46 MMT resource build'!G313</f>
        <v>0</v>
      </c>
      <c r="H174">
        <f>'46 MMT resource build'!H313</f>
        <v>0</v>
      </c>
      <c r="I174">
        <f>'46 MMT resource build'!I313</f>
        <v>0</v>
      </c>
      <c r="J174">
        <f>'46 MMT resource build'!J313</f>
        <v>0</v>
      </c>
      <c r="K174">
        <f>'46 MMT resource build'!K313</f>
        <v>0</v>
      </c>
      <c r="L174">
        <f>'46 MMT resource build'!L313</f>
        <v>0</v>
      </c>
      <c r="M174">
        <f>'46 MMT resource build'!M313</f>
        <v>0</v>
      </c>
      <c r="N174">
        <f>'46 MMT resource build'!N313</f>
        <v>0</v>
      </c>
      <c r="O174">
        <f>'46 MMT resource build'!O313</f>
        <v>0</v>
      </c>
      <c r="P174">
        <f>'46 MMT resource build'!P313</f>
        <v>0</v>
      </c>
      <c r="Q174">
        <f>'46 MMT resource build'!Q313</f>
        <v>0</v>
      </c>
      <c r="R174">
        <f>'46 MMT resource build'!R313</f>
        <v>0</v>
      </c>
      <c r="S174">
        <f>'46 MMT resource build'!S313</f>
        <v>0</v>
      </c>
      <c r="T174">
        <f>'46 MMT resource build'!T313</f>
        <v>0</v>
      </c>
      <c r="U174">
        <f>'46 MMT resource build'!U313</f>
        <v>2.6383309325601898</v>
      </c>
      <c r="V174">
        <f>'46 MMT resource build'!V313</f>
        <v>0</v>
      </c>
      <c r="W174">
        <f>'46 MMT resource build'!W313</f>
        <v>0</v>
      </c>
      <c r="X174">
        <f>'46 MMT resource build'!X313</f>
        <v>0</v>
      </c>
      <c r="Y174">
        <f>'46 MMT resource build'!Y313</f>
        <v>0</v>
      </c>
      <c r="Z174">
        <f>'46 MMT resource build'!Z313</f>
        <v>0</v>
      </c>
    </row>
    <row r="175" spans="1:26" ht="14.45" hidden="1" x14ac:dyDescent="0.35">
      <c r="A175">
        <f>'46 MMT resource build'!A314</f>
        <v>2022</v>
      </c>
      <c r="B175" t="str">
        <f>'46 MMT resource build'!B314</f>
        <v>CAISO_New_Flow_Battery_4</v>
      </c>
      <c r="C175" t="str">
        <f>'46 MMT resource build'!C314</f>
        <v>CAISO</v>
      </c>
      <c r="D175" t="str">
        <f>'46 MMT resource build'!D314</f>
        <v>CAISO</v>
      </c>
      <c r="E175" t="str">
        <f>'46 MMT resource build'!E314</f>
        <v>Flow_Battery</v>
      </c>
      <c r="F175">
        <f>'46 MMT resource build'!F314</f>
        <v>0</v>
      </c>
      <c r="G175">
        <f>'46 MMT resource build'!G314</f>
        <v>0</v>
      </c>
      <c r="H175">
        <f>'46 MMT resource build'!H314</f>
        <v>0</v>
      </c>
      <c r="I175">
        <f>'46 MMT resource build'!I314</f>
        <v>0</v>
      </c>
      <c r="J175">
        <f>'46 MMT resource build'!J314</f>
        <v>0</v>
      </c>
      <c r="K175">
        <f>'46 MMT resource build'!K314</f>
        <v>0</v>
      </c>
      <c r="L175">
        <f>'46 MMT resource build'!L314</f>
        <v>0</v>
      </c>
      <c r="M175">
        <f>'46 MMT resource build'!M314</f>
        <v>0</v>
      </c>
      <c r="N175">
        <f>'46 MMT resource build'!N314</f>
        <v>0</v>
      </c>
      <c r="O175">
        <f>'46 MMT resource build'!O314</f>
        <v>0</v>
      </c>
      <c r="P175">
        <f>'46 MMT resource build'!P314</f>
        <v>0</v>
      </c>
      <c r="Q175">
        <f>'46 MMT resource build'!Q314</f>
        <v>0</v>
      </c>
      <c r="R175">
        <f>'46 MMT resource build'!R314</f>
        <v>0</v>
      </c>
      <c r="S175">
        <f>'46 MMT resource build'!S314</f>
        <v>0</v>
      </c>
      <c r="T175">
        <f>'46 MMT resource build'!T314</f>
        <v>0</v>
      </c>
      <c r="U175">
        <f>'46 MMT resource build'!U314</f>
        <v>2.6383309325601898</v>
      </c>
      <c r="V175">
        <f>'46 MMT resource build'!V314</f>
        <v>0</v>
      </c>
      <c r="W175">
        <f>'46 MMT resource build'!W314</f>
        <v>0</v>
      </c>
      <c r="X175">
        <f>'46 MMT resource build'!X314</f>
        <v>0</v>
      </c>
      <c r="Y175">
        <f>'46 MMT resource build'!Y314</f>
        <v>0</v>
      </c>
      <c r="Z175">
        <f>'46 MMT resource build'!Z314</f>
        <v>0</v>
      </c>
    </row>
    <row r="176" spans="1:26" ht="14.45" hidden="1" x14ac:dyDescent="0.35">
      <c r="A176">
        <f>'46 MMT resource build'!A315</f>
        <v>2022</v>
      </c>
      <c r="B176" t="str">
        <f>'46 MMT resource build'!B315</f>
        <v>CAISO_New_Flow_Battery_5</v>
      </c>
      <c r="C176" t="str">
        <f>'46 MMT resource build'!C315</f>
        <v>CAISO</v>
      </c>
      <c r="D176" t="str">
        <f>'46 MMT resource build'!D315</f>
        <v>CAISO</v>
      </c>
      <c r="E176" t="str">
        <f>'46 MMT resource build'!E315</f>
        <v>Flow_Battery</v>
      </c>
      <c r="F176">
        <f>'46 MMT resource build'!F315</f>
        <v>0</v>
      </c>
      <c r="G176">
        <f>'46 MMT resource build'!G315</f>
        <v>0</v>
      </c>
      <c r="H176">
        <f>'46 MMT resource build'!H315</f>
        <v>0</v>
      </c>
      <c r="I176">
        <f>'46 MMT resource build'!I315</f>
        <v>0</v>
      </c>
      <c r="J176">
        <f>'46 MMT resource build'!J315</f>
        <v>0</v>
      </c>
      <c r="K176">
        <f>'46 MMT resource build'!K315</f>
        <v>0</v>
      </c>
      <c r="L176">
        <f>'46 MMT resource build'!L315</f>
        <v>0</v>
      </c>
      <c r="M176">
        <f>'46 MMT resource build'!M315</f>
        <v>0</v>
      </c>
      <c r="N176">
        <f>'46 MMT resource build'!N315</f>
        <v>0</v>
      </c>
      <c r="O176">
        <f>'46 MMT resource build'!O315</f>
        <v>0</v>
      </c>
      <c r="P176">
        <f>'46 MMT resource build'!P315</f>
        <v>0</v>
      </c>
      <c r="Q176">
        <f>'46 MMT resource build'!Q315</f>
        <v>0</v>
      </c>
      <c r="R176">
        <f>'46 MMT resource build'!R315</f>
        <v>0</v>
      </c>
      <c r="S176">
        <f>'46 MMT resource build'!S315</f>
        <v>0</v>
      </c>
      <c r="T176">
        <f>'46 MMT resource build'!T315</f>
        <v>0</v>
      </c>
      <c r="U176">
        <f>'46 MMT resource build'!U315</f>
        <v>2.6383309325601898</v>
      </c>
      <c r="V176">
        <f>'46 MMT resource build'!V315</f>
        <v>0</v>
      </c>
      <c r="W176">
        <f>'46 MMT resource build'!W315</f>
        <v>0</v>
      </c>
      <c r="X176">
        <f>'46 MMT resource build'!X315</f>
        <v>0</v>
      </c>
      <c r="Y176">
        <f>'46 MMT resource build'!Y315</f>
        <v>0</v>
      </c>
      <c r="Z176">
        <f>'46 MMT resource build'!Z315</f>
        <v>0</v>
      </c>
    </row>
    <row r="177" spans="1:26" ht="14.45" hidden="1" x14ac:dyDescent="0.35">
      <c r="A177">
        <f>'46 MMT resource build'!A480</f>
        <v>2026</v>
      </c>
      <c r="B177" t="str">
        <f>'46 MMT resource build'!B480</f>
        <v>CAISO_New_Flow_Battery</v>
      </c>
      <c r="C177" t="str">
        <f>'46 MMT resource build'!C480</f>
        <v>CAISO</v>
      </c>
      <c r="D177" t="str">
        <f>'46 MMT resource build'!D480</f>
        <v>CAISO</v>
      </c>
      <c r="E177" t="str">
        <f>'46 MMT resource build'!E480</f>
        <v>Flow_Battery</v>
      </c>
      <c r="F177">
        <f>'46 MMT resource build'!F480</f>
        <v>0</v>
      </c>
      <c r="G177">
        <f>'46 MMT resource build'!G480</f>
        <v>0</v>
      </c>
      <c r="H177">
        <f>'46 MMT resource build'!H480</f>
        <v>0</v>
      </c>
      <c r="I177">
        <f>'46 MMT resource build'!I480</f>
        <v>0</v>
      </c>
      <c r="J177">
        <f>'46 MMT resource build'!J480</f>
        <v>0</v>
      </c>
      <c r="K177">
        <f>'46 MMT resource build'!K480</f>
        <v>0</v>
      </c>
      <c r="L177">
        <f>'46 MMT resource build'!L480</f>
        <v>0</v>
      </c>
      <c r="M177">
        <f>'46 MMT resource build'!M480</f>
        <v>0</v>
      </c>
      <c r="N177">
        <f>'46 MMT resource build'!N480</f>
        <v>0</v>
      </c>
      <c r="O177">
        <f>'46 MMT resource build'!O480</f>
        <v>0</v>
      </c>
      <c r="P177">
        <f>'46 MMT resource build'!P480</f>
        <v>0</v>
      </c>
      <c r="Q177">
        <f>'46 MMT resource build'!Q480</f>
        <v>0</v>
      </c>
      <c r="R177">
        <f>'46 MMT resource build'!R480</f>
        <v>0</v>
      </c>
      <c r="S177">
        <f>'46 MMT resource build'!S480</f>
        <v>0</v>
      </c>
      <c r="T177">
        <f>'46 MMT resource build'!T480</f>
        <v>0</v>
      </c>
      <c r="U177">
        <f>'46 MMT resource build'!U480</f>
        <v>2.99375356618317</v>
      </c>
      <c r="V177">
        <f>'46 MMT resource build'!V480</f>
        <v>0</v>
      </c>
      <c r="W177">
        <f>'46 MMT resource build'!W480</f>
        <v>0</v>
      </c>
      <c r="X177">
        <f>'46 MMT resource build'!X480</f>
        <v>0</v>
      </c>
      <c r="Y177">
        <f>'46 MMT resource build'!Y480</f>
        <v>0</v>
      </c>
      <c r="Z177">
        <f>'46 MMT resource build'!Z480</f>
        <v>0</v>
      </c>
    </row>
    <row r="178" spans="1:26" ht="14.45" hidden="1" x14ac:dyDescent="0.35">
      <c r="A178">
        <f>'46 MMT resource build'!A481</f>
        <v>2026</v>
      </c>
      <c r="B178" t="str">
        <f>'46 MMT resource build'!B481</f>
        <v>CAISO_New_Flow_Battery_2</v>
      </c>
      <c r="C178" t="str">
        <f>'46 MMT resource build'!C481</f>
        <v>CAISO</v>
      </c>
      <c r="D178" t="str">
        <f>'46 MMT resource build'!D481</f>
        <v>CAISO</v>
      </c>
      <c r="E178" t="str">
        <f>'46 MMT resource build'!E481</f>
        <v>Flow_Battery</v>
      </c>
      <c r="F178">
        <f>'46 MMT resource build'!F481</f>
        <v>0</v>
      </c>
      <c r="G178">
        <f>'46 MMT resource build'!G481</f>
        <v>0</v>
      </c>
      <c r="H178">
        <f>'46 MMT resource build'!H481</f>
        <v>0</v>
      </c>
      <c r="I178">
        <f>'46 MMT resource build'!I481</f>
        <v>0</v>
      </c>
      <c r="J178">
        <f>'46 MMT resource build'!J481</f>
        <v>0</v>
      </c>
      <c r="K178">
        <f>'46 MMT resource build'!K481</f>
        <v>0</v>
      </c>
      <c r="L178">
        <f>'46 MMT resource build'!L481</f>
        <v>0</v>
      </c>
      <c r="M178">
        <f>'46 MMT resource build'!M481</f>
        <v>0</v>
      </c>
      <c r="N178">
        <f>'46 MMT resource build'!N481</f>
        <v>0</v>
      </c>
      <c r="O178">
        <f>'46 MMT resource build'!O481</f>
        <v>0</v>
      </c>
      <c r="P178">
        <f>'46 MMT resource build'!P481</f>
        <v>0</v>
      </c>
      <c r="Q178">
        <f>'46 MMT resource build'!Q481</f>
        <v>0</v>
      </c>
      <c r="R178">
        <f>'46 MMT resource build'!R481</f>
        <v>0</v>
      </c>
      <c r="S178">
        <f>'46 MMT resource build'!S481</f>
        <v>0</v>
      </c>
      <c r="T178">
        <f>'46 MMT resource build'!T481</f>
        <v>0</v>
      </c>
      <c r="U178">
        <f>'46 MMT resource build'!U481</f>
        <v>2.99375356618317</v>
      </c>
      <c r="V178">
        <f>'46 MMT resource build'!V481</f>
        <v>0</v>
      </c>
      <c r="W178">
        <f>'46 MMT resource build'!W481</f>
        <v>0</v>
      </c>
      <c r="X178">
        <f>'46 MMT resource build'!X481</f>
        <v>0</v>
      </c>
      <c r="Y178">
        <f>'46 MMT resource build'!Y481</f>
        <v>0</v>
      </c>
      <c r="Z178">
        <f>'46 MMT resource build'!Z481</f>
        <v>0</v>
      </c>
    </row>
    <row r="179" spans="1:26" ht="14.45" hidden="1" x14ac:dyDescent="0.35">
      <c r="A179">
        <f>'46 MMT resource build'!A482</f>
        <v>2026</v>
      </c>
      <c r="B179" t="str">
        <f>'46 MMT resource build'!B482</f>
        <v>CAISO_New_Flow_Battery_3</v>
      </c>
      <c r="C179" t="str">
        <f>'46 MMT resource build'!C482</f>
        <v>CAISO</v>
      </c>
      <c r="D179" t="str">
        <f>'46 MMT resource build'!D482</f>
        <v>CAISO</v>
      </c>
      <c r="E179" t="str">
        <f>'46 MMT resource build'!E482</f>
        <v>Flow_Battery</v>
      </c>
      <c r="F179">
        <f>'46 MMT resource build'!F482</f>
        <v>0</v>
      </c>
      <c r="G179">
        <f>'46 MMT resource build'!G482</f>
        <v>0</v>
      </c>
      <c r="H179">
        <f>'46 MMT resource build'!H482</f>
        <v>0</v>
      </c>
      <c r="I179">
        <f>'46 MMT resource build'!I482</f>
        <v>0</v>
      </c>
      <c r="J179">
        <f>'46 MMT resource build'!J482</f>
        <v>0</v>
      </c>
      <c r="K179">
        <f>'46 MMT resource build'!K482</f>
        <v>0</v>
      </c>
      <c r="L179">
        <f>'46 MMT resource build'!L482</f>
        <v>0</v>
      </c>
      <c r="M179">
        <f>'46 MMT resource build'!M482</f>
        <v>0</v>
      </c>
      <c r="N179">
        <f>'46 MMT resource build'!N482</f>
        <v>0</v>
      </c>
      <c r="O179">
        <f>'46 MMT resource build'!O482</f>
        <v>0</v>
      </c>
      <c r="P179">
        <f>'46 MMT resource build'!P482</f>
        <v>0</v>
      </c>
      <c r="Q179">
        <f>'46 MMT resource build'!Q482</f>
        <v>0</v>
      </c>
      <c r="R179">
        <f>'46 MMT resource build'!R482</f>
        <v>0</v>
      </c>
      <c r="S179">
        <f>'46 MMT resource build'!S482</f>
        <v>0</v>
      </c>
      <c r="T179">
        <f>'46 MMT resource build'!T482</f>
        <v>0</v>
      </c>
      <c r="U179">
        <f>'46 MMT resource build'!U482</f>
        <v>2.99375356618317</v>
      </c>
      <c r="V179">
        <f>'46 MMT resource build'!V482</f>
        <v>0</v>
      </c>
      <c r="W179">
        <f>'46 MMT resource build'!W482</f>
        <v>0</v>
      </c>
      <c r="X179">
        <f>'46 MMT resource build'!X482</f>
        <v>0</v>
      </c>
      <c r="Y179">
        <f>'46 MMT resource build'!Y482</f>
        <v>0</v>
      </c>
      <c r="Z179">
        <f>'46 MMT resource build'!Z482</f>
        <v>0</v>
      </c>
    </row>
    <row r="180" spans="1:26" ht="14.45" hidden="1" x14ac:dyDescent="0.35">
      <c r="A180">
        <f>'46 MMT resource build'!A483</f>
        <v>2026</v>
      </c>
      <c r="B180" t="str">
        <f>'46 MMT resource build'!B483</f>
        <v>CAISO_New_Flow_Battery_4</v>
      </c>
      <c r="C180" t="str">
        <f>'46 MMT resource build'!C483</f>
        <v>CAISO</v>
      </c>
      <c r="D180" t="str">
        <f>'46 MMT resource build'!D483</f>
        <v>CAISO</v>
      </c>
      <c r="E180" t="str">
        <f>'46 MMT resource build'!E483</f>
        <v>Flow_Battery</v>
      </c>
      <c r="F180">
        <f>'46 MMT resource build'!F483</f>
        <v>0</v>
      </c>
      <c r="G180">
        <f>'46 MMT resource build'!G483</f>
        <v>0</v>
      </c>
      <c r="H180">
        <f>'46 MMT resource build'!H483</f>
        <v>0</v>
      </c>
      <c r="I180">
        <f>'46 MMT resource build'!I483</f>
        <v>0</v>
      </c>
      <c r="J180">
        <f>'46 MMT resource build'!J483</f>
        <v>0</v>
      </c>
      <c r="K180">
        <f>'46 MMT resource build'!K483</f>
        <v>0</v>
      </c>
      <c r="L180">
        <f>'46 MMT resource build'!L483</f>
        <v>0</v>
      </c>
      <c r="M180">
        <f>'46 MMT resource build'!M483</f>
        <v>0</v>
      </c>
      <c r="N180">
        <f>'46 MMT resource build'!N483</f>
        <v>0</v>
      </c>
      <c r="O180">
        <f>'46 MMT resource build'!O483</f>
        <v>0</v>
      </c>
      <c r="P180">
        <f>'46 MMT resource build'!P483</f>
        <v>0</v>
      </c>
      <c r="Q180">
        <f>'46 MMT resource build'!Q483</f>
        <v>0</v>
      </c>
      <c r="R180">
        <f>'46 MMT resource build'!R483</f>
        <v>0</v>
      </c>
      <c r="S180">
        <f>'46 MMT resource build'!S483</f>
        <v>0</v>
      </c>
      <c r="T180">
        <f>'46 MMT resource build'!T483</f>
        <v>0</v>
      </c>
      <c r="U180">
        <f>'46 MMT resource build'!U483</f>
        <v>2.99375356618317</v>
      </c>
      <c r="V180">
        <f>'46 MMT resource build'!V483</f>
        <v>0</v>
      </c>
      <c r="W180">
        <f>'46 MMT resource build'!W483</f>
        <v>0</v>
      </c>
      <c r="X180">
        <f>'46 MMT resource build'!X483</f>
        <v>0</v>
      </c>
      <c r="Y180">
        <f>'46 MMT resource build'!Y483</f>
        <v>0</v>
      </c>
      <c r="Z180">
        <f>'46 MMT resource build'!Z483</f>
        <v>0</v>
      </c>
    </row>
    <row r="181" spans="1:26" ht="14.45" hidden="1" x14ac:dyDescent="0.35">
      <c r="A181">
        <f>'46 MMT resource build'!A484</f>
        <v>2026</v>
      </c>
      <c r="B181" t="str">
        <f>'46 MMT resource build'!B484</f>
        <v>CAISO_New_Flow_Battery_5</v>
      </c>
      <c r="C181" t="str">
        <f>'46 MMT resource build'!C484</f>
        <v>CAISO</v>
      </c>
      <c r="D181" t="str">
        <f>'46 MMT resource build'!D484</f>
        <v>CAISO</v>
      </c>
      <c r="E181" t="str">
        <f>'46 MMT resource build'!E484</f>
        <v>Flow_Battery</v>
      </c>
      <c r="F181">
        <f>'46 MMT resource build'!F484</f>
        <v>0</v>
      </c>
      <c r="G181">
        <f>'46 MMT resource build'!G484</f>
        <v>0</v>
      </c>
      <c r="H181">
        <f>'46 MMT resource build'!H484</f>
        <v>0</v>
      </c>
      <c r="I181">
        <f>'46 MMT resource build'!I484</f>
        <v>0</v>
      </c>
      <c r="J181">
        <f>'46 MMT resource build'!J484</f>
        <v>0</v>
      </c>
      <c r="K181">
        <f>'46 MMT resource build'!K484</f>
        <v>0</v>
      </c>
      <c r="L181">
        <f>'46 MMT resource build'!L484</f>
        <v>0</v>
      </c>
      <c r="M181">
        <f>'46 MMT resource build'!M484</f>
        <v>0</v>
      </c>
      <c r="N181">
        <f>'46 MMT resource build'!N484</f>
        <v>0</v>
      </c>
      <c r="O181">
        <f>'46 MMT resource build'!O484</f>
        <v>0</v>
      </c>
      <c r="P181">
        <f>'46 MMT resource build'!P484</f>
        <v>0</v>
      </c>
      <c r="Q181">
        <f>'46 MMT resource build'!Q484</f>
        <v>0</v>
      </c>
      <c r="R181">
        <f>'46 MMT resource build'!R484</f>
        <v>0</v>
      </c>
      <c r="S181">
        <f>'46 MMT resource build'!S484</f>
        <v>0</v>
      </c>
      <c r="T181">
        <f>'46 MMT resource build'!T484</f>
        <v>0</v>
      </c>
      <c r="U181">
        <f>'46 MMT resource build'!U484</f>
        <v>2.99375356618317</v>
      </c>
      <c r="V181">
        <f>'46 MMT resource build'!V484</f>
        <v>0</v>
      </c>
      <c r="W181">
        <f>'46 MMT resource build'!W484</f>
        <v>0</v>
      </c>
      <c r="X181">
        <f>'46 MMT resource build'!X484</f>
        <v>0</v>
      </c>
      <c r="Y181">
        <f>'46 MMT resource build'!Y484</f>
        <v>0</v>
      </c>
      <c r="Z181">
        <f>'46 MMT resource build'!Z484</f>
        <v>0</v>
      </c>
    </row>
    <row r="182" spans="1:26" ht="14.45" hidden="1" x14ac:dyDescent="0.35">
      <c r="A182">
        <f>'46 MMT resource build'!A649</f>
        <v>2030</v>
      </c>
      <c r="B182" t="str">
        <f>'46 MMT resource build'!B649</f>
        <v>CAISO_New_Flow_Battery</v>
      </c>
      <c r="C182" t="str">
        <f>'46 MMT resource build'!C649</f>
        <v>CAISO</v>
      </c>
      <c r="D182" t="str">
        <f>'46 MMT resource build'!D649</f>
        <v>CAISO</v>
      </c>
      <c r="E182" t="str">
        <f>'46 MMT resource build'!E649</f>
        <v>Flow_Battery</v>
      </c>
      <c r="F182">
        <f>'46 MMT resource build'!F649</f>
        <v>0</v>
      </c>
      <c r="G182">
        <f>'46 MMT resource build'!G649</f>
        <v>0</v>
      </c>
      <c r="H182">
        <f>'46 MMT resource build'!H649</f>
        <v>0</v>
      </c>
      <c r="I182">
        <f>'46 MMT resource build'!I649</f>
        <v>0</v>
      </c>
      <c r="J182">
        <f>'46 MMT resource build'!J649</f>
        <v>0</v>
      </c>
      <c r="K182">
        <f>'46 MMT resource build'!K649</f>
        <v>0</v>
      </c>
      <c r="L182">
        <f>'46 MMT resource build'!L649</f>
        <v>0</v>
      </c>
      <c r="M182">
        <f>'46 MMT resource build'!M649</f>
        <v>0</v>
      </c>
      <c r="N182">
        <f>'46 MMT resource build'!N649</f>
        <v>0</v>
      </c>
      <c r="O182">
        <f>'46 MMT resource build'!O649</f>
        <v>0</v>
      </c>
      <c r="P182">
        <f>'46 MMT resource build'!P649</f>
        <v>0</v>
      </c>
      <c r="Q182">
        <f>'46 MMT resource build'!Q649</f>
        <v>0</v>
      </c>
      <c r="R182">
        <f>'46 MMT resource build'!R649</f>
        <v>0</v>
      </c>
      <c r="S182">
        <f>'46 MMT resource build'!S649</f>
        <v>0</v>
      </c>
      <c r="T182">
        <f>'46 MMT resource build'!T649</f>
        <v>0</v>
      </c>
      <c r="U182">
        <f>'46 MMT resource build'!U649</f>
        <v>4.9706315334622504</v>
      </c>
      <c r="V182">
        <f>'46 MMT resource build'!V649</f>
        <v>0</v>
      </c>
      <c r="W182">
        <f>'46 MMT resource build'!W649</f>
        <v>0</v>
      </c>
      <c r="X182">
        <f>'46 MMT resource build'!X649</f>
        <v>0</v>
      </c>
      <c r="Y182">
        <f>'46 MMT resource build'!Y649</f>
        <v>0</v>
      </c>
      <c r="Z182">
        <f>'46 MMT resource build'!Z649</f>
        <v>0</v>
      </c>
    </row>
    <row r="183" spans="1:26" ht="14.45" hidden="1" x14ac:dyDescent="0.35">
      <c r="A183">
        <f>'46 MMT resource build'!A650</f>
        <v>2030</v>
      </c>
      <c r="B183" t="str">
        <f>'46 MMT resource build'!B650</f>
        <v>CAISO_New_Flow_Battery_2</v>
      </c>
      <c r="C183" t="str">
        <f>'46 MMT resource build'!C650</f>
        <v>CAISO</v>
      </c>
      <c r="D183" t="str">
        <f>'46 MMT resource build'!D650</f>
        <v>CAISO</v>
      </c>
      <c r="E183" t="str">
        <f>'46 MMT resource build'!E650</f>
        <v>Flow_Battery</v>
      </c>
      <c r="F183">
        <f>'46 MMT resource build'!F650</f>
        <v>0</v>
      </c>
      <c r="G183">
        <f>'46 MMT resource build'!G650</f>
        <v>0</v>
      </c>
      <c r="H183">
        <f>'46 MMT resource build'!H650</f>
        <v>0</v>
      </c>
      <c r="I183">
        <f>'46 MMT resource build'!I650</f>
        <v>0</v>
      </c>
      <c r="J183">
        <f>'46 MMT resource build'!J650</f>
        <v>0</v>
      </c>
      <c r="K183">
        <f>'46 MMT resource build'!K650</f>
        <v>0</v>
      </c>
      <c r="L183">
        <f>'46 MMT resource build'!L650</f>
        <v>0</v>
      </c>
      <c r="M183">
        <f>'46 MMT resource build'!M650</f>
        <v>0</v>
      </c>
      <c r="N183">
        <f>'46 MMT resource build'!N650</f>
        <v>0</v>
      </c>
      <c r="O183">
        <f>'46 MMT resource build'!O650</f>
        <v>0</v>
      </c>
      <c r="P183">
        <f>'46 MMT resource build'!P650</f>
        <v>0</v>
      </c>
      <c r="Q183">
        <f>'46 MMT resource build'!Q650</f>
        <v>0</v>
      </c>
      <c r="R183">
        <f>'46 MMT resource build'!R650</f>
        <v>0</v>
      </c>
      <c r="S183">
        <f>'46 MMT resource build'!S650</f>
        <v>0</v>
      </c>
      <c r="T183">
        <f>'46 MMT resource build'!T650</f>
        <v>0</v>
      </c>
      <c r="U183">
        <f>'46 MMT resource build'!U650</f>
        <v>4.9706315334622504</v>
      </c>
      <c r="V183">
        <f>'46 MMT resource build'!V650</f>
        <v>0</v>
      </c>
      <c r="W183">
        <f>'46 MMT resource build'!W650</f>
        <v>0</v>
      </c>
      <c r="X183">
        <f>'46 MMT resource build'!X650</f>
        <v>0</v>
      </c>
      <c r="Y183">
        <f>'46 MMT resource build'!Y650</f>
        <v>0</v>
      </c>
      <c r="Z183">
        <f>'46 MMT resource build'!Z650</f>
        <v>0</v>
      </c>
    </row>
    <row r="184" spans="1:26" ht="14.45" hidden="1" x14ac:dyDescent="0.35">
      <c r="A184">
        <f>'46 MMT resource build'!A651</f>
        <v>2030</v>
      </c>
      <c r="B184" t="str">
        <f>'46 MMT resource build'!B651</f>
        <v>CAISO_New_Flow_Battery_3</v>
      </c>
      <c r="C184" t="str">
        <f>'46 MMT resource build'!C651</f>
        <v>CAISO</v>
      </c>
      <c r="D184" t="str">
        <f>'46 MMT resource build'!D651</f>
        <v>CAISO</v>
      </c>
      <c r="E184" t="str">
        <f>'46 MMT resource build'!E651</f>
        <v>Flow_Battery</v>
      </c>
      <c r="F184">
        <f>'46 MMT resource build'!F651</f>
        <v>0</v>
      </c>
      <c r="G184">
        <f>'46 MMT resource build'!G651</f>
        <v>0</v>
      </c>
      <c r="H184">
        <f>'46 MMT resource build'!H651</f>
        <v>0</v>
      </c>
      <c r="I184">
        <f>'46 MMT resource build'!I651</f>
        <v>0</v>
      </c>
      <c r="J184">
        <f>'46 MMT resource build'!J651</f>
        <v>0</v>
      </c>
      <c r="K184">
        <f>'46 MMT resource build'!K651</f>
        <v>0</v>
      </c>
      <c r="L184">
        <f>'46 MMT resource build'!L651</f>
        <v>0</v>
      </c>
      <c r="M184">
        <f>'46 MMT resource build'!M651</f>
        <v>0</v>
      </c>
      <c r="N184">
        <f>'46 MMT resource build'!N651</f>
        <v>0</v>
      </c>
      <c r="O184">
        <f>'46 MMT resource build'!O651</f>
        <v>0</v>
      </c>
      <c r="P184">
        <f>'46 MMT resource build'!P651</f>
        <v>0</v>
      </c>
      <c r="Q184">
        <f>'46 MMT resource build'!Q651</f>
        <v>0</v>
      </c>
      <c r="R184">
        <f>'46 MMT resource build'!R651</f>
        <v>0</v>
      </c>
      <c r="S184">
        <f>'46 MMT resource build'!S651</f>
        <v>0</v>
      </c>
      <c r="T184">
        <f>'46 MMT resource build'!T651</f>
        <v>0</v>
      </c>
      <c r="U184">
        <f>'46 MMT resource build'!U651</f>
        <v>4.9706315334622504</v>
      </c>
      <c r="V184">
        <f>'46 MMT resource build'!V651</f>
        <v>0</v>
      </c>
      <c r="W184">
        <f>'46 MMT resource build'!W651</f>
        <v>0</v>
      </c>
      <c r="X184">
        <f>'46 MMT resource build'!X651</f>
        <v>0</v>
      </c>
      <c r="Y184">
        <f>'46 MMT resource build'!Y651</f>
        <v>0</v>
      </c>
      <c r="Z184">
        <f>'46 MMT resource build'!Z651</f>
        <v>0</v>
      </c>
    </row>
    <row r="185" spans="1:26" ht="14.45" hidden="1" x14ac:dyDescent="0.35">
      <c r="A185">
        <f>'46 MMT resource build'!A652</f>
        <v>2030</v>
      </c>
      <c r="B185" t="str">
        <f>'46 MMT resource build'!B652</f>
        <v>CAISO_New_Flow_Battery_4</v>
      </c>
      <c r="C185" t="str">
        <f>'46 MMT resource build'!C652</f>
        <v>CAISO</v>
      </c>
      <c r="D185" t="str">
        <f>'46 MMT resource build'!D652</f>
        <v>CAISO</v>
      </c>
      <c r="E185" t="str">
        <f>'46 MMT resource build'!E652</f>
        <v>Flow_Battery</v>
      </c>
      <c r="F185">
        <f>'46 MMT resource build'!F652</f>
        <v>0</v>
      </c>
      <c r="G185">
        <f>'46 MMT resource build'!G652</f>
        <v>0</v>
      </c>
      <c r="H185">
        <f>'46 MMT resource build'!H652</f>
        <v>0</v>
      </c>
      <c r="I185">
        <f>'46 MMT resource build'!I652</f>
        <v>0</v>
      </c>
      <c r="J185">
        <f>'46 MMT resource build'!J652</f>
        <v>0</v>
      </c>
      <c r="K185">
        <f>'46 MMT resource build'!K652</f>
        <v>0</v>
      </c>
      <c r="L185">
        <f>'46 MMT resource build'!L652</f>
        <v>0</v>
      </c>
      <c r="M185">
        <f>'46 MMT resource build'!M652</f>
        <v>0</v>
      </c>
      <c r="N185">
        <f>'46 MMT resource build'!N652</f>
        <v>0</v>
      </c>
      <c r="O185">
        <f>'46 MMT resource build'!O652</f>
        <v>0</v>
      </c>
      <c r="P185">
        <f>'46 MMT resource build'!P652</f>
        <v>0</v>
      </c>
      <c r="Q185">
        <f>'46 MMT resource build'!Q652</f>
        <v>0</v>
      </c>
      <c r="R185">
        <f>'46 MMT resource build'!R652</f>
        <v>0</v>
      </c>
      <c r="S185">
        <f>'46 MMT resource build'!S652</f>
        <v>0</v>
      </c>
      <c r="T185">
        <f>'46 MMT resource build'!T652</f>
        <v>0</v>
      </c>
      <c r="U185">
        <f>'46 MMT resource build'!U652</f>
        <v>4.9706315334622504</v>
      </c>
      <c r="V185">
        <f>'46 MMT resource build'!V652</f>
        <v>0</v>
      </c>
      <c r="W185">
        <f>'46 MMT resource build'!W652</f>
        <v>0</v>
      </c>
      <c r="X185">
        <f>'46 MMT resource build'!X652</f>
        <v>0</v>
      </c>
      <c r="Y185">
        <f>'46 MMT resource build'!Y652</f>
        <v>0</v>
      </c>
      <c r="Z185">
        <f>'46 MMT resource build'!Z652</f>
        <v>0</v>
      </c>
    </row>
    <row r="186" spans="1:26" ht="14.45" hidden="1" x14ac:dyDescent="0.35">
      <c r="A186">
        <f>'46 MMT resource build'!A653</f>
        <v>2030</v>
      </c>
      <c r="B186" t="str">
        <f>'46 MMT resource build'!B653</f>
        <v>CAISO_New_Flow_Battery_5</v>
      </c>
      <c r="C186" t="str">
        <f>'46 MMT resource build'!C653</f>
        <v>CAISO</v>
      </c>
      <c r="D186" t="str">
        <f>'46 MMT resource build'!D653</f>
        <v>CAISO</v>
      </c>
      <c r="E186" t="str">
        <f>'46 MMT resource build'!E653</f>
        <v>Flow_Battery</v>
      </c>
      <c r="F186">
        <f>'46 MMT resource build'!F653</f>
        <v>0</v>
      </c>
      <c r="G186">
        <f>'46 MMT resource build'!G653</f>
        <v>0</v>
      </c>
      <c r="H186">
        <f>'46 MMT resource build'!H653</f>
        <v>0</v>
      </c>
      <c r="I186">
        <f>'46 MMT resource build'!I653</f>
        <v>0</v>
      </c>
      <c r="J186">
        <f>'46 MMT resource build'!J653</f>
        <v>0</v>
      </c>
      <c r="K186">
        <f>'46 MMT resource build'!K653</f>
        <v>0</v>
      </c>
      <c r="L186">
        <f>'46 MMT resource build'!L653</f>
        <v>0</v>
      </c>
      <c r="M186">
        <f>'46 MMT resource build'!M653</f>
        <v>0</v>
      </c>
      <c r="N186">
        <f>'46 MMT resource build'!N653</f>
        <v>0</v>
      </c>
      <c r="O186">
        <f>'46 MMT resource build'!O653</f>
        <v>0</v>
      </c>
      <c r="P186">
        <f>'46 MMT resource build'!P653</f>
        <v>0</v>
      </c>
      <c r="Q186">
        <f>'46 MMT resource build'!Q653</f>
        <v>0</v>
      </c>
      <c r="R186">
        <f>'46 MMT resource build'!R653</f>
        <v>0</v>
      </c>
      <c r="S186">
        <f>'46 MMT resource build'!S653</f>
        <v>0</v>
      </c>
      <c r="T186">
        <f>'46 MMT resource build'!T653</f>
        <v>0</v>
      </c>
      <c r="U186">
        <f>'46 MMT resource build'!U653</f>
        <v>4.9706315334622504</v>
      </c>
      <c r="V186">
        <f>'46 MMT resource build'!V653</f>
        <v>0</v>
      </c>
      <c r="W186">
        <f>'46 MMT resource build'!W653</f>
        <v>0</v>
      </c>
      <c r="X186">
        <f>'46 MMT resource build'!X653</f>
        <v>0</v>
      </c>
      <c r="Y186">
        <f>'46 MMT resource build'!Y653</f>
        <v>0</v>
      </c>
      <c r="Z186">
        <f>'46 MMT resource build'!Z653</f>
        <v>0</v>
      </c>
    </row>
    <row r="187" spans="1:26" ht="14.45" hidden="1" x14ac:dyDescent="0.35">
      <c r="A187">
        <f>'46 MMT resource build'!A818</f>
        <v>2045</v>
      </c>
      <c r="B187" t="str">
        <f>'46 MMT resource build'!B818</f>
        <v>CAISO_New_Flow_Battery</v>
      </c>
      <c r="C187" t="str">
        <f>'46 MMT resource build'!C818</f>
        <v>CAISO</v>
      </c>
      <c r="D187" t="str">
        <f>'46 MMT resource build'!D818</f>
        <v>CAISO</v>
      </c>
      <c r="E187" t="str">
        <f>'46 MMT resource build'!E818</f>
        <v>Flow_Battery</v>
      </c>
      <c r="F187">
        <f>'46 MMT resource build'!F818</f>
        <v>0</v>
      </c>
      <c r="G187">
        <f>'46 MMT resource build'!G818</f>
        <v>0</v>
      </c>
      <c r="H187">
        <f>'46 MMT resource build'!H818</f>
        <v>0</v>
      </c>
      <c r="I187">
        <f>'46 MMT resource build'!I818</f>
        <v>0</v>
      </c>
      <c r="J187">
        <f>'46 MMT resource build'!J818</f>
        <v>0</v>
      </c>
      <c r="K187">
        <f>'46 MMT resource build'!K818</f>
        <v>0</v>
      </c>
      <c r="L187">
        <f>'46 MMT resource build'!L818</f>
        <v>0</v>
      </c>
      <c r="M187">
        <f>'46 MMT resource build'!M818</f>
        <v>0</v>
      </c>
      <c r="N187">
        <f>'46 MMT resource build'!N818</f>
        <v>0</v>
      </c>
      <c r="O187">
        <f>'46 MMT resource build'!O818</f>
        <v>0</v>
      </c>
      <c r="P187">
        <f>'46 MMT resource build'!P818</f>
        <v>0</v>
      </c>
      <c r="Q187">
        <f>'46 MMT resource build'!Q818</f>
        <v>0</v>
      </c>
      <c r="R187">
        <f>'46 MMT resource build'!R818</f>
        <v>0</v>
      </c>
      <c r="S187">
        <f>'46 MMT resource build'!S818</f>
        <v>0</v>
      </c>
      <c r="T187">
        <f>'46 MMT resource build'!T818</f>
        <v>0</v>
      </c>
      <c r="U187">
        <f>'46 MMT resource build'!U818</f>
        <v>6.6951633132812498</v>
      </c>
      <c r="V187">
        <f>'46 MMT resource build'!V818</f>
        <v>0</v>
      </c>
      <c r="W187">
        <f>'46 MMT resource build'!W818</f>
        <v>0</v>
      </c>
      <c r="X187">
        <f>'46 MMT resource build'!X818</f>
        <v>0</v>
      </c>
      <c r="Y187">
        <f>'46 MMT resource build'!Y818</f>
        <v>0</v>
      </c>
      <c r="Z187">
        <f>'46 MMT resource build'!Z818</f>
        <v>0</v>
      </c>
    </row>
    <row r="188" spans="1:26" ht="14.45" hidden="1" x14ac:dyDescent="0.35">
      <c r="A188">
        <f>'46 MMT resource build'!A819</f>
        <v>2045</v>
      </c>
      <c r="B188" t="str">
        <f>'46 MMT resource build'!B819</f>
        <v>CAISO_New_Flow_Battery_2</v>
      </c>
      <c r="C188" t="str">
        <f>'46 MMT resource build'!C819</f>
        <v>CAISO</v>
      </c>
      <c r="D188" t="str">
        <f>'46 MMT resource build'!D819</f>
        <v>CAISO</v>
      </c>
      <c r="E188" t="str">
        <f>'46 MMT resource build'!E819</f>
        <v>Flow_Battery</v>
      </c>
      <c r="F188">
        <f>'46 MMT resource build'!F819</f>
        <v>0</v>
      </c>
      <c r="G188">
        <f>'46 MMT resource build'!G819</f>
        <v>0</v>
      </c>
      <c r="H188">
        <f>'46 MMT resource build'!H819</f>
        <v>0</v>
      </c>
      <c r="I188">
        <f>'46 MMT resource build'!I819</f>
        <v>0</v>
      </c>
      <c r="J188">
        <f>'46 MMT resource build'!J819</f>
        <v>0</v>
      </c>
      <c r="K188">
        <f>'46 MMT resource build'!K819</f>
        <v>0</v>
      </c>
      <c r="L188">
        <f>'46 MMT resource build'!L819</f>
        <v>0</v>
      </c>
      <c r="M188">
        <f>'46 MMT resource build'!M819</f>
        <v>0</v>
      </c>
      <c r="N188">
        <f>'46 MMT resource build'!N819</f>
        <v>0</v>
      </c>
      <c r="O188">
        <f>'46 MMT resource build'!O819</f>
        <v>0</v>
      </c>
      <c r="P188">
        <f>'46 MMT resource build'!P819</f>
        <v>0</v>
      </c>
      <c r="Q188">
        <f>'46 MMT resource build'!Q819</f>
        <v>0</v>
      </c>
      <c r="R188">
        <f>'46 MMT resource build'!R819</f>
        <v>0</v>
      </c>
      <c r="S188">
        <f>'46 MMT resource build'!S819</f>
        <v>0</v>
      </c>
      <c r="T188">
        <f>'46 MMT resource build'!T819</f>
        <v>0</v>
      </c>
      <c r="U188">
        <f>'46 MMT resource build'!U819</f>
        <v>6.6951633132812498</v>
      </c>
      <c r="V188">
        <f>'46 MMT resource build'!V819</f>
        <v>0</v>
      </c>
      <c r="W188">
        <f>'46 MMT resource build'!W819</f>
        <v>0</v>
      </c>
      <c r="X188">
        <f>'46 MMT resource build'!X819</f>
        <v>0</v>
      </c>
      <c r="Y188">
        <f>'46 MMT resource build'!Y819</f>
        <v>0</v>
      </c>
      <c r="Z188">
        <f>'46 MMT resource build'!Z819</f>
        <v>0</v>
      </c>
    </row>
    <row r="189" spans="1:26" ht="14.45" hidden="1" x14ac:dyDescent="0.35">
      <c r="A189">
        <f>'46 MMT resource build'!A820</f>
        <v>2045</v>
      </c>
      <c r="B189" t="str">
        <f>'46 MMT resource build'!B820</f>
        <v>CAISO_New_Flow_Battery_3</v>
      </c>
      <c r="C189" t="str">
        <f>'46 MMT resource build'!C820</f>
        <v>CAISO</v>
      </c>
      <c r="D189" t="str">
        <f>'46 MMT resource build'!D820</f>
        <v>CAISO</v>
      </c>
      <c r="E189" t="str">
        <f>'46 MMT resource build'!E820</f>
        <v>Flow_Battery</v>
      </c>
      <c r="F189">
        <f>'46 MMT resource build'!F820</f>
        <v>0</v>
      </c>
      <c r="G189">
        <f>'46 MMT resource build'!G820</f>
        <v>0</v>
      </c>
      <c r="H189">
        <f>'46 MMT resource build'!H820</f>
        <v>0</v>
      </c>
      <c r="I189">
        <f>'46 MMT resource build'!I820</f>
        <v>0</v>
      </c>
      <c r="J189">
        <f>'46 MMT resource build'!J820</f>
        <v>0</v>
      </c>
      <c r="K189">
        <f>'46 MMT resource build'!K820</f>
        <v>0</v>
      </c>
      <c r="L189">
        <f>'46 MMT resource build'!L820</f>
        <v>0</v>
      </c>
      <c r="M189">
        <f>'46 MMT resource build'!M820</f>
        <v>0</v>
      </c>
      <c r="N189">
        <f>'46 MMT resource build'!N820</f>
        <v>0</v>
      </c>
      <c r="O189">
        <f>'46 MMT resource build'!O820</f>
        <v>0</v>
      </c>
      <c r="P189">
        <f>'46 MMT resource build'!P820</f>
        <v>0</v>
      </c>
      <c r="Q189">
        <f>'46 MMT resource build'!Q820</f>
        <v>0</v>
      </c>
      <c r="R189">
        <f>'46 MMT resource build'!R820</f>
        <v>0</v>
      </c>
      <c r="S189">
        <f>'46 MMT resource build'!S820</f>
        <v>0</v>
      </c>
      <c r="T189">
        <f>'46 MMT resource build'!T820</f>
        <v>0</v>
      </c>
      <c r="U189">
        <f>'46 MMT resource build'!U820</f>
        <v>6.6951633132812498</v>
      </c>
      <c r="V189">
        <f>'46 MMT resource build'!V820</f>
        <v>0</v>
      </c>
      <c r="W189">
        <f>'46 MMT resource build'!W820</f>
        <v>0</v>
      </c>
      <c r="X189">
        <f>'46 MMT resource build'!X820</f>
        <v>0</v>
      </c>
      <c r="Y189">
        <f>'46 MMT resource build'!Y820</f>
        <v>0</v>
      </c>
      <c r="Z189">
        <f>'46 MMT resource build'!Z820</f>
        <v>0</v>
      </c>
    </row>
    <row r="190" spans="1:26" ht="14.45" hidden="1" x14ac:dyDescent="0.35">
      <c r="A190">
        <f>'46 MMT resource build'!A821</f>
        <v>2045</v>
      </c>
      <c r="B190" t="str">
        <f>'46 MMT resource build'!B821</f>
        <v>CAISO_New_Flow_Battery_4</v>
      </c>
      <c r="C190" t="str">
        <f>'46 MMT resource build'!C821</f>
        <v>CAISO</v>
      </c>
      <c r="D190" t="str">
        <f>'46 MMT resource build'!D821</f>
        <v>CAISO</v>
      </c>
      <c r="E190" t="str">
        <f>'46 MMT resource build'!E821</f>
        <v>Flow_Battery</v>
      </c>
      <c r="F190">
        <f>'46 MMT resource build'!F821</f>
        <v>0</v>
      </c>
      <c r="G190">
        <f>'46 MMT resource build'!G821</f>
        <v>0</v>
      </c>
      <c r="H190">
        <f>'46 MMT resource build'!H821</f>
        <v>0</v>
      </c>
      <c r="I190">
        <f>'46 MMT resource build'!I821</f>
        <v>0</v>
      </c>
      <c r="J190">
        <f>'46 MMT resource build'!J821</f>
        <v>0</v>
      </c>
      <c r="K190">
        <f>'46 MMT resource build'!K821</f>
        <v>0</v>
      </c>
      <c r="L190">
        <f>'46 MMT resource build'!L821</f>
        <v>0</v>
      </c>
      <c r="M190">
        <f>'46 MMT resource build'!M821</f>
        <v>0</v>
      </c>
      <c r="N190">
        <f>'46 MMT resource build'!N821</f>
        <v>0</v>
      </c>
      <c r="O190">
        <f>'46 MMT resource build'!O821</f>
        <v>0</v>
      </c>
      <c r="P190">
        <f>'46 MMT resource build'!P821</f>
        <v>0</v>
      </c>
      <c r="Q190">
        <f>'46 MMT resource build'!Q821</f>
        <v>0</v>
      </c>
      <c r="R190">
        <f>'46 MMT resource build'!R821</f>
        <v>0</v>
      </c>
      <c r="S190">
        <f>'46 MMT resource build'!S821</f>
        <v>0</v>
      </c>
      <c r="T190">
        <f>'46 MMT resource build'!T821</f>
        <v>0</v>
      </c>
      <c r="U190">
        <f>'46 MMT resource build'!U821</f>
        <v>6.6951633132812498</v>
      </c>
      <c r="V190">
        <f>'46 MMT resource build'!V821</f>
        <v>0</v>
      </c>
      <c r="W190">
        <f>'46 MMT resource build'!W821</f>
        <v>0</v>
      </c>
      <c r="X190">
        <f>'46 MMT resource build'!X821</f>
        <v>0</v>
      </c>
      <c r="Y190">
        <f>'46 MMT resource build'!Y821</f>
        <v>0</v>
      </c>
      <c r="Z190">
        <f>'46 MMT resource build'!Z821</f>
        <v>0</v>
      </c>
    </row>
    <row r="191" spans="1:26" ht="14.45" hidden="1" x14ac:dyDescent="0.35">
      <c r="A191">
        <f>'46 MMT resource build'!A822</f>
        <v>2045</v>
      </c>
      <c r="B191" t="str">
        <f>'46 MMT resource build'!B822</f>
        <v>CAISO_New_Flow_Battery_5</v>
      </c>
      <c r="C191" t="str">
        <f>'46 MMT resource build'!C822</f>
        <v>CAISO</v>
      </c>
      <c r="D191" t="str">
        <f>'46 MMT resource build'!D822</f>
        <v>CAISO</v>
      </c>
      <c r="E191" t="str">
        <f>'46 MMT resource build'!E822</f>
        <v>Flow_Battery</v>
      </c>
      <c r="F191">
        <f>'46 MMT resource build'!F822</f>
        <v>0</v>
      </c>
      <c r="G191">
        <f>'46 MMT resource build'!G822</f>
        <v>0</v>
      </c>
      <c r="H191">
        <f>'46 MMT resource build'!H822</f>
        <v>0</v>
      </c>
      <c r="I191">
        <f>'46 MMT resource build'!I822</f>
        <v>0</v>
      </c>
      <c r="J191">
        <f>'46 MMT resource build'!J822</f>
        <v>0</v>
      </c>
      <c r="K191">
        <f>'46 MMT resource build'!K822</f>
        <v>0</v>
      </c>
      <c r="L191">
        <f>'46 MMT resource build'!L822</f>
        <v>0</v>
      </c>
      <c r="M191">
        <f>'46 MMT resource build'!M822</f>
        <v>0</v>
      </c>
      <c r="N191">
        <f>'46 MMT resource build'!N822</f>
        <v>0</v>
      </c>
      <c r="O191">
        <f>'46 MMT resource build'!O822</f>
        <v>0</v>
      </c>
      <c r="P191">
        <f>'46 MMT resource build'!P822</f>
        <v>0</v>
      </c>
      <c r="Q191">
        <f>'46 MMT resource build'!Q822</f>
        <v>0</v>
      </c>
      <c r="R191">
        <f>'46 MMT resource build'!R822</f>
        <v>0</v>
      </c>
      <c r="S191">
        <f>'46 MMT resource build'!S822</f>
        <v>0</v>
      </c>
      <c r="T191">
        <f>'46 MMT resource build'!T822</f>
        <v>0</v>
      </c>
      <c r="U191">
        <f>'46 MMT resource build'!U822</f>
        <v>6.6951633132812498</v>
      </c>
      <c r="V191">
        <f>'46 MMT resource build'!V822</f>
        <v>0</v>
      </c>
      <c r="W191">
        <f>'46 MMT resource build'!W822</f>
        <v>0</v>
      </c>
      <c r="X191">
        <f>'46 MMT resource build'!X822</f>
        <v>0</v>
      </c>
      <c r="Y191">
        <f>'46 MMT resource build'!Y822</f>
        <v>0</v>
      </c>
      <c r="Z191">
        <f>'46 MMT resource build'!Z822</f>
        <v>0</v>
      </c>
    </row>
    <row r="192" spans="1:26" ht="14.45" hidden="1" x14ac:dyDescent="0.35">
      <c r="A192">
        <f>'46 MMT resource build'!A32</f>
        <v>2020</v>
      </c>
      <c r="B192" t="str">
        <f>'46 MMT resource build'!B32</f>
        <v>BANC_Geothermal_for_Other</v>
      </c>
      <c r="C192" t="str">
        <f>'46 MMT resource build'!C32</f>
        <v>BANC</v>
      </c>
      <c r="D192" t="str">
        <f>'46 MMT resource build'!D32</f>
        <v>BANC</v>
      </c>
      <c r="E192" t="str">
        <f>'46 MMT resource build'!E32</f>
        <v>Geothermal</v>
      </c>
      <c r="F192">
        <f>'46 MMT resource build'!F32</f>
        <v>0</v>
      </c>
      <c r="G192">
        <f>'46 MMT resource build'!G32</f>
        <v>0</v>
      </c>
      <c r="H192">
        <f>'46 MMT resource build'!H32</f>
        <v>0</v>
      </c>
      <c r="I192">
        <f>'46 MMT resource build'!I32</f>
        <v>0</v>
      </c>
      <c r="J192">
        <f>'46 MMT resource build'!J32</f>
        <v>0</v>
      </c>
      <c r="K192">
        <f>'46 MMT resource build'!K32</f>
        <v>0</v>
      </c>
      <c r="L192">
        <f>'46 MMT resource build'!L32</f>
        <v>0</v>
      </c>
      <c r="M192">
        <f>'46 MMT resource build'!M32</f>
        <v>0</v>
      </c>
      <c r="N192">
        <f>'46 MMT resource build'!N32</f>
        <v>0</v>
      </c>
      <c r="O192">
        <f>'46 MMT resource build'!O32</f>
        <v>0</v>
      </c>
      <c r="P192">
        <f>'46 MMT resource build'!P32</f>
        <v>0</v>
      </c>
      <c r="Q192">
        <f>'46 MMT resource build'!Q32</f>
        <v>0</v>
      </c>
      <c r="R192">
        <f>'46 MMT resource build'!R32</f>
        <v>0</v>
      </c>
      <c r="S192">
        <f>'46 MMT resource build'!S32</f>
        <v>0</v>
      </c>
      <c r="T192">
        <f>'46 MMT resource build'!T32</f>
        <v>0</v>
      </c>
      <c r="U192">
        <f>'46 MMT resource build'!U32</f>
        <v>1.47619047619048</v>
      </c>
      <c r="V192">
        <f>'46 MMT resource build'!V32</f>
        <v>0</v>
      </c>
      <c r="W192">
        <f>'46 MMT resource build'!W32</f>
        <v>0</v>
      </c>
      <c r="X192">
        <f>'46 MMT resource build'!X32</f>
        <v>0</v>
      </c>
      <c r="Y192">
        <f>'46 MMT resource build'!Y32</f>
        <v>0</v>
      </c>
      <c r="Z192">
        <f>'46 MMT resource build'!Z32</f>
        <v>0</v>
      </c>
    </row>
    <row r="193" spans="1:26" ht="14.45" hidden="1" x14ac:dyDescent="0.35">
      <c r="A193">
        <f>'46 MMT resource build'!A34</f>
        <v>2020</v>
      </c>
      <c r="B193" t="str">
        <f>'46 MMT resource build'!B34</f>
        <v>CAISO_Geothermal_for_Other</v>
      </c>
      <c r="C193" t="str">
        <f>'46 MMT resource build'!C34</f>
        <v>CAISO</v>
      </c>
      <c r="D193" t="str">
        <f>'46 MMT resource build'!D34</f>
        <v>CAISO</v>
      </c>
      <c r="E193" t="str">
        <f>'46 MMT resource build'!E34</f>
        <v>Geothermal</v>
      </c>
      <c r="F193">
        <f>'46 MMT resource build'!F34</f>
        <v>38.67</v>
      </c>
      <c r="G193">
        <f>'46 MMT resource build'!G34</f>
        <v>0</v>
      </c>
      <c r="H193">
        <f>'46 MMT resource build'!H34</f>
        <v>0</v>
      </c>
      <c r="I193">
        <f>'46 MMT resource build'!I34</f>
        <v>38.67</v>
      </c>
      <c r="J193">
        <f>'46 MMT resource build'!J34</f>
        <v>0</v>
      </c>
      <c r="K193">
        <f>'46 MMT resource build'!K34</f>
        <v>0</v>
      </c>
      <c r="L193">
        <f>'46 MMT resource build'!L34</f>
        <v>0</v>
      </c>
      <c r="M193">
        <f>'46 MMT resource build'!M34</f>
        <v>0</v>
      </c>
      <c r="N193">
        <f>'46 MMT resource build'!N34</f>
        <v>0</v>
      </c>
      <c r="O193">
        <f>'46 MMT resource build'!O34</f>
        <v>0</v>
      </c>
      <c r="P193">
        <f>'46 MMT resource build'!P34</f>
        <v>0</v>
      </c>
      <c r="Q193">
        <f>'46 MMT resource build'!Q34</f>
        <v>0</v>
      </c>
      <c r="R193">
        <f>'46 MMT resource build'!R34</f>
        <v>0</v>
      </c>
      <c r="S193">
        <f>'46 MMT resource build'!S34</f>
        <v>0</v>
      </c>
      <c r="T193">
        <f>'46 MMT resource build'!T34</f>
        <v>0</v>
      </c>
      <c r="U193">
        <f>'46 MMT resource build'!U34</f>
        <v>1.47619047619048</v>
      </c>
      <c r="V193">
        <f>'46 MMT resource build'!V34</f>
        <v>38.67</v>
      </c>
      <c r="W193">
        <f>'46 MMT resource build'!W34</f>
        <v>0</v>
      </c>
      <c r="X193">
        <f>'46 MMT resource build'!X34</f>
        <v>0</v>
      </c>
      <c r="Y193">
        <f>'46 MMT resource build'!Y34</f>
        <v>0</v>
      </c>
      <c r="Z193">
        <f>'46 MMT resource build'!Z34</f>
        <v>0</v>
      </c>
    </row>
    <row r="194" spans="1:26" ht="14.45" hidden="1" x14ac:dyDescent="0.35">
      <c r="A194">
        <f>'46 MMT resource build'!A36</f>
        <v>2020</v>
      </c>
      <c r="B194" t="str">
        <f>'46 MMT resource build'!B36</f>
        <v>IID_Geothermal_for_Other</v>
      </c>
      <c r="C194" t="str">
        <f>'46 MMT resource build'!C36</f>
        <v>IID</v>
      </c>
      <c r="D194" t="str">
        <f>'46 MMT resource build'!D36</f>
        <v>IID</v>
      </c>
      <c r="E194" t="str">
        <f>'46 MMT resource build'!E36</f>
        <v>Geothermal</v>
      </c>
      <c r="F194">
        <f>'46 MMT resource build'!F36</f>
        <v>4</v>
      </c>
      <c r="G194">
        <f>'46 MMT resource build'!G36</f>
        <v>0</v>
      </c>
      <c r="H194">
        <f>'46 MMT resource build'!H36</f>
        <v>0</v>
      </c>
      <c r="I194">
        <f>'46 MMT resource build'!I36</f>
        <v>4</v>
      </c>
      <c r="J194">
        <f>'46 MMT resource build'!J36</f>
        <v>0</v>
      </c>
      <c r="K194">
        <f>'46 MMT resource build'!K36</f>
        <v>0</v>
      </c>
      <c r="L194">
        <f>'46 MMT resource build'!L36</f>
        <v>0</v>
      </c>
      <c r="M194">
        <f>'46 MMT resource build'!M36</f>
        <v>0</v>
      </c>
      <c r="N194">
        <f>'46 MMT resource build'!N36</f>
        <v>0</v>
      </c>
      <c r="O194">
        <f>'46 MMT resource build'!O36</f>
        <v>0</v>
      </c>
      <c r="P194">
        <f>'46 MMT resource build'!P36</f>
        <v>0</v>
      </c>
      <c r="Q194">
        <f>'46 MMT resource build'!Q36</f>
        <v>0</v>
      </c>
      <c r="R194">
        <f>'46 MMT resource build'!R36</f>
        <v>0</v>
      </c>
      <c r="S194">
        <f>'46 MMT resource build'!S36</f>
        <v>0</v>
      </c>
      <c r="T194">
        <f>'46 MMT resource build'!T36</f>
        <v>0</v>
      </c>
      <c r="U194">
        <f>'46 MMT resource build'!U36</f>
        <v>1.47619047619048</v>
      </c>
      <c r="V194">
        <f>'46 MMT resource build'!V36</f>
        <v>4</v>
      </c>
      <c r="W194">
        <f>'46 MMT resource build'!W36</f>
        <v>0</v>
      </c>
      <c r="X194">
        <f>'46 MMT resource build'!X36</f>
        <v>0</v>
      </c>
      <c r="Y194">
        <f>'46 MMT resource build'!Y36</f>
        <v>0</v>
      </c>
      <c r="Z194">
        <f>'46 MMT resource build'!Z36</f>
        <v>0</v>
      </c>
    </row>
    <row r="195" spans="1:26" ht="14.45" hidden="1" x14ac:dyDescent="0.35">
      <c r="A195">
        <f>'46 MMT resource build'!A38</f>
        <v>2020</v>
      </c>
      <c r="B195" t="str">
        <f>'46 MMT resource build'!B38</f>
        <v>LDWP_Geothermal_for_Other</v>
      </c>
      <c r="C195" t="str">
        <f>'46 MMT resource build'!C38</f>
        <v>LDWP</v>
      </c>
      <c r="D195" t="str">
        <f>'46 MMT resource build'!D38</f>
        <v>LDWP</v>
      </c>
      <c r="E195" t="str">
        <f>'46 MMT resource build'!E38</f>
        <v>Geothermal</v>
      </c>
      <c r="F195">
        <f>'46 MMT resource build'!F38</f>
        <v>147.26</v>
      </c>
      <c r="G195">
        <f>'46 MMT resource build'!G38</f>
        <v>0</v>
      </c>
      <c r="H195">
        <f>'46 MMT resource build'!H38</f>
        <v>0</v>
      </c>
      <c r="I195">
        <f>'46 MMT resource build'!I38</f>
        <v>147.26</v>
      </c>
      <c r="J195">
        <f>'46 MMT resource build'!J38</f>
        <v>0</v>
      </c>
      <c r="K195">
        <f>'46 MMT resource build'!K38</f>
        <v>0</v>
      </c>
      <c r="L195">
        <f>'46 MMT resource build'!L38</f>
        <v>0</v>
      </c>
      <c r="M195">
        <f>'46 MMT resource build'!M38</f>
        <v>0</v>
      </c>
      <c r="N195">
        <f>'46 MMT resource build'!N38</f>
        <v>0</v>
      </c>
      <c r="O195">
        <f>'46 MMT resource build'!O38</f>
        <v>0</v>
      </c>
      <c r="P195">
        <f>'46 MMT resource build'!P38</f>
        <v>0</v>
      </c>
      <c r="Q195">
        <f>'46 MMT resource build'!Q38</f>
        <v>0</v>
      </c>
      <c r="R195">
        <f>'46 MMT resource build'!R38</f>
        <v>0</v>
      </c>
      <c r="S195">
        <f>'46 MMT resource build'!S38</f>
        <v>0</v>
      </c>
      <c r="T195">
        <f>'46 MMT resource build'!T38</f>
        <v>0</v>
      </c>
      <c r="U195">
        <f>'46 MMT resource build'!U38</f>
        <v>1.47619047619048</v>
      </c>
      <c r="V195">
        <f>'46 MMT resource build'!V38</f>
        <v>147.26</v>
      </c>
      <c r="W195">
        <f>'46 MMT resource build'!W38</f>
        <v>0</v>
      </c>
      <c r="X195">
        <f>'46 MMT resource build'!X38</f>
        <v>0</v>
      </c>
      <c r="Y195">
        <f>'46 MMT resource build'!Y38</f>
        <v>0</v>
      </c>
      <c r="Z195">
        <f>'46 MMT resource build'!Z38</f>
        <v>0</v>
      </c>
    </row>
    <row r="196" spans="1:26" ht="14.45" hidden="1" x14ac:dyDescent="0.35">
      <c r="A196">
        <f>'46 MMT resource build'!A40</f>
        <v>2020</v>
      </c>
      <c r="B196" t="str">
        <f>'46 MMT resource build'!B40</f>
        <v>NW_Geothermal_for_Other</v>
      </c>
      <c r="C196" t="str">
        <f>'46 MMT resource build'!C40</f>
        <v>NW</v>
      </c>
      <c r="D196" t="str">
        <f>'46 MMT resource build'!D40</f>
        <v>NW</v>
      </c>
      <c r="E196" t="str">
        <f>'46 MMT resource build'!E40</f>
        <v>Geothermal</v>
      </c>
      <c r="F196">
        <f>'46 MMT resource build'!F40</f>
        <v>103.85</v>
      </c>
      <c r="G196">
        <f>'46 MMT resource build'!G40</f>
        <v>0</v>
      </c>
      <c r="H196">
        <f>'46 MMT resource build'!H40</f>
        <v>0</v>
      </c>
      <c r="I196">
        <f>'46 MMT resource build'!I40</f>
        <v>103.85</v>
      </c>
      <c r="J196">
        <f>'46 MMT resource build'!J40</f>
        <v>0</v>
      </c>
      <c r="K196">
        <f>'46 MMT resource build'!K40</f>
        <v>0</v>
      </c>
      <c r="L196">
        <f>'46 MMT resource build'!L40</f>
        <v>0</v>
      </c>
      <c r="M196">
        <f>'46 MMT resource build'!M40</f>
        <v>0</v>
      </c>
      <c r="N196">
        <f>'46 MMT resource build'!N40</f>
        <v>0</v>
      </c>
      <c r="O196">
        <f>'46 MMT resource build'!O40</f>
        <v>0</v>
      </c>
      <c r="P196">
        <f>'46 MMT resource build'!P40</f>
        <v>0</v>
      </c>
      <c r="Q196">
        <f>'46 MMT resource build'!Q40</f>
        <v>0</v>
      </c>
      <c r="R196">
        <f>'46 MMT resource build'!R40</f>
        <v>0</v>
      </c>
      <c r="S196">
        <f>'46 MMT resource build'!S40</f>
        <v>0</v>
      </c>
      <c r="T196">
        <f>'46 MMT resource build'!T40</f>
        <v>0</v>
      </c>
      <c r="U196">
        <f>'46 MMT resource build'!U40</f>
        <v>1.47619047619048</v>
      </c>
      <c r="V196">
        <f>'46 MMT resource build'!V40</f>
        <v>103.85</v>
      </c>
      <c r="W196">
        <f>'46 MMT resource build'!W40</f>
        <v>0</v>
      </c>
      <c r="X196">
        <f>'46 MMT resource build'!X40</f>
        <v>0</v>
      </c>
      <c r="Y196">
        <f>'46 MMT resource build'!Y40</f>
        <v>0</v>
      </c>
      <c r="Z196">
        <f>'46 MMT resource build'!Z40</f>
        <v>0</v>
      </c>
    </row>
    <row r="197" spans="1:26" ht="14.45" hidden="1" x14ac:dyDescent="0.35">
      <c r="A197">
        <f>'46 MMT resource build'!A42</f>
        <v>2020</v>
      </c>
      <c r="B197" t="str">
        <f>'46 MMT resource build'!B42</f>
        <v>SW_Geothermal_for_Other</v>
      </c>
      <c r="C197" t="str">
        <f>'46 MMT resource build'!C42</f>
        <v>SW</v>
      </c>
      <c r="D197" t="str">
        <f>'46 MMT resource build'!D42</f>
        <v>SW</v>
      </c>
      <c r="E197" t="str">
        <f>'46 MMT resource build'!E42</f>
        <v>Geothermal</v>
      </c>
      <c r="F197">
        <f>'46 MMT resource build'!F42</f>
        <v>406.91</v>
      </c>
      <c r="G197">
        <f>'46 MMT resource build'!G42</f>
        <v>0</v>
      </c>
      <c r="H197">
        <f>'46 MMT resource build'!H42</f>
        <v>0</v>
      </c>
      <c r="I197">
        <f>'46 MMT resource build'!I42</f>
        <v>406.91</v>
      </c>
      <c r="J197">
        <f>'46 MMT resource build'!J42</f>
        <v>0</v>
      </c>
      <c r="K197">
        <f>'46 MMT resource build'!K42</f>
        <v>0</v>
      </c>
      <c r="L197">
        <f>'46 MMT resource build'!L42</f>
        <v>0</v>
      </c>
      <c r="M197">
        <f>'46 MMT resource build'!M42</f>
        <v>0</v>
      </c>
      <c r="N197">
        <f>'46 MMT resource build'!N42</f>
        <v>0</v>
      </c>
      <c r="O197">
        <f>'46 MMT resource build'!O42</f>
        <v>0</v>
      </c>
      <c r="P197">
        <f>'46 MMT resource build'!P42</f>
        <v>0</v>
      </c>
      <c r="Q197">
        <f>'46 MMT resource build'!Q42</f>
        <v>0</v>
      </c>
      <c r="R197">
        <f>'46 MMT resource build'!R42</f>
        <v>0</v>
      </c>
      <c r="S197">
        <f>'46 MMT resource build'!S42</f>
        <v>0</v>
      </c>
      <c r="T197">
        <f>'46 MMT resource build'!T42</f>
        <v>0</v>
      </c>
      <c r="U197">
        <f>'46 MMT resource build'!U42</f>
        <v>1.47619047619048</v>
      </c>
      <c r="V197">
        <f>'46 MMT resource build'!V42</f>
        <v>406.91</v>
      </c>
      <c r="W197">
        <f>'46 MMT resource build'!W42</f>
        <v>0</v>
      </c>
      <c r="X197">
        <f>'46 MMT resource build'!X42</f>
        <v>0</v>
      </c>
      <c r="Y197">
        <f>'46 MMT resource build'!Y42</f>
        <v>0</v>
      </c>
      <c r="Z197">
        <f>'46 MMT resource build'!Z42</f>
        <v>0</v>
      </c>
    </row>
    <row r="198" spans="1:26" ht="14.45" hidden="1" x14ac:dyDescent="0.35">
      <c r="A198">
        <f>'46 MMT resource build'!A44</f>
        <v>2020</v>
      </c>
      <c r="B198" t="str">
        <f>'46 MMT resource build'!B44</f>
        <v>CAISO_Geothermal_for_CAISO</v>
      </c>
      <c r="C198" t="str">
        <f>'46 MMT resource build'!C44</f>
        <v>CAISO</v>
      </c>
      <c r="D198" t="str">
        <f>'46 MMT resource build'!D44</f>
        <v>CAISO</v>
      </c>
      <c r="E198" t="str">
        <f>'46 MMT resource build'!E44</f>
        <v>Geothermal</v>
      </c>
      <c r="F198">
        <f>'46 MMT resource build'!F44</f>
        <v>1812.64</v>
      </c>
      <c r="G198">
        <f>'46 MMT resource build'!G44</f>
        <v>0</v>
      </c>
      <c r="H198">
        <f>'46 MMT resource build'!H44</f>
        <v>0</v>
      </c>
      <c r="I198">
        <f>'46 MMT resource build'!I44</f>
        <v>1812.64</v>
      </c>
      <c r="J198">
        <f>'46 MMT resource build'!J44</f>
        <v>0</v>
      </c>
      <c r="K198">
        <f>'46 MMT resource build'!K44</f>
        <v>0</v>
      </c>
      <c r="L198">
        <f>'46 MMT resource build'!L44</f>
        <v>0</v>
      </c>
      <c r="M198">
        <f>'46 MMT resource build'!M44</f>
        <v>0</v>
      </c>
      <c r="N198">
        <f>'46 MMT resource build'!N44</f>
        <v>0</v>
      </c>
      <c r="O198">
        <f>'46 MMT resource build'!O44</f>
        <v>0</v>
      </c>
      <c r="P198">
        <f>'46 MMT resource build'!P44</f>
        <v>0</v>
      </c>
      <c r="Q198">
        <f>'46 MMT resource build'!Q44</f>
        <v>0</v>
      </c>
      <c r="R198">
        <f>'46 MMT resource build'!R44</f>
        <v>0</v>
      </c>
      <c r="S198">
        <f>'46 MMT resource build'!S44</f>
        <v>0</v>
      </c>
      <c r="T198">
        <f>'46 MMT resource build'!T44</f>
        <v>0</v>
      </c>
      <c r="U198">
        <f>'46 MMT resource build'!U44</f>
        <v>1.47619047619048</v>
      </c>
      <c r="V198">
        <f>'46 MMT resource build'!V44</f>
        <v>1812.64</v>
      </c>
      <c r="W198">
        <f>'46 MMT resource build'!W44</f>
        <v>0</v>
      </c>
      <c r="X198">
        <f>'46 MMT resource build'!X44</f>
        <v>0</v>
      </c>
      <c r="Y198">
        <f>'46 MMT resource build'!Y44</f>
        <v>0</v>
      </c>
      <c r="Z198">
        <f>'46 MMT resource build'!Z44</f>
        <v>0</v>
      </c>
    </row>
    <row r="199" spans="1:26" ht="14.45" hidden="1" x14ac:dyDescent="0.35">
      <c r="A199">
        <f>'46 MMT resource build'!A45</f>
        <v>2020</v>
      </c>
      <c r="B199" t="str">
        <f>'46 MMT resource build'!B45</f>
        <v>IID_Geothermal_for_CAISO</v>
      </c>
      <c r="C199" t="str">
        <f>'46 MMT resource build'!C45</f>
        <v>IID</v>
      </c>
      <c r="D199" t="str">
        <f>'46 MMT resource build'!D45</f>
        <v>CAISO</v>
      </c>
      <c r="E199" t="str">
        <f>'46 MMT resource build'!E45</f>
        <v>Geothermal</v>
      </c>
      <c r="F199">
        <f>'46 MMT resource build'!F45</f>
        <v>83</v>
      </c>
      <c r="G199">
        <f>'46 MMT resource build'!G45</f>
        <v>0</v>
      </c>
      <c r="H199">
        <f>'46 MMT resource build'!H45</f>
        <v>0</v>
      </c>
      <c r="I199">
        <f>'46 MMT resource build'!I45</f>
        <v>83</v>
      </c>
      <c r="J199">
        <f>'46 MMT resource build'!J45</f>
        <v>0</v>
      </c>
      <c r="K199">
        <f>'46 MMT resource build'!K45</f>
        <v>0</v>
      </c>
      <c r="L199">
        <f>'46 MMT resource build'!L45</f>
        <v>0</v>
      </c>
      <c r="M199">
        <f>'46 MMT resource build'!M45</f>
        <v>0</v>
      </c>
      <c r="N199">
        <f>'46 MMT resource build'!N45</f>
        <v>0</v>
      </c>
      <c r="O199">
        <f>'46 MMT resource build'!O45</f>
        <v>0</v>
      </c>
      <c r="P199">
        <f>'46 MMT resource build'!P45</f>
        <v>0</v>
      </c>
      <c r="Q199">
        <f>'46 MMT resource build'!Q45</f>
        <v>0</v>
      </c>
      <c r="R199">
        <f>'46 MMT resource build'!R45</f>
        <v>0</v>
      </c>
      <c r="S199">
        <f>'46 MMT resource build'!S45</f>
        <v>0</v>
      </c>
      <c r="T199">
        <f>'46 MMT resource build'!T45</f>
        <v>0</v>
      </c>
      <c r="U199">
        <f>'46 MMT resource build'!U45</f>
        <v>1.47619047619048</v>
      </c>
      <c r="V199">
        <f>'46 MMT resource build'!V45</f>
        <v>83</v>
      </c>
      <c r="W199">
        <f>'46 MMT resource build'!W45</f>
        <v>0</v>
      </c>
      <c r="X199">
        <f>'46 MMT resource build'!X45</f>
        <v>0</v>
      </c>
      <c r="Y199">
        <f>'46 MMT resource build'!Y45</f>
        <v>0</v>
      </c>
      <c r="Z199">
        <f>'46 MMT resource build'!Z45</f>
        <v>0</v>
      </c>
    </row>
    <row r="200" spans="1:26" ht="14.45" hidden="1" x14ac:dyDescent="0.35">
      <c r="A200">
        <f>'46 MMT resource build'!A47</f>
        <v>2020</v>
      </c>
      <c r="B200" t="str">
        <f>'46 MMT resource build'!B47</f>
        <v>NW_Geothermal_for_CAISO</v>
      </c>
      <c r="C200" t="str">
        <f>'46 MMT resource build'!C47</f>
        <v>NW</v>
      </c>
      <c r="D200" t="str">
        <f>'46 MMT resource build'!D47</f>
        <v>CAISO</v>
      </c>
      <c r="E200" t="str">
        <f>'46 MMT resource build'!E47</f>
        <v>Geothermal</v>
      </c>
      <c r="F200">
        <f>'46 MMT resource build'!F47</f>
        <v>0</v>
      </c>
      <c r="G200">
        <f>'46 MMT resource build'!G47</f>
        <v>0</v>
      </c>
      <c r="H200">
        <f>'46 MMT resource build'!H47</f>
        <v>0</v>
      </c>
      <c r="I200">
        <f>'46 MMT resource build'!I47</f>
        <v>0</v>
      </c>
      <c r="J200">
        <f>'46 MMT resource build'!J47</f>
        <v>0</v>
      </c>
      <c r="K200">
        <f>'46 MMT resource build'!K47</f>
        <v>0</v>
      </c>
      <c r="L200">
        <f>'46 MMT resource build'!L47</f>
        <v>0</v>
      </c>
      <c r="M200">
        <f>'46 MMT resource build'!M47</f>
        <v>0</v>
      </c>
      <c r="N200">
        <f>'46 MMT resource build'!N47</f>
        <v>0</v>
      </c>
      <c r="O200">
        <f>'46 MMT resource build'!O47</f>
        <v>0</v>
      </c>
      <c r="P200">
        <f>'46 MMT resource build'!P47</f>
        <v>0</v>
      </c>
      <c r="Q200">
        <f>'46 MMT resource build'!Q47</f>
        <v>0</v>
      </c>
      <c r="R200">
        <f>'46 MMT resource build'!R47</f>
        <v>0</v>
      </c>
      <c r="S200">
        <f>'46 MMT resource build'!S47</f>
        <v>0</v>
      </c>
      <c r="T200">
        <f>'46 MMT resource build'!T47</f>
        <v>0</v>
      </c>
      <c r="U200">
        <f>'46 MMT resource build'!U47</f>
        <v>1.47619047619048</v>
      </c>
      <c r="V200">
        <f>'46 MMT resource build'!V47</f>
        <v>0</v>
      </c>
      <c r="W200">
        <f>'46 MMT resource build'!W47</f>
        <v>0</v>
      </c>
      <c r="X200">
        <f>'46 MMT resource build'!X47</f>
        <v>0</v>
      </c>
      <c r="Y200">
        <f>'46 MMT resource build'!Y47</f>
        <v>0</v>
      </c>
      <c r="Z200">
        <f>'46 MMT resource build'!Z47</f>
        <v>0</v>
      </c>
    </row>
    <row r="201" spans="1:26" ht="14.45" hidden="1" x14ac:dyDescent="0.35">
      <c r="A201">
        <f>'46 MMT resource build'!A58</f>
        <v>2020</v>
      </c>
      <c r="B201" t="str">
        <f>'46 MMT resource build'!B58</f>
        <v>Greater_Imperial_Geothermal</v>
      </c>
      <c r="C201" t="str">
        <f>'46 MMT resource build'!C58</f>
        <v>CAISO</v>
      </c>
      <c r="D201" t="str">
        <f>'46 MMT resource build'!D58</f>
        <v>CAISO</v>
      </c>
      <c r="E201" t="str">
        <f>'46 MMT resource build'!E58</f>
        <v>Geothermal</v>
      </c>
      <c r="F201">
        <f>'46 MMT resource build'!F58</f>
        <v>0</v>
      </c>
      <c r="G201">
        <f>'46 MMT resource build'!G58</f>
        <v>0</v>
      </c>
      <c r="H201">
        <f>'46 MMT resource build'!H58</f>
        <v>0</v>
      </c>
      <c r="I201">
        <f>'46 MMT resource build'!I58</f>
        <v>0</v>
      </c>
      <c r="J201" t="str">
        <f>'46 MMT resource build'!J58</f>
        <v>Greater_Imperial</v>
      </c>
      <c r="K201">
        <f>'46 MMT resource build'!K58</f>
        <v>0</v>
      </c>
      <c r="L201">
        <f>'46 MMT resource build'!L58</f>
        <v>0</v>
      </c>
      <c r="M201">
        <f>'46 MMT resource build'!M58</f>
        <v>0</v>
      </c>
      <c r="N201">
        <f>'46 MMT resource build'!N58</f>
        <v>0</v>
      </c>
      <c r="O201">
        <f>'46 MMT resource build'!O58</f>
        <v>0</v>
      </c>
      <c r="P201">
        <f>'46 MMT resource build'!P58</f>
        <v>0</v>
      </c>
      <c r="Q201">
        <f>'46 MMT resource build'!Q58</f>
        <v>0</v>
      </c>
      <c r="R201">
        <f>'46 MMT resource build'!R58</f>
        <v>0</v>
      </c>
      <c r="S201">
        <f>'46 MMT resource build'!S58</f>
        <v>0</v>
      </c>
      <c r="T201">
        <f>'46 MMT resource build'!T58</f>
        <v>0</v>
      </c>
      <c r="U201">
        <f>'46 MMT resource build'!U58</f>
        <v>1.47619047619048</v>
      </c>
      <c r="V201">
        <f>'46 MMT resource build'!V58</f>
        <v>0</v>
      </c>
      <c r="W201">
        <f>'46 MMT resource build'!W58</f>
        <v>0</v>
      </c>
      <c r="X201">
        <f>'46 MMT resource build'!X58</f>
        <v>0</v>
      </c>
      <c r="Y201">
        <f>'46 MMT resource build'!Y58</f>
        <v>0</v>
      </c>
      <c r="Z201">
        <f>'46 MMT resource build'!Z58</f>
        <v>0</v>
      </c>
    </row>
    <row r="202" spans="1:26" ht="14.45" hidden="1" x14ac:dyDescent="0.35">
      <c r="A202">
        <f>'46 MMT resource build'!A59</f>
        <v>2020</v>
      </c>
      <c r="B202" t="str">
        <f>'46 MMT resource build'!B59</f>
        <v>Inyokern_North_Kramer_Geothermal</v>
      </c>
      <c r="C202" t="str">
        <f>'46 MMT resource build'!C59</f>
        <v>CAISO</v>
      </c>
      <c r="D202" t="str">
        <f>'46 MMT resource build'!D59</f>
        <v>CAISO</v>
      </c>
      <c r="E202" t="str">
        <f>'46 MMT resource build'!E59</f>
        <v>Geothermal</v>
      </c>
      <c r="F202">
        <f>'46 MMT resource build'!F59</f>
        <v>0</v>
      </c>
      <c r="G202">
        <f>'46 MMT resource build'!G59</f>
        <v>0</v>
      </c>
      <c r="H202">
        <f>'46 MMT resource build'!H59</f>
        <v>0</v>
      </c>
      <c r="I202">
        <f>'46 MMT resource build'!I59</f>
        <v>0</v>
      </c>
      <c r="J202" t="str">
        <f>'46 MMT resource build'!J59</f>
        <v>Inyokern_North_Kramer</v>
      </c>
      <c r="K202">
        <f>'46 MMT resource build'!K59</f>
        <v>0</v>
      </c>
      <c r="L202">
        <f>'46 MMT resource build'!L59</f>
        <v>0</v>
      </c>
      <c r="M202">
        <f>'46 MMT resource build'!M59</f>
        <v>0</v>
      </c>
      <c r="N202">
        <f>'46 MMT resource build'!N59</f>
        <v>0</v>
      </c>
      <c r="O202">
        <f>'46 MMT resource build'!O59</f>
        <v>0</v>
      </c>
      <c r="P202">
        <f>'46 MMT resource build'!P59</f>
        <v>0</v>
      </c>
      <c r="Q202">
        <f>'46 MMT resource build'!Q59</f>
        <v>0</v>
      </c>
      <c r="R202">
        <f>'46 MMT resource build'!R59</f>
        <v>0</v>
      </c>
      <c r="S202">
        <f>'46 MMT resource build'!S59</f>
        <v>0</v>
      </c>
      <c r="T202">
        <f>'46 MMT resource build'!T59</f>
        <v>0</v>
      </c>
      <c r="U202">
        <f>'46 MMT resource build'!U59</f>
        <v>1.47619047619048</v>
      </c>
      <c r="V202">
        <f>'46 MMT resource build'!V59</f>
        <v>0</v>
      </c>
      <c r="W202">
        <f>'46 MMT resource build'!W59</f>
        <v>0</v>
      </c>
      <c r="X202">
        <f>'46 MMT resource build'!X59</f>
        <v>0</v>
      </c>
      <c r="Y202">
        <f>'46 MMT resource build'!Y59</f>
        <v>0</v>
      </c>
      <c r="Z202">
        <f>'46 MMT resource build'!Z59</f>
        <v>0</v>
      </c>
    </row>
    <row r="203" spans="1:26" ht="14.45" hidden="1" x14ac:dyDescent="0.35">
      <c r="A203">
        <f>'46 MMT resource build'!A60</f>
        <v>2020</v>
      </c>
      <c r="B203" t="str">
        <f>'46 MMT resource build'!B60</f>
        <v>Northern_California_Ex_Geothermal</v>
      </c>
      <c r="C203" t="str">
        <f>'46 MMT resource build'!C60</f>
        <v>CAISO</v>
      </c>
      <c r="D203" t="str">
        <f>'46 MMT resource build'!D60</f>
        <v>CAISO</v>
      </c>
      <c r="E203" t="str">
        <f>'46 MMT resource build'!E60</f>
        <v>Geothermal</v>
      </c>
      <c r="F203">
        <f>'46 MMT resource build'!F60</f>
        <v>0</v>
      </c>
      <c r="G203">
        <f>'46 MMT resource build'!G60</f>
        <v>0</v>
      </c>
      <c r="H203">
        <f>'46 MMT resource build'!H60</f>
        <v>0</v>
      </c>
      <c r="I203">
        <f>'46 MMT resource build'!I60</f>
        <v>0</v>
      </c>
      <c r="J203" t="str">
        <f>'46 MMT resource build'!J60</f>
        <v>Northern_California_Ex</v>
      </c>
      <c r="K203">
        <f>'46 MMT resource build'!K60</f>
        <v>0</v>
      </c>
      <c r="L203">
        <f>'46 MMT resource build'!L60</f>
        <v>0</v>
      </c>
      <c r="M203">
        <f>'46 MMT resource build'!M60</f>
        <v>0</v>
      </c>
      <c r="N203">
        <f>'46 MMT resource build'!N60</f>
        <v>0</v>
      </c>
      <c r="O203">
        <f>'46 MMT resource build'!O60</f>
        <v>0</v>
      </c>
      <c r="P203">
        <f>'46 MMT resource build'!P60</f>
        <v>0</v>
      </c>
      <c r="Q203">
        <f>'46 MMT resource build'!Q60</f>
        <v>0</v>
      </c>
      <c r="R203">
        <f>'46 MMT resource build'!R60</f>
        <v>0</v>
      </c>
      <c r="S203">
        <f>'46 MMT resource build'!S60</f>
        <v>0</v>
      </c>
      <c r="T203">
        <f>'46 MMT resource build'!T60</f>
        <v>0</v>
      </c>
      <c r="U203">
        <f>'46 MMT resource build'!U60</f>
        <v>1.47619047619048</v>
      </c>
      <c r="V203">
        <f>'46 MMT resource build'!V60</f>
        <v>0</v>
      </c>
      <c r="W203">
        <f>'46 MMT resource build'!W60</f>
        <v>0</v>
      </c>
      <c r="X203">
        <f>'46 MMT resource build'!X60</f>
        <v>0</v>
      </c>
      <c r="Y203">
        <f>'46 MMT resource build'!Y60</f>
        <v>0</v>
      </c>
      <c r="Z203">
        <f>'46 MMT resource build'!Z60</f>
        <v>0</v>
      </c>
    </row>
    <row r="204" spans="1:26" ht="14.45" hidden="1" x14ac:dyDescent="0.35">
      <c r="A204">
        <f>'46 MMT resource build'!A61</f>
        <v>2020</v>
      </c>
      <c r="B204" t="str">
        <f>'46 MMT resource build'!B61</f>
        <v>Pacific_Northwest_Geothermal</v>
      </c>
      <c r="C204" t="str">
        <f>'46 MMT resource build'!C61</f>
        <v>CAISO</v>
      </c>
      <c r="D204" t="str">
        <f>'46 MMT resource build'!D61</f>
        <v>CAISO</v>
      </c>
      <c r="E204" t="str">
        <f>'46 MMT resource build'!E61</f>
        <v>Geothermal</v>
      </c>
      <c r="F204">
        <f>'46 MMT resource build'!F61</f>
        <v>0</v>
      </c>
      <c r="G204">
        <f>'46 MMT resource build'!G61</f>
        <v>0</v>
      </c>
      <c r="H204">
        <f>'46 MMT resource build'!H61</f>
        <v>0</v>
      </c>
      <c r="I204">
        <f>'46 MMT resource build'!I61</f>
        <v>0</v>
      </c>
      <c r="J204">
        <f>'46 MMT resource build'!J61</f>
        <v>0</v>
      </c>
      <c r="K204">
        <f>'46 MMT resource build'!K61</f>
        <v>0</v>
      </c>
      <c r="L204">
        <f>'46 MMT resource build'!L61</f>
        <v>0</v>
      </c>
      <c r="M204">
        <f>'46 MMT resource build'!M61</f>
        <v>0</v>
      </c>
      <c r="N204">
        <f>'46 MMT resource build'!N61</f>
        <v>0</v>
      </c>
      <c r="O204">
        <f>'46 MMT resource build'!O61</f>
        <v>0</v>
      </c>
      <c r="P204">
        <f>'46 MMT resource build'!P61</f>
        <v>0</v>
      </c>
      <c r="Q204">
        <f>'46 MMT resource build'!Q61</f>
        <v>0</v>
      </c>
      <c r="R204">
        <f>'46 MMT resource build'!R61</f>
        <v>0</v>
      </c>
      <c r="S204">
        <f>'46 MMT resource build'!S61</f>
        <v>0</v>
      </c>
      <c r="T204">
        <f>'46 MMT resource build'!T61</f>
        <v>0</v>
      </c>
      <c r="U204">
        <f>'46 MMT resource build'!U61</f>
        <v>1.47619047619048</v>
      </c>
      <c r="V204">
        <f>'46 MMT resource build'!V61</f>
        <v>0</v>
      </c>
      <c r="W204">
        <f>'46 MMT resource build'!W61</f>
        <v>0</v>
      </c>
      <c r="X204">
        <f>'46 MMT resource build'!X61</f>
        <v>0</v>
      </c>
      <c r="Y204">
        <f>'46 MMT resource build'!Y61</f>
        <v>0</v>
      </c>
      <c r="Z204">
        <f>'46 MMT resource build'!Z61</f>
        <v>0</v>
      </c>
    </row>
    <row r="205" spans="1:26" ht="14.45" hidden="1" x14ac:dyDescent="0.35">
      <c r="A205">
        <f>'46 MMT resource build'!A62</f>
        <v>2020</v>
      </c>
      <c r="B205" t="str">
        <f>'46 MMT resource build'!B62</f>
        <v>Riverside_Palm_Springs_Geothermal</v>
      </c>
      <c r="C205" t="str">
        <f>'46 MMT resource build'!C62</f>
        <v>CAISO</v>
      </c>
      <c r="D205" t="str">
        <f>'46 MMT resource build'!D62</f>
        <v>CAISO</v>
      </c>
      <c r="E205" t="str">
        <f>'46 MMT resource build'!E62</f>
        <v>Geothermal</v>
      </c>
      <c r="F205">
        <f>'46 MMT resource build'!F62</f>
        <v>0</v>
      </c>
      <c r="G205">
        <f>'46 MMT resource build'!G62</f>
        <v>0</v>
      </c>
      <c r="H205">
        <f>'46 MMT resource build'!H62</f>
        <v>0</v>
      </c>
      <c r="I205">
        <f>'46 MMT resource build'!I62</f>
        <v>0</v>
      </c>
      <c r="J205" t="str">
        <f>'46 MMT resource build'!J62</f>
        <v>Riverside_Palm_Springs</v>
      </c>
      <c r="K205">
        <f>'46 MMT resource build'!K62</f>
        <v>0</v>
      </c>
      <c r="L205">
        <f>'46 MMT resource build'!L62</f>
        <v>0</v>
      </c>
      <c r="M205">
        <f>'46 MMT resource build'!M62</f>
        <v>0</v>
      </c>
      <c r="N205">
        <f>'46 MMT resource build'!N62</f>
        <v>0</v>
      </c>
      <c r="O205">
        <f>'46 MMT resource build'!O62</f>
        <v>0</v>
      </c>
      <c r="P205">
        <f>'46 MMT resource build'!P62</f>
        <v>0</v>
      </c>
      <c r="Q205">
        <f>'46 MMT resource build'!Q62</f>
        <v>0</v>
      </c>
      <c r="R205">
        <f>'46 MMT resource build'!R62</f>
        <v>0</v>
      </c>
      <c r="S205">
        <f>'46 MMT resource build'!S62</f>
        <v>0</v>
      </c>
      <c r="T205">
        <f>'46 MMT resource build'!T62</f>
        <v>0</v>
      </c>
      <c r="U205">
        <f>'46 MMT resource build'!U62</f>
        <v>1.47619047619048</v>
      </c>
      <c r="V205">
        <f>'46 MMT resource build'!V62</f>
        <v>0</v>
      </c>
      <c r="W205">
        <f>'46 MMT resource build'!W62</f>
        <v>0</v>
      </c>
      <c r="X205">
        <f>'46 MMT resource build'!X62</f>
        <v>0</v>
      </c>
      <c r="Y205">
        <f>'46 MMT resource build'!Y62</f>
        <v>0</v>
      </c>
      <c r="Z205">
        <f>'46 MMT resource build'!Z62</f>
        <v>0</v>
      </c>
    </row>
    <row r="206" spans="1:26" ht="14.45" hidden="1" x14ac:dyDescent="0.35">
      <c r="A206">
        <f>'46 MMT resource build'!A63</f>
        <v>2020</v>
      </c>
      <c r="B206" t="str">
        <f>'46 MMT resource build'!B63</f>
        <v>Solano_Geothermal</v>
      </c>
      <c r="C206" t="str">
        <f>'46 MMT resource build'!C63</f>
        <v>CAISO</v>
      </c>
      <c r="D206" t="str">
        <f>'46 MMT resource build'!D63</f>
        <v>CAISO</v>
      </c>
      <c r="E206" t="str">
        <f>'46 MMT resource build'!E63</f>
        <v>Geothermal</v>
      </c>
      <c r="F206">
        <f>'46 MMT resource build'!F63</f>
        <v>0</v>
      </c>
      <c r="G206">
        <f>'46 MMT resource build'!G63</f>
        <v>0</v>
      </c>
      <c r="H206">
        <f>'46 MMT resource build'!H63</f>
        <v>0</v>
      </c>
      <c r="I206">
        <f>'46 MMT resource build'!I63</f>
        <v>0</v>
      </c>
      <c r="J206" t="str">
        <f>'46 MMT resource build'!J63</f>
        <v>Solano</v>
      </c>
      <c r="K206">
        <f>'46 MMT resource build'!K63</f>
        <v>0</v>
      </c>
      <c r="L206">
        <f>'46 MMT resource build'!L63</f>
        <v>0</v>
      </c>
      <c r="M206">
        <f>'46 MMT resource build'!M63</f>
        <v>0</v>
      </c>
      <c r="N206">
        <f>'46 MMT resource build'!N63</f>
        <v>0</v>
      </c>
      <c r="O206">
        <f>'46 MMT resource build'!O63</f>
        <v>0</v>
      </c>
      <c r="P206">
        <f>'46 MMT resource build'!P63</f>
        <v>0</v>
      </c>
      <c r="Q206">
        <f>'46 MMT resource build'!Q63</f>
        <v>0</v>
      </c>
      <c r="R206">
        <f>'46 MMT resource build'!R63</f>
        <v>0</v>
      </c>
      <c r="S206">
        <f>'46 MMT resource build'!S63</f>
        <v>0</v>
      </c>
      <c r="T206">
        <f>'46 MMT resource build'!T63</f>
        <v>0</v>
      </c>
      <c r="U206">
        <f>'46 MMT resource build'!U63</f>
        <v>1.47619047619048</v>
      </c>
      <c r="V206">
        <f>'46 MMT resource build'!V63</f>
        <v>0</v>
      </c>
      <c r="W206">
        <f>'46 MMT resource build'!W63</f>
        <v>0</v>
      </c>
      <c r="X206">
        <f>'46 MMT resource build'!X63</f>
        <v>0</v>
      </c>
      <c r="Y206">
        <f>'46 MMT resource build'!Y63</f>
        <v>0</v>
      </c>
      <c r="Z206">
        <f>'46 MMT resource build'!Z63</f>
        <v>0</v>
      </c>
    </row>
    <row r="207" spans="1:26" ht="14.45" hidden="1" x14ac:dyDescent="0.35">
      <c r="A207">
        <f>'46 MMT resource build'!A64</f>
        <v>2020</v>
      </c>
      <c r="B207" t="str">
        <f>'46 MMT resource build'!B64</f>
        <v>Southern_Nevada_Geothermal</v>
      </c>
      <c r="C207" t="str">
        <f>'46 MMT resource build'!C64</f>
        <v>CAISO</v>
      </c>
      <c r="D207" t="str">
        <f>'46 MMT resource build'!D64</f>
        <v>CAISO</v>
      </c>
      <c r="E207" t="str">
        <f>'46 MMT resource build'!E64</f>
        <v>Geothermal</v>
      </c>
      <c r="F207">
        <f>'46 MMT resource build'!F64</f>
        <v>0</v>
      </c>
      <c r="G207">
        <f>'46 MMT resource build'!G64</f>
        <v>0</v>
      </c>
      <c r="H207">
        <f>'46 MMT resource build'!H64</f>
        <v>0</v>
      </c>
      <c r="I207">
        <f>'46 MMT resource build'!I64</f>
        <v>0</v>
      </c>
      <c r="J207" t="str">
        <f>'46 MMT resource build'!J64</f>
        <v>Mountain_Pass_El_Dorado</v>
      </c>
      <c r="K207">
        <f>'46 MMT resource build'!K64</f>
        <v>0</v>
      </c>
      <c r="L207">
        <f>'46 MMT resource build'!L64</f>
        <v>0</v>
      </c>
      <c r="M207">
        <f>'46 MMT resource build'!M64</f>
        <v>0</v>
      </c>
      <c r="N207">
        <f>'46 MMT resource build'!N64</f>
        <v>0</v>
      </c>
      <c r="O207">
        <f>'46 MMT resource build'!O64</f>
        <v>0</v>
      </c>
      <c r="P207">
        <f>'46 MMT resource build'!P64</f>
        <v>0</v>
      </c>
      <c r="Q207">
        <f>'46 MMT resource build'!Q64</f>
        <v>0</v>
      </c>
      <c r="R207">
        <f>'46 MMT resource build'!R64</f>
        <v>0</v>
      </c>
      <c r="S207">
        <f>'46 MMT resource build'!S64</f>
        <v>0</v>
      </c>
      <c r="T207">
        <f>'46 MMT resource build'!T64</f>
        <v>0</v>
      </c>
      <c r="U207">
        <f>'46 MMT resource build'!U64</f>
        <v>1.47619047619048</v>
      </c>
      <c r="V207">
        <f>'46 MMT resource build'!V64</f>
        <v>0</v>
      </c>
      <c r="W207">
        <f>'46 MMT resource build'!W64</f>
        <v>0</v>
      </c>
      <c r="X207">
        <f>'46 MMT resource build'!X64</f>
        <v>0</v>
      </c>
      <c r="Y207">
        <f>'46 MMT resource build'!Y64</f>
        <v>0</v>
      </c>
      <c r="Z207">
        <f>'46 MMT resource build'!Z64</f>
        <v>0</v>
      </c>
    </row>
    <row r="208" spans="1:26" ht="14.45" hidden="1" x14ac:dyDescent="0.35">
      <c r="A208">
        <f>'46 MMT resource build'!A201</f>
        <v>2022</v>
      </c>
      <c r="B208" t="str">
        <f>'46 MMT resource build'!B201</f>
        <v>BANC_Geothermal_for_Other</v>
      </c>
      <c r="C208" t="str">
        <f>'46 MMT resource build'!C201</f>
        <v>BANC</v>
      </c>
      <c r="D208" t="str">
        <f>'46 MMT resource build'!D201</f>
        <v>BANC</v>
      </c>
      <c r="E208" t="str">
        <f>'46 MMT resource build'!E201</f>
        <v>Geothermal</v>
      </c>
      <c r="F208">
        <f>'46 MMT resource build'!F201</f>
        <v>0</v>
      </c>
      <c r="G208">
        <f>'46 MMT resource build'!G201</f>
        <v>0</v>
      </c>
      <c r="H208">
        <f>'46 MMT resource build'!H201</f>
        <v>0</v>
      </c>
      <c r="I208">
        <f>'46 MMT resource build'!I201</f>
        <v>0</v>
      </c>
      <c r="J208">
        <f>'46 MMT resource build'!J201</f>
        <v>0</v>
      </c>
      <c r="K208">
        <f>'46 MMT resource build'!K201</f>
        <v>0</v>
      </c>
      <c r="L208">
        <f>'46 MMT resource build'!L201</f>
        <v>0</v>
      </c>
      <c r="M208">
        <f>'46 MMT resource build'!M201</f>
        <v>0</v>
      </c>
      <c r="N208">
        <f>'46 MMT resource build'!N201</f>
        <v>0</v>
      </c>
      <c r="O208">
        <f>'46 MMT resource build'!O201</f>
        <v>0</v>
      </c>
      <c r="P208">
        <f>'46 MMT resource build'!P201</f>
        <v>0</v>
      </c>
      <c r="Q208">
        <f>'46 MMT resource build'!Q201</f>
        <v>0</v>
      </c>
      <c r="R208">
        <f>'46 MMT resource build'!R201</f>
        <v>0</v>
      </c>
      <c r="S208">
        <f>'46 MMT resource build'!S201</f>
        <v>0</v>
      </c>
      <c r="T208">
        <f>'46 MMT resource build'!T201</f>
        <v>0</v>
      </c>
      <c r="U208">
        <f>'46 MMT resource build'!U201</f>
        <v>2.6383309325601898</v>
      </c>
      <c r="V208">
        <f>'46 MMT resource build'!V201</f>
        <v>0</v>
      </c>
      <c r="W208">
        <f>'46 MMT resource build'!W201</f>
        <v>0</v>
      </c>
      <c r="X208">
        <f>'46 MMT resource build'!X201</f>
        <v>0</v>
      </c>
      <c r="Y208">
        <f>'46 MMT resource build'!Y201</f>
        <v>0</v>
      </c>
      <c r="Z208">
        <f>'46 MMT resource build'!Z201</f>
        <v>0</v>
      </c>
    </row>
    <row r="209" spans="1:26" ht="14.45" hidden="1" x14ac:dyDescent="0.35">
      <c r="A209">
        <f>'46 MMT resource build'!A203</f>
        <v>2022</v>
      </c>
      <c r="B209" t="str">
        <f>'46 MMT resource build'!B203</f>
        <v>CAISO_Geothermal_for_Other</v>
      </c>
      <c r="C209" t="str">
        <f>'46 MMT resource build'!C203</f>
        <v>CAISO</v>
      </c>
      <c r="D209" t="str">
        <f>'46 MMT resource build'!D203</f>
        <v>CAISO</v>
      </c>
      <c r="E209" t="str">
        <f>'46 MMT resource build'!E203</f>
        <v>Geothermal</v>
      </c>
      <c r="F209">
        <f>'46 MMT resource build'!F203</f>
        <v>38.67</v>
      </c>
      <c r="G209">
        <f>'46 MMT resource build'!G203</f>
        <v>0</v>
      </c>
      <c r="H209">
        <f>'46 MMT resource build'!H203</f>
        <v>0</v>
      </c>
      <c r="I209">
        <f>'46 MMT resource build'!I203</f>
        <v>38.67</v>
      </c>
      <c r="J209">
        <f>'46 MMT resource build'!J203</f>
        <v>0</v>
      </c>
      <c r="K209">
        <f>'46 MMT resource build'!K203</f>
        <v>0</v>
      </c>
      <c r="L209">
        <f>'46 MMT resource build'!L203</f>
        <v>0</v>
      </c>
      <c r="M209">
        <f>'46 MMT resource build'!M203</f>
        <v>0</v>
      </c>
      <c r="N209">
        <f>'46 MMT resource build'!N203</f>
        <v>0</v>
      </c>
      <c r="O209">
        <f>'46 MMT resource build'!O203</f>
        <v>0</v>
      </c>
      <c r="P209">
        <f>'46 MMT resource build'!P203</f>
        <v>0</v>
      </c>
      <c r="Q209">
        <f>'46 MMT resource build'!Q203</f>
        <v>0</v>
      </c>
      <c r="R209">
        <f>'46 MMT resource build'!R203</f>
        <v>0</v>
      </c>
      <c r="S209">
        <f>'46 MMT resource build'!S203</f>
        <v>0</v>
      </c>
      <c r="T209">
        <f>'46 MMT resource build'!T203</f>
        <v>0</v>
      </c>
      <c r="U209">
        <f>'46 MMT resource build'!U203</f>
        <v>2.6383309325601898</v>
      </c>
      <c r="V209">
        <f>'46 MMT resource build'!V203</f>
        <v>38.67</v>
      </c>
      <c r="W209">
        <f>'46 MMT resource build'!W203</f>
        <v>0</v>
      </c>
      <c r="X209">
        <f>'46 MMT resource build'!X203</f>
        <v>0</v>
      </c>
      <c r="Y209">
        <f>'46 MMT resource build'!Y203</f>
        <v>0</v>
      </c>
      <c r="Z209">
        <f>'46 MMT resource build'!Z203</f>
        <v>0</v>
      </c>
    </row>
    <row r="210" spans="1:26" ht="14.45" hidden="1" x14ac:dyDescent="0.35">
      <c r="A210">
        <f>'46 MMT resource build'!A205</f>
        <v>2022</v>
      </c>
      <c r="B210" t="str">
        <f>'46 MMT resource build'!B205</f>
        <v>IID_Geothermal_for_Other</v>
      </c>
      <c r="C210" t="str">
        <f>'46 MMT resource build'!C205</f>
        <v>IID</v>
      </c>
      <c r="D210" t="str">
        <f>'46 MMT resource build'!D205</f>
        <v>IID</v>
      </c>
      <c r="E210" t="str">
        <f>'46 MMT resource build'!E205</f>
        <v>Geothermal</v>
      </c>
      <c r="F210">
        <f>'46 MMT resource build'!F205</f>
        <v>4</v>
      </c>
      <c r="G210">
        <f>'46 MMT resource build'!G205</f>
        <v>0</v>
      </c>
      <c r="H210">
        <f>'46 MMT resource build'!H205</f>
        <v>0</v>
      </c>
      <c r="I210">
        <f>'46 MMT resource build'!I205</f>
        <v>4</v>
      </c>
      <c r="J210">
        <f>'46 MMT resource build'!J205</f>
        <v>0</v>
      </c>
      <c r="K210">
        <f>'46 MMT resource build'!K205</f>
        <v>0</v>
      </c>
      <c r="L210">
        <f>'46 MMT resource build'!L205</f>
        <v>0</v>
      </c>
      <c r="M210">
        <f>'46 MMT resource build'!M205</f>
        <v>0</v>
      </c>
      <c r="N210">
        <f>'46 MMT resource build'!N205</f>
        <v>0</v>
      </c>
      <c r="O210">
        <f>'46 MMT resource build'!O205</f>
        <v>0</v>
      </c>
      <c r="P210">
        <f>'46 MMT resource build'!P205</f>
        <v>0</v>
      </c>
      <c r="Q210">
        <f>'46 MMT resource build'!Q205</f>
        <v>0</v>
      </c>
      <c r="R210">
        <f>'46 MMT resource build'!R205</f>
        <v>0</v>
      </c>
      <c r="S210">
        <f>'46 MMT resource build'!S205</f>
        <v>0</v>
      </c>
      <c r="T210">
        <f>'46 MMT resource build'!T205</f>
        <v>0</v>
      </c>
      <c r="U210">
        <f>'46 MMT resource build'!U205</f>
        <v>2.6383309325601898</v>
      </c>
      <c r="V210">
        <f>'46 MMT resource build'!V205</f>
        <v>4</v>
      </c>
      <c r="W210">
        <f>'46 MMT resource build'!W205</f>
        <v>0</v>
      </c>
      <c r="X210">
        <f>'46 MMT resource build'!X205</f>
        <v>0</v>
      </c>
      <c r="Y210">
        <f>'46 MMT resource build'!Y205</f>
        <v>0</v>
      </c>
      <c r="Z210">
        <f>'46 MMT resource build'!Z205</f>
        <v>0</v>
      </c>
    </row>
    <row r="211" spans="1:26" ht="14.45" hidden="1" x14ac:dyDescent="0.35">
      <c r="A211">
        <f>'46 MMT resource build'!A207</f>
        <v>2022</v>
      </c>
      <c r="B211" t="str">
        <f>'46 MMT resource build'!B207</f>
        <v>LDWP_Geothermal_for_Other</v>
      </c>
      <c r="C211" t="str">
        <f>'46 MMT resource build'!C207</f>
        <v>LDWP</v>
      </c>
      <c r="D211" t="str">
        <f>'46 MMT resource build'!D207</f>
        <v>LDWP</v>
      </c>
      <c r="E211" t="str">
        <f>'46 MMT resource build'!E207</f>
        <v>Geothermal</v>
      </c>
      <c r="F211">
        <f>'46 MMT resource build'!F207</f>
        <v>171.23</v>
      </c>
      <c r="G211">
        <f>'46 MMT resource build'!G207</f>
        <v>0</v>
      </c>
      <c r="H211">
        <f>'46 MMT resource build'!H207</f>
        <v>0</v>
      </c>
      <c r="I211">
        <f>'46 MMT resource build'!I207</f>
        <v>171.23</v>
      </c>
      <c r="J211">
        <f>'46 MMT resource build'!J207</f>
        <v>0</v>
      </c>
      <c r="K211">
        <f>'46 MMT resource build'!K207</f>
        <v>0</v>
      </c>
      <c r="L211">
        <f>'46 MMT resource build'!L207</f>
        <v>0</v>
      </c>
      <c r="M211">
        <f>'46 MMT resource build'!M207</f>
        <v>0</v>
      </c>
      <c r="N211">
        <f>'46 MMT resource build'!N207</f>
        <v>0</v>
      </c>
      <c r="O211">
        <f>'46 MMT resource build'!O207</f>
        <v>0</v>
      </c>
      <c r="P211">
        <f>'46 MMT resource build'!P207</f>
        <v>0</v>
      </c>
      <c r="Q211">
        <f>'46 MMT resource build'!Q207</f>
        <v>0</v>
      </c>
      <c r="R211">
        <f>'46 MMT resource build'!R207</f>
        <v>0</v>
      </c>
      <c r="S211">
        <f>'46 MMT resource build'!S207</f>
        <v>0</v>
      </c>
      <c r="T211">
        <f>'46 MMT resource build'!T207</f>
        <v>0</v>
      </c>
      <c r="U211">
        <f>'46 MMT resource build'!U207</f>
        <v>2.6383309325601898</v>
      </c>
      <c r="V211">
        <f>'46 MMT resource build'!V207</f>
        <v>171.23</v>
      </c>
      <c r="W211">
        <f>'46 MMT resource build'!W207</f>
        <v>0</v>
      </c>
      <c r="X211">
        <f>'46 MMT resource build'!X207</f>
        <v>0</v>
      </c>
      <c r="Y211">
        <f>'46 MMT resource build'!Y207</f>
        <v>0</v>
      </c>
      <c r="Z211">
        <f>'46 MMT resource build'!Z207</f>
        <v>0</v>
      </c>
    </row>
    <row r="212" spans="1:26" ht="14.45" hidden="1" x14ac:dyDescent="0.35">
      <c r="A212">
        <f>'46 MMT resource build'!A209</f>
        <v>2022</v>
      </c>
      <c r="B212" t="str">
        <f>'46 MMT resource build'!B209</f>
        <v>NW_Geothermal_for_Other</v>
      </c>
      <c r="C212" t="str">
        <f>'46 MMT resource build'!C209</f>
        <v>NW</v>
      </c>
      <c r="D212" t="str">
        <f>'46 MMT resource build'!D209</f>
        <v>NW</v>
      </c>
      <c r="E212" t="str">
        <f>'46 MMT resource build'!E209</f>
        <v>Geothermal</v>
      </c>
      <c r="F212">
        <f>'46 MMT resource build'!F209</f>
        <v>103.85</v>
      </c>
      <c r="G212">
        <f>'46 MMT resource build'!G209</f>
        <v>0</v>
      </c>
      <c r="H212">
        <f>'46 MMT resource build'!H209</f>
        <v>0</v>
      </c>
      <c r="I212">
        <f>'46 MMT resource build'!I209</f>
        <v>103.85</v>
      </c>
      <c r="J212">
        <f>'46 MMT resource build'!J209</f>
        <v>0</v>
      </c>
      <c r="K212">
        <f>'46 MMT resource build'!K209</f>
        <v>0</v>
      </c>
      <c r="L212">
        <f>'46 MMT resource build'!L209</f>
        <v>0</v>
      </c>
      <c r="M212">
        <f>'46 MMT resource build'!M209</f>
        <v>0</v>
      </c>
      <c r="N212">
        <f>'46 MMT resource build'!N209</f>
        <v>0</v>
      </c>
      <c r="O212">
        <f>'46 MMT resource build'!O209</f>
        <v>0</v>
      </c>
      <c r="P212">
        <f>'46 MMT resource build'!P209</f>
        <v>0</v>
      </c>
      <c r="Q212">
        <f>'46 MMT resource build'!Q209</f>
        <v>0</v>
      </c>
      <c r="R212">
        <f>'46 MMT resource build'!R209</f>
        <v>0</v>
      </c>
      <c r="S212">
        <f>'46 MMT resource build'!S209</f>
        <v>0</v>
      </c>
      <c r="T212">
        <f>'46 MMT resource build'!T209</f>
        <v>0</v>
      </c>
      <c r="U212">
        <f>'46 MMT resource build'!U209</f>
        <v>2.6383309325601898</v>
      </c>
      <c r="V212">
        <f>'46 MMT resource build'!V209</f>
        <v>103.85</v>
      </c>
      <c r="W212">
        <f>'46 MMT resource build'!W209</f>
        <v>0</v>
      </c>
      <c r="X212">
        <f>'46 MMT resource build'!X209</f>
        <v>0</v>
      </c>
      <c r="Y212">
        <f>'46 MMT resource build'!Y209</f>
        <v>0</v>
      </c>
      <c r="Z212">
        <f>'46 MMT resource build'!Z209</f>
        <v>0</v>
      </c>
    </row>
    <row r="213" spans="1:26" ht="14.45" hidden="1" x14ac:dyDescent="0.35">
      <c r="A213">
        <f>'46 MMT resource build'!A211</f>
        <v>2022</v>
      </c>
      <c r="B213" t="str">
        <f>'46 MMT resource build'!B211</f>
        <v>SW_Geothermal_for_Other</v>
      </c>
      <c r="C213" t="str">
        <f>'46 MMT resource build'!C211</f>
        <v>SW</v>
      </c>
      <c r="D213" t="str">
        <f>'46 MMT resource build'!D211</f>
        <v>SW</v>
      </c>
      <c r="E213" t="str">
        <f>'46 MMT resource build'!E211</f>
        <v>Geothermal</v>
      </c>
      <c r="F213">
        <f>'46 MMT resource build'!F211</f>
        <v>406.91</v>
      </c>
      <c r="G213">
        <f>'46 MMT resource build'!G211</f>
        <v>0</v>
      </c>
      <c r="H213">
        <f>'46 MMT resource build'!H211</f>
        <v>0</v>
      </c>
      <c r="I213">
        <f>'46 MMT resource build'!I211</f>
        <v>406.91</v>
      </c>
      <c r="J213">
        <f>'46 MMT resource build'!J211</f>
        <v>0</v>
      </c>
      <c r="K213">
        <f>'46 MMT resource build'!K211</f>
        <v>0</v>
      </c>
      <c r="L213">
        <f>'46 MMT resource build'!L211</f>
        <v>0</v>
      </c>
      <c r="M213">
        <f>'46 MMT resource build'!M211</f>
        <v>0</v>
      </c>
      <c r="N213">
        <f>'46 MMT resource build'!N211</f>
        <v>0</v>
      </c>
      <c r="O213">
        <f>'46 MMT resource build'!O211</f>
        <v>0</v>
      </c>
      <c r="P213">
        <f>'46 MMT resource build'!P211</f>
        <v>0</v>
      </c>
      <c r="Q213">
        <f>'46 MMT resource build'!Q211</f>
        <v>0</v>
      </c>
      <c r="R213">
        <f>'46 MMT resource build'!R211</f>
        <v>0</v>
      </c>
      <c r="S213">
        <f>'46 MMT resource build'!S211</f>
        <v>0</v>
      </c>
      <c r="T213">
        <f>'46 MMT resource build'!T211</f>
        <v>0</v>
      </c>
      <c r="U213">
        <f>'46 MMT resource build'!U211</f>
        <v>2.6383309325601898</v>
      </c>
      <c r="V213">
        <f>'46 MMT resource build'!V211</f>
        <v>406.91</v>
      </c>
      <c r="W213">
        <f>'46 MMT resource build'!W211</f>
        <v>0</v>
      </c>
      <c r="X213">
        <f>'46 MMT resource build'!X211</f>
        <v>0</v>
      </c>
      <c r="Y213">
        <f>'46 MMT resource build'!Y211</f>
        <v>0</v>
      </c>
      <c r="Z213">
        <f>'46 MMT resource build'!Z211</f>
        <v>0</v>
      </c>
    </row>
    <row r="214" spans="1:26" ht="14.45" hidden="1" x14ac:dyDescent="0.35">
      <c r="A214">
        <f>'46 MMT resource build'!A213</f>
        <v>2022</v>
      </c>
      <c r="B214" t="str">
        <f>'46 MMT resource build'!B213</f>
        <v>CAISO_Geothermal_for_CAISO</v>
      </c>
      <c r="C214" t="str">
        <f>'46 MMT resource build'!C213</f>
        <v>CAISO</v>
      </c>
      <c r="D214" t="str">
        <f>'46 MMT resource build'!D213</f>
        <v>CAISO</v>
      </c>
      <c r="E214" t="str">
        <f>'46 MMT resource build'!E213</f>
        <v>Geothermal</v>
      </c>
      <c r="F214">
        <f>'46 MMT resource build'!F213</f>
        <v>1812.64</v>
      </c>
      <c r="G214">
        <f>'46 MMT resource build'!G213</f>
        <v>0</v>
      </c>
      <c r="H214">
        <f>'46 MMT resource build'!H213</f>
        <v>0</v>
      </c>
      <c r="I214">
        <f>'46 MMT resource build'!I213</f>
        <v>1812.64</v>
      </c>
      <c r="J214">
        <f>'46 MMT resource build'!J213</f>
        <v>0</v>
      </c>
      <c r="K214">
        <f>'46 MMT resource build'!K213</f>
        <v>0</v>
      </c>
      <c r="L214">
        <f>'46 MMT resource build'!L213</f>
        <v>0</v>
      </c>
      <c r="M214">
        <f>'46 MMT resource build'!M213</f>
        <v>0</v>
      </c>
      <c r="N214">
        <f>'46 MMT resource build'!N213</f>
        <v>0</v>
      </c>
      <c r="O214">
        <f>'46 MMT resource build'!O213</f>
        <v>0</v>
      </c>
      <c r="P214">
        <f>'46 MMT resource build'!P213</f>
        <v>0</v>
      </c>
      <c r="Q214">
        <f>'46 MMT resource build'!Q213</f>
        <v>0</v>
      </c>
      <c r="R214">
        <f>'46 MMT resource build'!R213</f>
        <v>0</v>
      </c>
      <c r="S214">
        <f>'46 MMT resource build'!S213</f>
        <v>0</v>
      </c>
      <c r="T214">
        <f>'46 MMT resource build'!T213</f>
        <v>0</v>
      </c>
      <c r="U214">
        <f>'46 MMT resource build'!U213</f>
        <v>2.6383309325601898</v>
      </c>
      <c r="V214">
        <f>'46 MMT resource build'!V213</f>
        <v>1812.64</v>
      </c>
      <c r="W214">
        <f>'46 MMT resource build'!W213</f>
        <v>0</v>
      </c>
      <c r="X214">
        <f>'46 MMT resource build'!X213</f>
        <v>0</v>
      </c>
      <c r="Y214">
        <f>'46 MMT resource build'!Y213</f>
        <v>0</v>
      </c>
      <c r="Z214">
        <f>'46 MMT resource build'!Z213</f>
        <v>0</v>
      </c>
    </row>
    <row r="215" spans="1:26" ht="14.45" hidden="1" x14ac:dyDescent="0.35">
      <c r="A215">
        <f>'46 MMT resource build'!A214</f>
        <v>2022</v>
      </c>
      <c r="B215" t="str">
        <f>'46 MMT resource build'!B214</f>
        <v>IID_Geothermal_for_CAISO</v>
      </c>
      <c r="C215" t="str">
        <f>'46 MMT resource build'!C214</f>
        <v>IID</v>
      </c>
      <c r="D215" t="str">
        <f>'46 MMT resource build'!D214</f>
        <v>CAISO</v>
      </c>
      <c r="E215" t="str">
        <f>'46 MMT resource build'!E214</f>
        <v>Geothermal</v>
      </c>
      <c r="F215">
        <f>'46 MMT resource build'!F214</f>
        <v>83</v>
      </c>
      <c r="G215">
        <f>'46 MMT resource build'!G214</f>
        <v>0</v>
      </c>
      <c r="H215">
        <f>'46 MMT resource build'!H214</f>
        <v>0</v>
      </c>
      <c r="I215">
        <f>'46 MMT resource build'!I214</f>
        <v>83</v>
      </c>
      <c r="J215">
        <f>'46 MMT resource build'!J214</f>
        <v>0</v>
      </c>
      <c r="K215">
        <f>'46 MMT resource build'!K214</f>
        <v>0</v>
      </c>
      <c r="L215">
        <f>'46 MMT resource build'!L214</f>
        <v>0</v>
      </c>
      <c r="M215">
        <f>'46 MMT resource build'!M214</f>
        <v>0</v>
      </c>
      <c r="N215">
        <f>'46 MMT resource build'!N214</f>
        <v>0</v>
      </c>
      <c r="O215">
        <f>'46 MMT resource build'!O214</f>
        <v>0</v>
      </c>
      <c r="P215">
        <f>'46 MMT resource build'!P214</f>
        <v>0</v>
      </c>
      <c r="Q215">
        <f>'46 MMT resource build'!Q214</f>
        <v>0</v>
      </c>
      <c r="R215">
        <f>'46 MMT resource build'!R214</f>
        <v>0</v>
      </c>
      <c r="S215">
        <f>'46 MMT resource build'!S214</f>
        <v>0</v>
      </c>
      <c r="T215">
        <f>'46 MMT resource build'!T214</f>
        <v>0</v>
      </c>
      <c r="U215">
        <f>'46 MMT resource build'!U214</f>
        <v>2.6383309325601898</v>
      </c>
      <c r="V215">
        <f>'46 MMT resource build'!V214</f>
        <v>83</v>
      </c>
      <c r="W215">
        <f>'46 MMT resource build'!W214</f>
        <v>0</v>
      </c>
      <c r="X215">
        <f>'46 MMT resource build'!X214</f>
        <v>0</v>
      </c>
      <c r="Y215">
        <f>'46 MMT resource build'!Y214</f>
        <v>0</v>
      </c>
      <c r="Z215">
        <f>'46 MMT resource build'!Z214</f>
        <v>0</v>
      </c>
    </row>
    <row r="216" spans="1:26" ht="14.45" hidden="1" x14ac:dyDescent="0.35">
      <c r="A216">
        <f>'46 MMT resource build'!A216</f>
        <v>2022</v>
      </c>
      <c r="B216" t="str">
        <f>'46 MMT resource build'!B216</f>
        <v>NW_Geothermal_for_CAISO</v>
      </c>
      <c r="C216" t="str">
        <f>'46 MMT resource build'!C216</f>
        <v>NW</v>
      </c>
      <c r="D216" t="str">
        <f>'46 MMT resource build'!D216</f>
        <v>CAISO</v>
      </c>
      <c r="E216" t="str">
        <f>'46 MMT resource build'!E216</f>
        <v>Geothermal</v>
      </c>
      <c r="F216">
        <f>'46 MMT resource build'!F216</f>
        <v>0</v>
      </c>
      <c r="G216">
        <f>'46 MMT resource build'!G216</f>
        <v>0</v>
      </c>
      <c r="H216">
        <f>'46 MMT resource build'!H216</f>
        <v>0</v>
      </c>
      <c r="I216">
        <f>'46 MMT resource build'!I216</f>
        <v>0</v>
      </c>
      <c r="J216">
        <f>'46 MMT resource build'!J216</f>
        <v>0</v>
      </c>
      <c r="K216">
        <f>'46 MMT resource build'!K216</f>
        <v>0</v>
      </c>
      <c r="L216">
        <f>'46 MMT resource build'!L216</f>
        <v>0</v>
      </c>
      <c r="M216">
        <f>'46 MMT resource build'!M216</f>
        <v>0</v>
      </c>
      <c r="N216">
        <f>'46 MMT resource build'!N216</f>
        <v>0</v>
      </c>
      <c r="O216">
        <f>'46 MMT resource build'!O216</f>
        <v>0</v>
      </c>
      <c r="P216">
        <f>'46 MMT resource build'!P216</f>
        <v>0</v>
      </c>
      <c r="Q216">
        <f>'46 MMT resource build'!Q216</f>
        <v>0</v>
      </c>
      <c r="R216">
        <f>'46 MMT resource build'!R216</f>
        <v>0</v>
      </c>
      <c r="S216">
        <f>'46 MMT resource build'!S216</f>
        <v>0</v>
      </c>
      <c r="T216">
        <f>'46 MMT resource build'!T216</f>
        <v>0</v>
      </c>
      <c r="U216">
        <f>'46 MMT resource build'!U216</f>
        <v>2.6383309325601898</v>
      </c>
      <c r="V216">
        <f>'46 MMT resource build'!V216</f>
        <v>0</v>
      </c>
      <c r="W216">
        <f>'46 MMT resource build'!W216</f>
        <v>0</v>
      </c>
      <c r="X216">
        <f>'46 MMT resource build'!X216</f>
        <v>0</v>
      </c>
      <c r="Y216">
        <f>'46 MMT resource build'!Y216</f>
        <v>0</v>
      </c>
      <c r="Z216">
        <f>'46 MMT resource build'!Z216</f>
        <v>0</v>
      </c>
    </row>
    <row r="217" spans="1:26" ht="14.45" hidden="1" x14ac:dyDescent="0.35">
      <c r="A217">
        <f>'46 MMT resource build'!A227</f>
        <v>2022</v>
      </c>
      <c r="B217" t="str">
        <f>'46 MMT resource build'!B227</f>
        <v>Greater_Imperial_Geothermal</v>
      </c>
      <c r="C217" t="str">
        <f>'46 MMT resource build'!C227</f>
        <v>CAISO</v>
      </c>
      <c r="D217" t="str">
        <f>'46 MMT resource build'!D227</f>
        <v>CAISO</v>
      </c>
      <c r="E217" t="str">
        <f>'46 MMT resource build'!E227</f>
        <v>Geothermal</v>
      </c>
      <c r="F217">
        <f>'46 MMT resource build'!F227</f>
        <v>0</v>
      </c>
      <c r="G217">
        <f>'46 MMT resource build'!G227</f>
        <v>0</v>
      </c>
      <c r="H217">
        <f>'46 MMT resource build'!H227</f>
        <v>0</v>
      </c>
      <c r="I217">
        <f>'46 MMT resource build'!I227</f>
        <v>0</v>
      </c>
      <c r="J217" t="str">
        <f>'46 MMT resource build'!J227</f>
        <v>Greater_Imperial</v>
      </c>
      <c r="K217">
        <f>'46 MMT resource build'!K227</f>
        <v>0</v>
      </c>
      <c r="L217">
        <f>'46 MMT resource build'!L227</f>
        <v>0</v>
      </c>
      <c r="M217">
        <f>'46 MMT resource build'!M227</f>
        <v>0</v>
      </c>
      <c r="N217">
        <f>'46 MMT resource build'!N227</f>
        <v>0</v>
      </c>
      <c r="O217">
        <f>'46 MMT resource build'!O227</f>
        <v>0</v>
      </c>
      <c r="P217">
        <f>'46 MMT resource build'!P227</f>
        <v>0</v>
      </c>
      <c r="Q217">
        <f>'46 MMT resource build'!Q227</f>
        <v>0</v>
      </c>
      <c r="R217">
        <f>'46 MMT resource build'!R227</f>
        <v>0</v>
      </c>
      <c r="S217">
        <f>'46 MMT resource build'!S227</f>
        <v>0</v>
      </c>
      <c r="T217">
        <f>'46 MMT resource build'!T227</f>
        <v>0</v>
      </c>
      <c r="U217">
        <f>'46 MMT resource build'!U227</f>
        <v>2.6383309325601898</v>
      </c>
      <c r="V217">
        <f>'46 MMT resource build'!V227</f>
        <v>0</v>
      </c>
      <c r="W217">
        <f>'46 MMT resource build'!W227</f>
        <v>0</v>
      </c>
      <c r="X217">
        <f>'46 MMT resource build'!X227</f>
        <v>0</v>
      </c>
      <c r="Y217">
        <f>'46 MMT resource build'!Y227</f>
        <v>0</v>
      </c>
      <c r="Z217">
        <f>'46 MMT resource build'!Z227</f>
        <v>0</v>
      </c>
    </row>
    <row r="218" spans="1:26" ht="14.45" hidden="1" x14ac:dyDescent="0.35">
      <c r="A218">
        <f>'46 MMT resource build'!A228</f>
        <v>2022</v>
      </c>
      <c r="B218" t="str">
        <f>'46 MMT resource build'!B228</f>
        <v>Inyokern_North_Kramer_Geothermal</v>
      </c>
      <c r="C218" t="str">
        <f>'46 MMT resource build'!C228</f>
        <v>CAISO</v>
      </c>
      <c r="D218" t="str">
        <f>'46 MMT resource build'!D228</f>
        <v>CAISO</v>
      </c>
      <c r="E218" t="str">
        <f>'46 MMT resource build'!E228</f>
        <v>Geothermal</v>
      </c>
      <c r="F218">
        <f>'46 MMT resource build'!F228</f>
        <v>0</v>
      </c>
      <c r="G218">
        <f>'46 MMT resource build'!G228</f>
        <v>0</v>
      </c>
      <c r="H218">
        <f>'46 MMT resource build'!H228</f>
        <v>0</v>
      </c>
      <c r="I218">
        <f>'46 MMT resource build'!I228</f>
        <v>0</v>
      </c>
      <c r="J218" t="str">
        <f>'46 MMT resource build'!J228</f>
        <v>Inyokern_North_Kramer</v>
      </c>
      <c r="K218">
        <f>'46 MMT resource build'!K228</f>
        <v>0</v>
      </c>
      <c r="L218">
        <f>'46 MMT resource build'!L228</f>
        <v>0</v>
      </c>
      <c r="M218">
        <f>'46 MMT resource build'!M228</f>
        <v>0</v>
      </c>
      <c r="N218">
        <f>'46 MMT resource build'!N228</f>
        <v>0</v>
      </c>
      <c r="O218">
        <f>'46 MMT resource build'!O228</f>
        <v>0</v>
      </c>
      <c r="P218">
        <f>'46 MMT resource build'!P228</f>
        <v>0</v>
      </c>
      <c r="Q218">
        <f>'46 MMT resource build'!Q228</f>
        <v>0</v>
      </c>
      <c r="R218">
        <f>'46 MMT resource build'!R228</f>
        <v>0</v>
      </c>
      <c r="S218">
        <f>'46 MMT resource build'!S228</f>
        <v>0</v>
      </c>
      <c r="T218">
        <f>'46 MMT resource build'!T228</f>
        <v>0</v>
      </c>
      <c r="U218">
        <f>'46 MMT resource build'!U228</f>
        <v>2.6383309325601898</v>
      </c>
      <c r="V218">
        <f>'46 MMT resource build'!V228</f>
        <v>0</v>
      </c>
      <c r="W218">
        <f>'46 MMT resource build'!W228</f>
        <v>0</v>
      </c>
      <c r="X218">
        <f>'46 MMT resource build'!X228</f>
        <v>0</v>
      </c>
      <c r="Y218">
        <f>'46 MMT resource build'!Y228</f>
        <v>0</v>
      </c>
      <c r="Z218">
        <f>'46 MMT resource build'!Z228</f>
        <v>0</v>
      </c>
    </row>
    <row r="219" spans="1:26" ht="14.45" hidden="1" x14ac:dyDescent="0.35">
      <c r="A219">
        <f>'46 MMT resource build'!A229</f>
        <v>2022</v>
      </c>
      <c r="B219" t="str">
        <f>'46 MMT resource build'!B229</f>
        <v>Northern_California_Ex_Geothermal</v>
      </c>
      <c r="C219" t="str">
        <f>'46 MMT resource build'!C229</f>
        <v>CAISO</v>
      </c>
      <c r="D219" t="str">
        <f>'46 MMT resource build'!D229</f>
        <v>CAISO</v>
      </c>
      <c r="E219" t="str">
        <f>'46 MMT resource build'!E229</f>
        <v>Geothermal</v>
      </c>
      <c r="F219">
        <f>'46 MMT resource build'!F229</f>
        <v>0</v>
      </c>
      <c r="G219">
        <f>'46 MMT resource build'!G229</f>
        <v>0</v>
      </c>
      <c r="H219">
        <f>'46 MMT resource build'!H229</f>
        <v>0</v>
      </c>
      <c r="I219">
        <f>'46 MMT resource build'!I229</f>
        <v>0</v>
      </c>
      <c r="J219" t="str">
        <f>'46 MMT resource build'!J229</f>
        <v>Northern_California_Ex</v>
      </c>
      <c r="K219">
        <f>'46 MMT resource build'!K229</f>
        <v>0</v>
      </c>
      <c r="L219">
        <f>'46 MMT resource build'!L229</f>
        <v>0</v>
      </c>
      <c r="M219">
        <f>'46 MMT resource build'!M229</f>
        <v>0</v>
      </c>
      <c r="N219">
        <f>'46 MMT resource build'!N229</f>
        <v>0</v>
      </c>
      <c r="O219">
        <f>'46 MMT resource build'!O229</f>
        <v>0</v>
      </c>
      <c r="P219">
        <f>'46 MMT resource build'!P229</f>
        <v>0</v>
      </c>
      <c r="Q219">
        <f>'46 MMT resource build'!Q229</f>
        <v>0</v>
      </c>
      <c r="R219">
        <f>'46 MMT resource build'!R229</f>
        <v>0</v>
      </c>
      <c r="S219">
        <f>'46 MMT resource build'!S229</f>
        <v>0</v>
      </c>
      <c r="T219">
        <f>'46 MMT resource build'!T229</f>
        <v>0</v>
      </c>
      <c r="U219">
        <f>'46 MMT resource build'!U229</f>
        <v>2.6383309325601898</v>
      </c>
      <c r="V219">
        <f>'46 MMT resource build'!V229</f>
        <v>0</v>
      </c>
      <c r="W219">
        <f>'46 MMT resource build'!W229</f>
        <v>0</v>
      </c>
      <c r="X219">
        <f>'46 MMT resource build'!X229</f>
        <v>0</v>
      </c>
      <c r="Y219">
        <f>'46 MMT resource build'!Y229</f>
        <v>0</v>
      </c>
      <c r="Z219">
        <f>'46 MMT resource build'!Z229</f>
        <v>0</v>
      </c>
    </row>
    <row r="220" spans="1:26" ht="14.45" hidden="1" x14ac:dyDescent="0.35">
      <c r="A220">
        <f>'46 MMT resource build'!A230</f>
        <v>2022</v>
      </c>
      <c r="B220" t="str">
        <f>'46 MMT resource build'!B230</f>
        <v>Pacific_Northwest_Geothermal</v>
      </c>
      <c r="C220" t="str">
        <f>'46 MMT resource build'!C230</f>
        <v>CAISO</v>
      </c>
      <c r="D220" t="str">
        <f>'46 MMT resource build'!D230</f>
        <v>CAISO</v>
      </c>
      <c r="E220" t="str">
        <f>'46 MMT resource build'!E230</f>
        <v>Geothermal</v>
      </c>
      <c r="F220">
        <f>'46 MMT resource build'!F230</f>
        <v>0</v>
      </c>
      <c r="G220">
        <f>'46 MMT resource build'!G230</f>
        <v>0</v>
      </c>
      <c r="H220">
        <f>'46 MMT resource build'!H230</f>
        <v>0</v>
      </c>
      <c r="I220">
        <f>'46 MMT resource build'!I230</f>
        <v>0</v>
      </c>
      <c r="J220">
        <f>'46 MMT resource build'!J230</f>
        <v>0</v>
      </c>
      <c r="K220">
        <f>'46 MMT resource build'!K230</f>
        <v>0</v>
      </c>
      <c r="L220">
        <f>'46 MMT resource build'!L230</f>
        <v>0</v>
      </c>
      <c r="M220">
        <f>'46 MMT resource build'!M230</f>
        <v>0</v>
      </c>
      <c r="N220">
        <f>'46 MMT resource build'!N230</f>
        <v>0</v>
      </c>
      <c r="O220">
        <f>'46 MMT resource build'!O230</f>
        <v>0</v>
      </c>
      <c r="P220">
        <f>'46 MMT resource build'!P230</f>
        <v>0</v>
      </c>
      <c r="Q220">
        <f>'46 MMT resource build'!Q230</f>
        <v>0</v>
      </c>
      <c r="R220">
        <f>'46 MMT resource build'!R230</f>
        <v>0</v>
      </c>
      <c r="S220">
        <f>'46 MMT resource build'!S230</f>
        <v>0</v>
      </c>
      <c r="T220">
        <f>'46 MMT resource build'!T230</f>
        <v>0</v>
      </c>
      <c r="U220">
        <f>'46 MMT resource build'!U230</f>
        <v>2.6383309325601898</v>
      </c>
      <c r="V220">
        <f>'46 MMT resource build'!V230</f>
        <v>0</v>
      </c>
      <c r="W220">
        <f>'46 MMT resource build'!W230</f>
        <v>0</v>
      </c>
      <c r="X220">
        <f>'46 MMT resource build'!X230</f>
        <v>0</v>
      </c>
      <c r="Y220">
        <f>'46 MMT resource build'!Y230</f>
        <v>0</v>
      </c>
      <c r="Z220">
        <f>'46 MMT resource build'!Z230</f>
        <v>0</v>
      </c>
    </row>
    <row r="221" spans="1:26" ht="14.45" hidden="1" x14ac:dyDescent="0.35">
      <c r="A221">
        <f>'46 MMT resource build'!A231</f>
        <v>2022</v>
      </c>
      <c r="B221" t="str">
        <f>'46 MMT resource build'!B231</f>
        <v>Riverside_Palm_Springs_Geothermal</v>
      </c>
      <c r="C221" t="str">
        <f>'46 MMT resource build'!C231</f>
        <v>CAISO</v>
      </c>
      <c r="D221" t="str">
        <f>'46 MMT resource build'!D231</f>
        <v>CAISO</v>
      </c>
      <c r="E221" t="str">
        <f>'46 MMT resource build'!E231</f>
        <v>Geothermal</v>
      </c>
      <c r="F221">
        <f>'46 MMT resource build'!F231</f>
        <v>0</v>
      </c>
      <c r="G221">
        <f>'46 MMT resource build'!G231</f>
        <v>0</v>
      </c>
      <c r="H221">
        <f>'46 MMT resource build'!H231</f>
        <v>0</v>
      </c>
      <c r="I221">
        <f>'46 MMT resource build'!I231</f>
        <v>0</v>
      </c>
      <c r="J221" t="str">
        <f>'46 MMT resource build'!J231</f>
        <v>Riverside_Palm_Springs</v>
      </c>
      <c r="K221">
        <f>'46 MMT resource build'!K231</f>
        <v>0</v>
      </c>
      <c r="L221">
        <f>'46 MMT resource build'!L231</f>
        <v>0</v>
      </c>
      <c r="M221">
        <f>'46 MMT resource build'!M231</f>
        <v>0</v>
      </c>
      <c r="N221">
        <f>'46 MMT resource build'!N231</f>
        <v>0</v>
      </c>
      <c r="O221">
        <f>'46 MMT resource build'!O231</f>
        <v>0</v>
      </c>
      <c r="P221">
        <f>'46 MMT resource build'!P231</f>
        <v>0</v>
      </c>
      <c r="Q221">
        <f>'46 MMT resource build'!Q231</f>
        <v>0</v>
      </c>
      <c r="R221">
        <f>'46 MMT resource build'!R231</f>
        <v>0</v>
      </c>
      <c r="S221">
        <f>'46 MMT resource build'!S231</f>
        <v>0</v>
      </c>
      <c r="T221">
        <f>'46 MMT resource build'!T231</f>
        <v>0</v>
      </c>
      <c r="U221">
        <f>'46 MMT resource build'!U231</f>
        <v>2.6383309325601898</v>
      </c>
      <c r="V221">
        <f>'46 MMT resource build'!V231</f>
        <v>0</v>
      </c>
      <c r="W221">
        <f>'46 MMT resource build'!W231</f>
        <v>0</v>
      </c>
      <c r="X221">
        <f>'46 MMT resource build'!X231</f>
        <v>0</v>
      </c>
      <c r="Y221">
        <f>'46 MMT resource build'!Y231</f>
        <v>0</v>
      </c>
      <c r="Z221">
        <f>'46 MMT resource build'!Z231</f>
        <v>0</v>
      </c>
    </row>
    <row r="222" spans="1:26" ht="14.45" hidden="1" x14ac:dyDescent="0.35">
      <c r="A222">
        <f>'46 MMT resource build'!A232</f>
        <v>2022</v>
      </c>
      <c r="B222" t="str">
        <f>'46 MMT resource build'!B232</f>
        <v>Solano_Geothermal</v>
      </c>
      <c r="C222" t="str">
        <f>'46 MMT resource build'!C232</f>
        <v>CAISO</v>
      </c>
      <c r="D222" t="str">
        <f>'46 MMT resource build'!D232</f>
        <v>CAISO</v>
      </c>
      <c r="E222" t="str">
        <f>'46 MMT resource build'!E232</f>
        <v>Geothermal</v>
      </c>
      <c r="F222">
        <f>'46 MMT resource build'!F232</f>
        <v>0</v>
      </c>
      <c r="G222">
        <f>'46 MMT resource build'!G232</f>
        <v>0</v>
      </c>
      <c r="H222">
        <f>'46 MMT resource build'!H232</f>
        <v>0</v>
      </c>
      <c r="I222">
        <f>'46 MMT resource build'!I232</f>
        <v>0</v>
      </c>
      <c r="J222" t="str">
        <f>'46 MMT resource build'!J232</f>
        <v>Solano</v>
      </c>
      <c r="K222">
        <f>'46 MMT resource build'!K232</f>
        <v>0</v>
      </c>
      <c r="L222">
        <f>'46 MMT resource build'!L232</f>
        <v>0</v>
      </c>
      <c r="M222">
        <f>'46 MMT resource build'!M232</f>
        <v>0</v>
      </c>
      <c r="N222">
        <f>'46 MMT resource build'!N232</f>
        <v>0</v>
      </c>
      <c r="O222">
        <f>'46 MMT resource build'!O232</f>
        <v>0</v>
      </c>
      <c r="P222">
        <f>'46 MMT resource build'!P232</f>
        <v>0</v>
      </c>
      <c r="Q222">
        <f>'46 MMT resource build'!Q232</f>
        <v>0</v>
      </c>
      <c r="R222">
        <f>'46 MMT resource build'!R232</f>
        <v>0</v>
      </c>
      <c r="S222">
        <f>'46 MMT resource build'!S232</f>
        <v>0</v>
      </c>
      <c r="T222">
        <f>'46 MMT resource build'!T232</f>
        <v>0</v>
      </c>
      <c r="U222">
        <f>'46 MMT resource build'!U232</f>
        <v>2.6383309325601898</v>
      </c>
      <c r="V222">
        <f>'46 MMT resource build'!V232</f>
        <v>0</v>
      </c>
      <c r="W222">
        <f>'46 MMT resource build'!W232</f>
        <v>0</v>
      </c>
      <c r="X222">
        <f>'46 MMT resource build'!X232</f>
        <v>0</v>
      </c>
      <c r="Y222">
        <f>'46 MMT resource build'!Y232</f>
        <v>0</v>
      </c>
      <c r="Z222">
        <f>'46 MMT resource build'!Z232</f>
        <v>0</v>
      </c>
    </row>
    <row r="223" spans="1:26" ht="14.45" hidden="1" x14ac:dyDescent="0.35">
      <c r="A223">
        <f>'46 MMT resource build'!A233</f>
        <v>2022</v>
      </c>
      <c r="B223" t="str">
        <f>'46 MMT resource build'!B233</f>
        <v>Southern_Nevada_Geothermal</v>
      </c>
      <c r="C223" t="str">
        <f>'46 MMT resource build'!C233</f>
        <v>CAISO</v>
      </c>
      <c r="D223" t="str">
        <f>'46 MMT resource build'!D233</f>
        <v>CAISO</v>
      </c>
      <c r="E223" t="str">
        <f>'46 MMT resource build'!E233</f>
        <v>Geothermal</v>
      </c>
      <c r="F223">
        <f>'46 MMT resource build'!F233</f>
        <v>0</v>
      </c>
      <c r="G223">
        <f>'46 MMT resource build'!G233</f>
        <v>0</v>
      </c>
      <c r="H223">
        <f>'46 MMT resource build'!H233</f>
        <v>0</v>
      </c>
      <c r="I223">
        <f>'46 MMT resource build'!I233</f>
        <v>0</v>
      </c>
      <c r="J223" t="str">
        <f>'46 MMT resource build'!J233</f>
        <v>Mountain_Pass_El_Dorado</v>
      </c>
      <c r="K223">
        <f>'46 MMT resource build'!K233</f>
        <v>0</v>
      </c>
      <c r="L223">
        <f>'46 MMT resource build'!L233</f>
        <v>0</v>
      </c>
      <c r="M223">
        <f>'46 MMT resource build'!M233</f>
        <v>0</v>
      </c>
      <c r="N223">
        <f>'46 MMT resource build'!N233</f>
        <v>0</v>
      </c>
      <c r="O223">
        <f>'46 MMT resource build'!O233</f>
        <v>0</v>
      </c>
      <c r="P223">
        <f>'46 MMT resource build'!P233</f>
        <v>0</v>
      </c>
      <c r="Q223">
        <f>'46 MMT resource build'!Q233</f>
        <v>0</v>
      </c>
      <c r="R223">
        <f>'46 MMT resource build'!R233</f>
        <v>0</v>
      </c>
      <c r="S223">
        <f>'46 MMT resource build'!S233</f>
        <v>0</v>
      </c>
      <c r="T223">
        <f>'46 MMT resource build'!T233</f>
        <v>0</v>
      </c>
      <c r="U223">
        <f>'46 MMT resource build'!U233</f>
        <v>2.6383309325601898</v>
      </c>
      <c r="V223">
        <f>'46 MMT resource build'!V233</f>
        <v>0</v>
      </c>
      <c r="W223">
        <f>'46 MMT resource build'!W233</f>
        <v>0</v>
      </c>
      <c r="X223">
        <f>'46 MMT resource build'!X233</f>
        <v>0</v>
      </c>
      <c r="Y223">
        <f>'46 MMT resource build'!Y233</f>
        <v>0</v>
      </c>
      <c r="Z223">
        <f>'46 MMT resource build'!Z233</f>
        <v>0</v>
      </c>
    </row>
    <row r="224" spans="1:26" ht="14.45" hidden="1" x14ac:dyDescent="0.35">
      <c r="A224">
        <f>'46 MMT resource build'!A370</f>
        <v>2026</v>
      </c>
      <c r="B224" t="str">
        <f>'46 MMT resource build'!B370</f>
        <v>BANC_Geothermal_for_Other</v>
      </c>
      <c r="C224" t="str">
        <f>'46 MMT resource build'!C370</f>
        <v>BANC</v>
      </c>
      <c r="D224" t="str">
        <f>'46 MMT resource build'!D370</f>
        <v>BANC</v>
      </c>
      <c r="E224" t="str">
        <f>'46 MMT resource build'!E370</f>
        <v>Geothermal</v>
      </c>
      <c r="F224">
        <f>'46 MMT resource build'!F370</f>
        <v>0</v>
      </c>
      <c r="G224">
        <f>'46 MMT resource build'!G370</f>
        <v>0</v>
      </c>
      <c r="H224">
        <f>'46 MMT resource build'!H370</f>
        <v>0</v>
      </c>
      <c r="I224">
        <f>'46 MMT resource build'!I370</f>
        <v>0</v>
      </c>
      <c r="J224">
        <f>'46 MMT resource build'!J370</f>
        <v>0</v>
      </c>
      <c r="K224">
        <f>'46 MMT resource build'!K370</f>
        <v>0</v>
      </c>
      <c r="L224">
        <f>'46 MMT resource build'!L370</f>
        <v>0</v>
      </c>
      <c r="M224">
        <f>'46 MMT resource build'!M370</f>
        <v>0</v>
      </c>
      <c r="N224">
        <f>'46 MMT resource build'!N370</f>
        <v>0</v>
      </c>
      <c r="O224">
        <f>'46 MMT resource build'!O370</f>
        <v>0</v>
      </c>
      <c r="P224">
        <f>'46 MMT resource build'!P370</f>
        <v>0</v>
      </c>
      <c r="Q224">
        <f>'46 MMT resource build'!Q370</f>
        <v>0</v>
      </c>
      <c r="R224">
        <f>'46 MMT resource build'!R370</f>
        <v>0</v>
      </c>
      <c r="S224">
        <f>'46 MMT resource build'!S370</f>
        <v>0</v>
      </c>
      <c r="T224">
        <f>'46 MMT resource build'!T370</f>
        <v>0</v>
      </c>
      <c r="U224">
        <f>'46 MMT resource build'!U370</f>
        <v>2.99375356618317</v>
      </c>
      <c r="V224">
        <f>'46 MMT resource build'!V370</f>
        <v>0</v>
      </c>
      <c r="W224">
        <f>'46 MMT resource build'!W370</f>
        <v>0</v>
      </c>
      <c r="X224">
        <f>'46 MMT resource build'!X370</f>
        <v>0</v>
      </c>
      <c r="Y224">
        <f>'46 MMT resource build'!Y370</f>
        <v>0</v>
      </c>
      <c r="Z224">
        <f>'46 MMT resource build'!Z370</f>
        <v>0</v>
      </c>
    </row>
    <row r="225" spans="1:26" ht="14.45" hidden="1" x14ac:dyDescent="0.35">
      <c r="A225">
        <f>'46 MMT resource build'!A372</f>
        <v>2026</v>
      </c>
      <c r="B225" t="str">
        <f>'46 MMT resource build'!B372</f>
        <v>CAISO_Geothermal_for_Other</v>
      </c>
      <c r="C225" t="str">
        <f>'46 MMT resource build'!C372</f>
        <v>CAISO</v>
      </c>
      <c r="D225" t="str">
        <f>'46 MMT resource build'!D372</f>
        <v>CAISO</v>
      </c>
      <c r="E225" t="str">
        <f>'46 MMT resource build'!E372</f>
        <v>Geothermal</v>
      </c>
      <c r="F225">
        <f>'46 MMT resource build'!F372</f>
        <v>38.67</v>
      </c>
      <c r="G225">
        <f>'46 MMT resource build'!G372</f>
        <v>0</v>
      </c>
      <c r="H225">
        <f>'46 MMT resource build'!H372</f>
        <v>0</v>
      </c>
      <c r="I225">
        <f>'46 MMT resource build'!I372</f>
        <v>38.67</v>
      </c>
      <c r="J225">
        <f>'46 MMT resource build'!J372</f>
        <v>0</v>
      </c>
      <c r="K225">
        <f>'46 MMT resource build'!K372</f>
        <v>0</v>
      </c>
      <c r="L225">
        <f>'46 MMT resource build'!L372</f>
        <v>0</v>
      </c>
      <c r="M225">
        <f>'46 MMT resource build'!M372</f>
        <v>0</v>
      </c>
      <c r="N225">
        <f>'46 MMT resource build'!N372</f>
        <v>0</v>
      </c>
      <c r="O225">
        <f>'46 MMT resource build'!O372</f>
        <v>0</v>
      </c>
      <c r="P225">
        <f>'46 MMT resource build'!P372</f>
        <v>0</v>
      </c>
      <c r="Q225">
        <f>'46 MMT resource build'!Q372</f>
        <v>0</v>
      </c>
      <c r="R225">
        <f>'46 MMT resource build'!R372</f>
        <v>0</v>
      </c>
      <c r="S225">
        <f>'46 MMT resource build'!S372</f>
        <v>0</v>
      </c>
      <c r="T225">
        <f>'46 MMT resource build'!T372</f>
        <v>0</v>
      </c>
      <c r="U225">
        <f>'46 MMT resource build'!U372</f>
        <v>2.99375356618317</v>
      </c>
      <c r="V225">
        <f>'46 MMT resource build'!V372</f>
        <v>38.67</v>
      </c>
      <c r="W225">
        <f>'46 MMT resource build'!W372</f>
        <v>0</v>
      </c>
      <c r="X225">
        <f>'46 MMT resource build'!X372</f>
        <v>0</v>
      </c>
      <c r="Y225">
        <f>'46 MMT resource build'!Y372</f>
        <v>0</v>
      </c>
      <c r="Z225">
        <f>'46 MMT resource build'!Z372</f>
        <v>0</v>
      </c>
    </row>
    <row r="226" spans="1:26" ht="14.45" hidden="1" x14ac:dyDescent="0.35">
      <c r="A226">
        <f>'46 MMT resource build'!A374</f>
        <v>2026</v>
      </c>
      <c r="B226" t="str">
        <f>'46 MMT resource build'!B374</f>
        <v>IID_Geothermal_for_Other</v>
      </c>
      <c r="C226" t="str">
        <f>'46 MMT resource build'!C374</f>
        <v>IID</v>
      </c>
      <c r="D226" t="str">
        <f>'46 MMT resource build'!D374</f>
        <v>IID</v>
      </c>
      <c r="E226" t="str">
        <f>'46 MMT resource build'!E374</f>
        <v>Geothermal</v>
      </c>
      <c r="F226">
        <f>'46 MMT resource build'!F374</f>
        <v>4</v>
      </c>
      <c r="G226">
        <f>'46 MMT resource build'!G374</f>
        <v>0</v>
      </c>
      <c r="H226">
        <f>'46 MMT resource build'!H374</f>
        <v>0</v>
      </c>
      <c r="I226">
        <f>'46 MMT resource build'!I374</f>
        <v>4</v>
      </c>
      <c r="J226">
        <f>'46 MMT resource build'!J374</f>
        <v>0</v>
      </c>
      <c r="K226">
        <f>'46 MMT resource build'!K374</f>
        <v>0</v>
      </c>
      <c r="L226">
        <f>'46 MMT resource build'!L374</f>
        <v>0</v>
      </c>
      <c r="M226">
        <f>'46 MMT resource build'!M374</f>
        <v>0</v>
      </c>
      <c r="N226">
        <f>'46 MMT resource build'!N374</f>
        <v>0</v>
      </c>
      <c r="O226">
        <f>'46 MMT resource build'!O374</f>
        <v>0</v>
      </c>
      <c r="P226">
        <f>'46 MMT resource build'!P374</f>
        <v>0</v>
      </c>
      <c r="Q226">
        <f>'46 MMT resource build'!Q374</f>
        <v>0</v>
      </c>
      <c r="R226">
        <f>'46 MMT resource build'!R374</f>
        <v>0</v>
      </c>
      <c r="S226">
        <f>'46 MMT resource build'!S374</f>
        <v>0</v>
      </c>
      <c r="T226">
        <f>'46 MMT resource build'!T374</f>
        <v>0</v>
      </c>
      <c r="U226">
        <f>'46 MMT resource build'!U374</f>
        <v>2.99375356618317</v>
      </c>
      <c r="V226">
        <f>'46 MMT resource build'!V374</f>
        <v>4</v>
      </c>
      <c r="W226">
        <f>'46 MMT resource build'!W374</f>
        <v>0</v>
      </c>
      <c r="X226">
        <f>'46 MMT resource build'!X374</f>
        <v>0</v>
      </c>
      <c r="Y226">
        <f>'46 MMT resource build'!Y374</f>
        <v>0</v>
      </c>
      <c r="Z226">
        <f>'46 MMT resource build'!Z374</f>
        <v>0</v>
      </c>
    </row>
    <row r="227" spans="1:26" ht="14.45" hidden="1" x14ac:dyDescent="0.35">
      <c r="A227">
        <f>'46 MMT resource build'!A376</f>
        <v>2026</v>
      </c>
      <c r="B227" t="str">
        <f>'46 MMT resource build'!B376</f>
        <v>LDWP_Geothermal_for_Other</v>
      </c>
      <c r="C227" t="str">
        <f>'46 MMT resource build'!C376</f>
        <v>LDWP</v>
      </c>
      <c r="D227" t="str">
        <f>'46 MMT resource build'!D376</f>
        <v>LDWP</v>
      </c>
      <c r="E227" t="str">
        <f>'46 MMT resource build'!E376</f>
        <v>Geothermal</v>
      </c>
      <c r="F227">
        <f>'46 MMT resource build'!F376</f>
        <v>256.85000000000002</v>
      </c>
      <c r="G227">
        <f>'46 MMT resource build'!G376</f>
        <v>0</v>
      </c>
      <c r="H227">
        <f>'46 MMT resource build'!H376</f>
        <v>0</v>
      </c>
      <c r="I227">
        <f>'46 MMT resource build'!I376</f>
        <v>256.85000000000002</v>
      </c>
      <c r="J227">
        <f>'46 MMT resource build'!J376</f>
        <v>0</v>
      </c>
      <c r="K227">
        <f>'46 MMT resource build'!K376</f>
        <v>0</v>
      </c>
      <c r="L227">
        <f>'46 MMT resource build'!L376</f>
        <v>0</v>
      </c>
      <c r="M227">
        <f>'46 MMT resource build'!M376</f>
        <v>0</v>
      </c>
      <c r="N227">
        <f>'46 MMT resource build'!N376</f>
        <v>0</v>
      </c>
      <c r="O227">
        <f>'46 MMT resource build'!O376</f>
        <v>0</v>
      </c>
      <c r="P227">
        <f>'46 MMT resource build'!P376</f>
        <v>0</v>
      </c>
      <c r="Q227">
        <f>'46 MMT resource build'!Q376</f>
        <v>0</v>
      </c>
      <c r="R227">
        <f>'46 MMT resource build'!R376</f>
        <v>0</v>
      </c>
      <c r="S227">
        <f>'46 MMT resource build'!S376</f>
        <v>0</v>
      </c>
      <c r="T227">
        <f>'46 MMT resource build'!T376</f>
        <v>0</v>
      </c>
      <c r="U227">
        <f>'46 MMT resource build'!U376</f>
        <v>2.99375356618317</v>
      </c>
      <c r="V227">
        <f>'46 MMT resource build'!V376</f>
        <v>256.85000000000002</v>
      </c>
      <c r="W227">
        <f>'46 MMT resource build'!W376</f>
        <v>0</v>
      </c>
      <c r="X227">
        <f>'46 MMT resource build'!X376</f>
        <v>0</v>
      </c>
      <c r="Y227">
        <f>'46 MMT resource build'!Y376</f>
        <v>0</v>
      </c>
      <c r="Z227">
        <f>'46 MMT resource build'!Z376</f>
        <v>0</v>
      </c>
    </row>
    <row r="228" spans="1:26" ht="14.45" hidden="1" x14ac:dyDescent="0.35">
      <c r="A228">
        <f>'46 MMT resource build'!A378</f>
        <v>2026</v>
      </c>
      <c r="B228" t="str">
        <f>'46 MMT resource build'!B378</f>
        <v>NW_Geothermal_for_Other</v>
      </c>
      <c r="C228" t="str">
        <f>'46 MMT resource build'!C378</f>
        <v>NW</v>
      </c>
      <c r="D228" t="str">
        <f>'46 MMT resource build'!D378</f>
        <v>NW</v>
      </c>
      <c r="E228" t="str">
        <f>'46 MMT resource build'!E378</f>
        <v>Geothermal</v>
      </c>
      <c r="F228">
        <f>'46 MMT resource build'!F378</f>
        <v>103.85</v>
      </c>
      <c r="G228">
        <f>'46 MMT resource build'!G378</f>
        <v>0</v>
      </c>
      <c r="H228">
        <f>'46 MMT resource build'!H378</f>
        <v>0</v>
      </c>
      <c r="I228">
        <f>'46 MMT resource build'!I378</f>
        <v>103.85</v>
      </c>
      <c r="J228">
        <f>'46 MMT resource build'!J378</f>
        <v>0</v>
      </c>
      <c r="K228">
        <f>'46 MMT resource build'!K378</f>
        <v>0</v>
      </c>
      <c r="L228">
        <f>'46 MMT resource build'!L378</f>
        <v>0</v>
      </c>
      <c r="M228">
        <f>'46 MMT resource build'!M378</f>
        <v>0</v>
      </c>
      <c r="N228">
        <f>'46 MMT resource build'!N378</f>
        <v>0</v>
      </c>
      <c r="O228">
        <f>'46 MMT resource build'!O378</f>
        <v>0</v>
      </c>
      <c r="P228">
        <f>'46 MMT resource build'!P378</f>
        <v>0</v>
      </c>
      <c r="Q228">
        <f>'46 MMT resource build'!Q378</f>
        <v>0</v>
      </c>
      <c r="R228">
        <f>'46 MMT resource build'!R378</f>
        <v>0</v>
      </c>
      <c r="S228">
        <f>'46 MMT resource build'!S378</f>
        <v>0</v>
      </c>
      <c r="T228">
        <f>'46 MMT resource build'!T378</f>
        <v>0</v>
      </c>
      <c r="U228">
        <f>'46 MMT resource build'!U378</f>
        <v>2.99375356618317</v>
      </c>
      <c r="V228">
        <f>'46 MMT resource build'!V378</f>
        <v>103.85</v>
      </c>
      <c r="W228">
        <f>'46 MMT resource build'!W378</f>
        <v>0</v>
      </c>
      <c r="X228">
        <f>'46 MMT resource build'!X378</f>
        <v>0</v>
      </c>
      <c r="Y228">
        <f>'46 MMT resource build'!Y378</f>
        <v>0</v>
      </c>
      <c r="Z228">
        <f>'46 MMT resource build'!Z378</f>
        <v>0</v>
      </c>
    </row>
    <row r="229" spans="1:26" ht="14.45" hidden="1" x14ac:dyDescent="0.35">
      <c r="A229">
        <f>'46 MMT resource build'!A380</f>
        <v>2026</v>
      </c>
      <c r="B229" t="str">
        <f>'46 MMT resource build'!B380</f>
        <v>SW_Geothermal_for_Other</v>
      </c>
      <c r="C229" t="str">
        <f>'46 MMT resource build'!C380</f>
        <v>SW</v>
      </c>
      <c r="D229" t="str">
        <f>'46 MMT resource build'!D380</f>
        <v>SW</v>
      </c>
      <c r="E229" t="str">
        <f>'46 MMT resource build'!E380</f>
        <v>Geothermal</v>
      </c>
      <c r="F229">
        <f>'46 MMT resource build'!F380</f>
        <v>406.91</v>
      </c>
      <c r="G229">
        <f>'46 MMT resource build'!G380</f>
        <v>0</v>
      </c>
      <c r="H229">
        <f>'46 MMT resource build'!H380</f>
        <v>0</v>
      </c>
      <c r="I229">
        <f>'46 MMT resource build'!I380</f>
        <v>406.91</v>
      </c>
      <c r="J229">
        <f>'46 MMT resource build'!J380</f>
        <v>0</v>
      </c>
      <c r="K229">
        <f>'46 MMT resource build'!K380</f>
        <v>0</v>
      </c>
      <c r="L229">
        <f>'46 MMT resource build'!L380</f>
        <v>0</v>
      </c>
      <c r="M229">
        <f>'46 MMT resource build'!M380</f>
        <v>0</v>
      </c>
      <c r="N229">
        <f>'46 MMT resource build'!N380</f>
        <v>0</v>
      </c>
      <c r="O229">
        <f>'46 MMT resource build'!O380</f>
        <v>0</v>
      </c>
      <c r="P229">
        <f>'46 MMT resource build'!P380</f>
        <v>0</v>
      </c>
      <c r="Q229">
        <f>'46 MMT resource build'!Q380</f>
        <v>0</v>
      </c>
      <c r="R229">
        <f>'46 MMT resource build'!R380</f>
        <v>0</v>
      </c>
      <c r="S229">
        <f>'46 MMT resource build'!S380</f>
        <v>0</v>
      </c>
      <c r="T229">
        <f>'46 MMT resource build'!T380</f>
        <v>0</v>
      </c>
      <c r="U229">
        <f>'46 MMT resource build'!U380</f>
        <v>2.99375356618317</v>
      </c>
      <c r="V229">
        <f>'46 MMT resource build'!V380</f>
        <v>406.91</v>
      </c>
      <c r="W229">
        <f>'46 MMT resource build'!W380</f>
        <v>0</v>
      </c>
      <c r="X229">
        <f>'46 MMT resource build'!X380</f>
        <v>0</v>
      </c>
      <c r="Y229">
        <f>'46 MMT resource build'!Y380</f>
        <v>0</v>
      </c>
      <c r="Z229">
        <f>'46 MMT resource build'!Z380</f>
        <v>0</v>
      </c>
    </row>
    <row r="230" spans="1:26" ht="14.45" hidden="1" x14ac:dyDescent="0.35">
      <c r="A230">
        <f>'46 MMT resource build'!A382</f>
        <v>2026</v>
      </c>
      <c r="B230" t="str">
        <f>'46 MMT resource build'!B382</f>
        <v>CAISO_Geothermal_for_CAISO</v>
      </c>
      <c r="C230" t="str">
        <f>'46 MMT resource build'!C382</f>
        <v>CAISO</v>
      </c>
      <c r="D230" t="str">
        <f>'46 MMT resource build'!D382</f>
        <v>CAISO</v>
      </c>
      <c r="E230" t="str">
        <f>'46 MMT resource build'!E382</f>
        <v>Geothermal</v>
      </c>
      <c r="F230">
        <f>'46 MMT resource build'!F382</f>
        <v>1812.64</v>
      </c>
      <c r="G230">
        <f>'46 MMT resource build'!G382</f>
        <v>0</v>
      </c>
      <c r="H230">
        <f>'46 MMT resource build'!H382</f>
        <v>0</v>
      </c>
      <c r="I230">
        <f>'46 MMT resource build'!I382</f>
        <v>1812.64</v>
      </c>
      <c r="J230">
        <f>'46 MMT resource build'!J382</f>
        <v>0</v>
      </c>
      <c r="K230">
        <f>'46 MMT resource build'!K382</f>
        <v>0</v>
      </c>
      <c r="L230">
        <f>'46 MMT resource build'!L382</f>
        <v>0</v>
      </c>
      <c r="M230">
        <f>'46 MMT resource build'!M382</f>
        <v>0</v>
      </c>
      <c r="N230">
        <f>'46 MMT resource build'!N382</f>
        <v>0</v>
      </c>
      <c r="O230">
        <f>'46 MMT resource build'!O382</f>
        <v>0</v>
      </c>
      <c r="P230">
        <f>'46 MMT resource build'!P382</f>
        <v>0</v>
      </c>
      <c r="Q230">
        <f>'46 MMT resource build'!Q382</f>
        <v>0</v>
      </c>
      <c r="R230">
        <f>'46 MMT resource build'!R382</f>
        <v>0</v>
      </c>
      <c r="S230">
        <f>'46 MMT resource build'!S382</f>
        <v>0</v>
      </c>
      <c r="T230">
        <f>'46 MMT resource build'!T382</f>
        <v>0</v>
      </c>
      <c r="U230">
        <f>'46 MMT resource build'!U382</f>
        <v>2.99375356618317</v>
      </c>
      <c r="V230">
        <f>'46 MMT resource build'!V382</f>
        <v>1812.64</v>
      </c>
      <c r="W230">
        <f>'46 MMT resource build'!W382</f>
        <v>0</v>
      </c>
      <c r="X230">
        <f>'46 MMT resource build'!X382</f>
        <v>0</v>
      </c>
      <c r="Y230">
        <f>'46 MMT resource build'!Y382</f>
        <v>0</v>
      </c>
      <c r="Z230">
        <f>'46 MMT resource build'!Z382</f>
        <v>0</v>
      </c>
    </row>
    <row r="231" spans="1:26" ht="14.45" hidden="1" x14ac:dyDescent="0.35">
      <c r="A231">
        <f>'46 MMT resource build'!A383</f>
        <v>2026</v>
      </c>
      <c r="B231" t="str">
        <f>'46 MMT resource build'!B383</f>
        <v>IID_Geothermal_for_CAISO</v>
      </c>
      <c r="C231" t="str">
        <f>'46 MMT resource build'!C383</f>
        <v>IID</v>
      </c>
      <c r="D231" t="str">
        <f>'46 MMT resource build'!D383</f>
        <v>CAISO</v>
      </c>
      <c r="E231" t="str">
        <f>'46 MMT resource build'!E383</f>
        <v>Geothermal</v>
      </c>
      <c r="F231">
        <f>'46 MMT resource build'!F383</f>
        <v>83</v>
      </c>
      <c r="G231">
        <f>'46 MMT resource build'!G383</f>
        <v>0</v>
      </c>
      <c r="H231">
        <f>'46 MMT resource build'!H383</f>
        <v>0</v>
      </c>
      <c r="I231">
        <f>'46 MMT resource build'!I383</f>
        <v>83</v>
      </c>
      <c r="J231">
        <f>'46 MMT resource build'!J383</f>
        <v>0</v>
      </c>
      <c r="K231">
        <f>'46 MMT resource build'!K383</f>
        <v>0</v>
      </c>
      <c r="L231">
        <f>'46 MMT resource build'!L383</f>
        <v>0</v>
      </c>
      <c r="M231">
        <f>'46 MMT resource build'!M383</f>
        <v>0</v>
      </c>
      <c r="N231">
        <f>'46 MMT resource build'!N383</f>
        <v>0</v>
      </c>
      <c r="O231">
        <f>'46 MMT resource build'!O383</f>
        <v>0</v>
      </c>
      <c r="P231">
        <f>'46 MMT resource build'!P383</f>
        <v>0</v>
      </c>
      <c r="Q231">
        <f>'46 MMT resource build'!Q383</f>
        <v>0</v>
      </c>
      <c r="R231">
        <f>'46 MMT resource build'!R383</f>
        <v>0</v>
      </c>
      <c r="S231">
        <f>'46 MMT resource build'!S383</f>
        <v>0</v>
      </c>
      <c r="T231">
        <f>'46 MMT resource build'!T383</f>
        <v>0</v>
      </c>
      <c r="U231">
        <f>'46 MMT resource build'!U383</f>
        <v>2.99375356618317</v>
      </c>
      <c r="V231">
        <f>'46 MMT resource build'!V383</f>
        <v>83</v>
      </c>
      <c r="W231">
        <f>'46 MMT resource build'!W383</f>
        <v>0</v>
      </c>
      <c r="X231">
        <f>'46 MMT resource build'!X383</f>
        <v>0</v>
      </c>
      <c r="Y231">
        <f>'46 MMT resource build'!Y383</f>
        <v>0</v>
      </c>
      <c r="Z231">
        <f>'46 MMT resource build'!Z383</f>
        <v>0</v>
      </c>
    </row>
    <row r="232" spans="1:26" ht="14.45" hidden="1" x14ac:dyDescent="0.35">
      <c r="A232">
        <f>'46 MMT resource build'!A385</f>
        <v>2026</v>
      </c>
      <c r="B232" t="str">
        <f>'46 MMT resource build'!B385</f>
        <v>NW_Geothermal_for_CAISO</v>
      </c>
      <c r="C232" t="str">
        <f>'46 MMT resource build'!C385</f>
        <v>NW</v>
      </c>
      <c r="D232" t="str">
        <f>'46 MMT resource build'!D385</f>
        <v>CAISO</v>
      </c>
      <c r="E232" t="str">
        <f>'46 MMT resource build'!E385</f>
        <v>Geothermal</v>
      </c>
      <c r="F232">
        <f>'46 MMT resource build'!F385</f>
        <v>0</v>
      </c>
      <c r="G232">
        <f>'46 MMT resource build'!G385</f>
        <v>0</v>
      </c>
      <c r="H232">
        <f>'46 MMT resource build'!H385</f>
        <v>0</v>
      </c>
      <c r="I232">
        <f>'46 MMT resource build'!I385</f>
        <v>0</v>
      </c>
      <c r="J232">
        <f>'46 MMT resource build'!J385</f>
        <v>0</v>
      </c>
      <c r="K232">
        <f>'46 MMT resource build'!K385</f>
        <v>0</v>
      </c>
      <c r="L232">
        <f>'46 MMT resource build'!L385</f>
        <v>0</v>
      </c>
      <c r="M232">
        <f>'46 MMT resource build'!M385</f>
        <v>0</v>
      </c>
      <c r="N232">
        <f>'46 MMT resource build'!N385</f>
        <v>0</v>
      </c>
      <c r="O232">
        <f>'46 MMT resource build'!O385</f>
        <v>0</v>
      </c>
      <c r="P232">
        <f>'46 MMT resource build'!P385</f>
        <v>0</v>
      </c>
      <c r="Q232">
        <f>'46 MMT resource build'!Q385</f>
        <v>0</v>
      </c>
      <c r="R232">
        <f>'46 MMT resource build'!R385</f>
        <v>0</v>
      </c>
      <c r="S232">
        <f>'46 MMT resource build'!S385</f>
        <v>0</v>
      </c>
      <c r="T232">
        <f>'46 MMT resource build'!T385</f>
        <v>0</v>
      </c>
      <c r="U232">
        <f>'46 MMT resource build'!U385</f>
        <v>2.99375356618317</v>
      </c>
      <c r="V232">
        <f>'46 MMT resource build'!V385</f>
        <v>0</v>
      </c>
      <c r="W232">
        <f>'46 MMT resource build'!W385</f>
        <v>0</v>
      </c>
      <c r="X232">
        <f>'46 MMT resource build'!X385</f>
        <v>0</v>
      </c>
      <c r="Y232">
        <f>'46 MMT resource build'!Y385</f>
        <v>0</v>
      </c>
      <c r="Z232">
        <f>'46 MMT resource build'!Z385</f>
        <v>0</v>
      </c>
    </row>
    <row r="233" spans="1:26" ht="14.45" hidden="1" x14ac:dyDescent="0.35">
      <c r="A233">
        <f>'46 MMT resource build'!A396</f>
        <v>2026</v>
      </c>
      <c r="B233" t="str">
        <f>'46 MMT resource build'!B396</f>
        <v>Greater_Imperial_Geothermal</v>
      </c>
      <c r="C233" t="str">
        <f>'46 MMT resource build'!C396</f>
        <v>CAISO</v>
      </c>
      <c r="D233" t="str">
        <f>'46 MMT resource build'!D396</f>
        <v>CAISO</v>
      </c>
      <c r="E233" t="str">
        <f>'46 MMT resource build'!E396</f>
        <v>Geothermal</v>
      </c>
      <c r="F233">
        <f>'46 MMT resource build'!F396</f>
        <v>0</v>
      </c>
      <c r="G233">
        <f>'46 MMT resource build'!G396</f>
        <v>0</v>
      </c>
      <c r="H233">
        <f>'46 MMT resource build'!H396</f>
        <v>0</v>
      </c>
      <c r="I233">
        <f>'46 MMT resource build'!I396</f>
        <v>0</v>
      </c>
      <c r="J233" t="str">
        <f>'46 MMT resource build'!J396</f>
        <v>Greater_Imperial</v>
      </c>
      <c r="K233">
        <f>'46 MMT resource build'!K396</f>
        <v>0</v>
      </c>
      <c r="L233">
        <f>'46 MMT resource build'!L396</f>
        <v>0</v>
      </c>
      <c r="M233">
        <f>'46 MMT resource build'!M396</f>
        <v>0</v>
      </c>
      <c r="N233">
        <f>'46 MMT resource build'!N396</f>
        <v>0</v>
      </c>
      <c r="O233">
        <f>'46 MMT resource build'!O396</f>
        <v>0</v>
      </c>
      <c r="P233">
        <f>'46 MMT resource build'!P396</f>
        <v>0</v>
      </c>
      <c r="Q233">
        <f>'46 MMT resource build'!Q396</f>
        <v>0</v>
      </c>
      <c r="R233">
        <f>'46 MMT resource build'!R396</f>
        <v>0</v>
      </c>
      <c r="S233">
        <f>'46 MMT resource build'!S396</f>
        <v>0</v>
      </c>
      <c r="T233">
        <f>'46 MMT resource build'!T396</f>
        <v>0</v>
      </c>
      <c r="U233">
        <f>'46 MMT resource build'!U396</f>
        <v>2.99375356618317</v>
      </c>
      <c r="V233">
        <f>'46 MMT resource build'!V396</f>
        <v>0</v>
      </c>
      <c r="W233">
        <f>'46 MMT resource build'!W396</f>
        <v>0</v>
      </c>
      <c r="X233">
        <f>'46 MMT resource build'!X396</f>
        <v>0</v>
      </c>
      <c r="Y233">
        <f>'46 MMT resource build'!Y396</f>
        <v>0</v>
      </c>
      <c r="Z233">
        <f>'46 MMT resource build'!Z396</f>
        <v>0</v>
      </c>
    </row>
    <row r="234" spans="1:26" ht="14.45" hidden="1" x14ac:dyDescent="0.35">
      <c r="A234">
        <f>'46 MMT resource build'!A397</f>
        <v>2026</v>
      </c>
      <c r="B234" t="str">
        <f>'46 MMT resource build'!B397</f>
        <v>Inyokern_North_Kramer_Geothermal</v>
      </c>
      <c r="C234" t="str">
        <f>'46 MMT resource build'!C397</f>
        <v>CAISO</v>
      </c>
      <c r="D234" t="str">
        <f>'46 MMT resource build'!D397</f>
        <v>CAISO</v>
      </c>
      <c r="E234" t="str">
        <f>'46 MMT resource build'!E397</f>
        <v>Geothermal</v>
      </c>
      <c r="F234">
        <f>'46 MMT resource build'!F397</f>
        <v>0</v>
      </c>
      <c r="G234">
        <f>'46 MMT resource build'!G397</f>
        <v>0</v>
      </c>
      <c r="H234">
        <f>'46 MMT resource build'!H397</f>
        <v>0</v>
      </c>
      <c r="I234">
        <f>'46 MMT resource build'!I397</f>
        <v>0</v>
      </c>
      <c r="J234" t="str">
        <f>'46 MMT resource build'!J397</f>
        <v>Inyokern_North_Kramer</v>
      </c>
      <c r="K234">
        <f>'46 MMT resource build'!K397</f>
        <v>0</v>
      </c>
      <c r="L234">
        <f>'46 MMT resource build'!L397</f>
        <v>0</v>
      </c>
      <c r="M234">
        <f>'46 MMT resource build'!M397</f>
        <v>0</v>
      </c>
      <c r="N234">
        <f>'46 MMT resource build'!N397</f>
        <v>0</v>
      </c>
      <c r="O234">
        <f>'46 MMT resource build'!O397</f>
        <v>0</v>
      </c>
      <c r="P234">
        <f>'46 MMT resource build'!P397</f>
        <v>0</v>
      </c>
      <c r="Q234">
        <f>'46 MMT resource build'!Q397</f>
        <v>0</v>
      </c>
      <c r="R234">
        <f>'46 MMT resource build'!R397</f>
        <v>0</v>
      </c>
      <c r="S234">
        <f>'46 MMT resource build'!S397</f>
        <v>0</v>
      </c>
      <c r="T234">
        <f>'46 MMT resource build'!T397</f>
        <v>0</v>
      </c>
      <c r="U234">
        <f>'46 MMT resource build'!U397</f>
        <v>2.99375356618317</v>
      </c>
      <c r="V234">
        <f>'46 MMT resource build'!V397</f>
        <v>0</v>
      </c>
      <c r="W234">
        <f>'46 MMT resource build'!W397</f>
        <v>0</v>
      </c>
      <c r="X234">
        <f>'46 MMT resource build'!X397</f>
        <v>0</v>
      </c>
      <c r="Y234">
        <f>'46 MMT resource build'!Y397</f>
        <v>0</v>
      </c>
      <c r="Z234">
        <f>'46 MMT resource build'!Z397</f>
        <v>0</v>
      </c>
    </row>
    <row r="235" spans="1:26" ht="14.45" hidden="1" x14ac:dyDescent="0.35">
      <c r="A235">
        <f>'46 MMT resource build'!A398</f>
        <v>2026</v>
      </c>
      <c r="B235" t="str">
        <f>'46 MMT resource build'!B398</f>
        <v>Northern_California_Ex_Geothermal</v>
      </c>
      <c r="C235" t="str">
        <f>'46 MMT resource build'!C398</f>
        <v>CAISO</v>
      </c>
      <c r="D235" t="str">
        <f>'46 MMT resource build'!D398</f>
        <v>CAISO</v>
      </c>
      <c r="E235" t="str">
        <f>'46 MMT resource build'!E398</f>
        <v>Geothermal</v>
      </c>
      <c r="F235">
        <f>'46 MMT resource build'!F398</f>
        <v>0</v>
      </c>
      <c r="G235">
        <f>'46 MMT resource build'!G398</f>
        <v>0</v>
      </c>
      <c r="H235">
        <f>'46 MMT resource build'!H398</f>
        <v>0</v>
      </c>
      <c r="I235">
        <f>'46 MMT resource build'!I398</f>
        <v>0</v>
      </c>
      <c r="J235" t="str">
        <f>'46 MMT resource build'!J398</f>
        <v>Northern_California_Ex</v>
      </c>
      <c r="K235">
        <f>'46 MMT resource build'!K398</f>
        <v>0</v>
      </c>
      <c r="L235">
        <f>'46 MMT resource build'!L398</f>
        <v>0</v>
      </c>
      <c r="M235">
        <f>'46 MMT resource build'!M398</f>
        <v>0</v>
      </c>
      <c r="N235">
        <f>'46 MMT resource build'!N398</f>
        <v>0</v>
      </c>
      <c r="O235">
        <f>'46 MMT resource build'!O398</f>
        <v>0</v>
      </c>
      <c r="P235">
        <f>'46 MMT resource build'!P398</f>
        <v>0</v>
      </c>
      <c r="Q235">
        <f>'46 MMT resource build'!Q398</f>
        <v>0</v>
      </c>
      <c r="R235">
        <f>'46 MMT resource build'!R398</f>
        <v>0</v>
      </c>
      <c r="S235">
        <f>'46 MMT resource build'!S398</f>
        <v>0</v>
      </c>
      <c r="T235">
        <f>'46 MMT resource build'!T398</f>
        <v>0</v>
      </c>
      <c r="U235">
        <f>'46 MMT resource build'!U398</f>
        <v>2.99375356618317</v>
      </c>
      <c r="V235">
        <f>'46 MMT resource build'!V398</f>
        <v>0</v>
      </c>
      <c r="W235">
        <f>'46 MMT resource build'!W398</f>
        <v>0</v>
      </c>
      <c r="X235">
        <f>'46 MMT resource build'!X398</f>
        <v>0</v>
      </c>
      <c r="Y235">
        <f>'46 MMT resource build'!Y398</f>
        <v>0</v>
      </c>
      <c r="Z235">
        <f>'46 MMT resource build'!Z398</f>
        <v>0</v>
      </c>
    </row>
    <row r="236" spans="1:26" ht="14.45" hidden="1" x14ac:dyDescent="0.35">
      <c r="A236">
        <f>'46 MMT resource build'!A399</f>
        <v>2026</v>
      </c>
      <c r="B236" t="str">
        <f>'46 MMT resource build'!B399</f>
        <v>Pacific_Northwest_Geothermal</v>
      </c>
      <c r="C236" t="str">
        <f>'46 MMT resource build'!C399</f>
        <v>CAISO</v>
      </c>
      <c r="D236" t="str">
        <f>'46 MMT resource build'!D399</f>
        <v>CAISO</v>
      </c>
      <c r="E236" t="str">
        <f>'46 MMT resource build'!E399</f>
        <v>Geothermal</v>
      </c>
      <c r="F236">
        <f>'46 MMT resource build'!F399</f>
        <v>0</v>
      </c>
      <c r="G236">
        <f>'46 MMT resource build'!G399</f>
        <v>0</v>
      </c>
      <c r="H236">
        <f>'46 MMT resource build'!H399</f>
        <v>0</v>
      </c>
      <c r="I236">
        <f>'46 MMT resource build'!I399</f>
        <v>0</v>
      </c>
      <c r="J236">
        <f>'46 MMT resource build'!J399</f>
        <v>0</v>
      </c>
      <c r="K236">
        <f>'46 MMT resource build'!K399</f>
        <v>0</v>
      </c>
      <c r="L236">
        <f>'46 MMT resource build'!L399</f>
        <v>0</v>
      </c>
      <c r="M236">
        <f>'46 MMT resource build'!M399</f>
        <v>0</v>
      </c>
      <c r="N236">
        <f>'46 MMT resource build'!N399</f>
        <v>0</v>
      </c>
      <c r="O236">
        <f>'46 MMT resource build'!O399</f>
        <v>0</v>
      </c>
      <c r="P236">
        <f>'46 MMT resource build'!P399</f>
        <v>0</v>
      </c>
      <c r="Q236">
        <f>'46 MMT resource build'!Q399</f>
        <v>0</v>
      </c>
      <c r="R236">
        <f>'46 MMT resource build'!R399</f>
        <v>0</v>
      </c>
      <c r="S236">
        <f>'46 MMT resource build'!S399</f>
        <v>0</v>
      </c>
      <c r="T236">
        <f>'46 MMT resource build'!T399</f>
        <v>0</v>
      </c>
      <c r="U236">
        <f>'46 MMT resource build'!U399</f>
        <v>2.99375356618317</v>
      </c>
      <c r="V236">
        <f>'46 MMT resource build'!V399</f>
        <v>0</v>
      </c>
      <c r="W236">
        <f>'46 MMT resource build'!W399</f>
        <v>0</v>
      </c>
      <c r="X236">
        <f>'46 MMT resource build'!X399</f>
        <v>0</v>
      </c>
      <c r="Y236">
        <f>'46 MMT resource build'!Y399</f>
        <v>0</v>
      </c>
      <c r="Z236">
        <f>'46 MMT resource build'!Z399</f>
        <v>0</v>
      </c>
    </row>
    <row r="237" spans="1:26" ht="14.45" hidden="1" x14ac:dyDescent="0.35">
      <c r="A237">
        <f>'46 MMT resource build'!A400</f>
        <v>2026</v>
      </c>
      <c r="B237" t="str">
        <f>'46 MMT resource build'!B400</f>
        <v>Riverside_Palm_Springs_Geothermal</v>
      </c>
      <c r="C237" t="str">
        <f>'46 MMT resource build'!C400</f>
        <v>CAISO</v>
      </c>
      <c r="D237" t="str">
        <f>'46 MMT resource build'!D400</f>
        <v>CAISO</v>
      </c>
      <c r="E237" t="str">
        <f>'46 MMT resource build'!E400</f>
        <v>Geothermal</v>
      </c>
      <c r="F237">
        <f>'46 MMT resource build'!F400</f>
        <v>0</v>
      </c>
      <c r="G237">
        <f>'46 MMT resource build'!G400</f>
        <v>0</v>
      </c>
      <c r="H237">
        <f>'46 MMT resource build'!H400</f>
        <v>0</v>
      </c>
      <c r="I237">
        <f>'46 MMT resource build'!I400</f>
        <v>0</v>
      </c>
      <c r="J237" t="str">
        <f>'46 MMT resource build'!J400</f>
        <v>Riverside_Palm_Springs</v>
      </c>
      <c r="K237">
        <f>'46 MMT resource build'!K400</f>
        <v>0</v>
      </c>
      <c r="L237">
        <f>'46 MMT resource build'!L400</f>
        <v>0</v>
      </c>
      <c r="M237">
        <f>'46 MMT resource build'!M400</f>
        <v>0</v>
      </c>
      <c r="N237">
        <f>'46 MMT resource build'!N400</f>
        <v>0</v>
      </c>
      <c r="O237">
        <f>'46 MMT resource build'!O400</f>
        <v>0</v>
      </c>
      <c r="P237">
        <f>'46 MMT resource build'!P400</f>
        <v>0</v>
      </c>
      <c r="Q237">
        <f>'46 MMT resource build'!Q400</f>
        <v>0</v>
      </c>
      <c r="R237">
        <f>'46 MMT resource build'!R400</f>
        <v>0</v>
      </c>
      <c r="S237">
        <f>'46 MMT resource build'!S400</f>
        <v>0</v>
      </c>
      <c r="T237">
        <f>'46 MMT resource build'!T400</f>
        <v>0</v>
      </c>
      <c r="U237">
        <f>'46 MMT resource build'!U400</f>
        <v>2.99375356618317</v>
      </c>
      <c r="V237">
        <f>'46 MMT resource build'!V400</f>
        <v>0</v>
      </c>
      <c r="W237">
        <f>'46 MMT resource build'!W400</f>
        <v>0</v>
      </c>
      <c r="X237">
        <f>'46 MMT resource build'!X400</f>
        <v>0</v>
      </c>
      <c r="Y237">
        <f>'46 MMT resource build'!Y400</f>
        <v>0</v>
      </c>
      <c r="Z237">
        <f>'46 MMT resource build'!Z400</f>
        <v>0</v>
      </c>
    </row>
    <row r="238" spans="1:26" ht="14.45" hidden="1" x14ac:dyDescent="0.35">
      <c r="A238">
        <f>'46 MMT resource build'!A401</f>
        <v>2026</v>
      </c>
      <c r="B238" t="str">
        <f>'46 MMT resource build'!B401</f>
        <v>Solano_Geothermal</v>
      </c>
      <c r="C238" t="str">
        <f>'46 MMT resource build'!C401</f>
        <v>CAISO</v>
      </c>
      <c r="D238" t="str">
        <f>'46 MMT resource build'!D401</f>
        <v>CAISO</v>
      </c>
      <c r="E238" t="str">
        <f>'46 MMT resource build'!E401</f>
        <v>Geothermal</v>
      </c>
      <c r="F238">
        <f>'46 MMT resource build'!F401</f>
        <v>0</v>
      </c>
      <c r="G238">
        <f>'46 MMT resource build'!G401</f>
        <v>0</v>
      </c>
      <c r="H238">
        <f>'46 MMT resource build'!H401</f>
        <v>0</v>
      </c>
      <c r="I238">
        <f>'46 MMT resource build'!I401</f>
        <v>0</v>
      </c>
      <c r="J238" t="str">
        <f>'46 MMT resource build'!J401</f>
        <v>Solano</v>
      </c>
      <c r="K238">
        <f>'46 MMT resource build'!K401</f>
        <v>0</v>
      </c>
      <c r="L238">
        <f>'46 MMT resource build'!L401</f>
        <v>0</v>
      </c>
      <c r="M238">
        <f>'46 MMT resource build'!M401</f>
        <v>0</v>
      </c>
      <c r="N238">
        <f>'46 MMT resource build'!N401</f>
        <v>0</v>
      </c>
      <c r="O238">
        <f>'46 MMT resource build'!O401</f>
        <v>0</v>
      </c>
      <c r="P238">
        <f>'46 MMT resource build'!P401</f>
        <v>0</v>
      </c>
      <c r="Q238">
        <f>'46 MMT resource build'!Q401</f>
        <v>0</v>
      </c>
      <c r="R238">
        <f>'46 MMT resource build'!R401</f>
        <v>0</v>
      </c>
      <c r="S238">
        <f>'46 MMT resource build'!S401</f>
        <v>0</v>
      </c>
      <c r="T238">
        <f>'46 MMT resource build'!T401</f>
        <v>0</v>
      </c>
      <c r="U238">
        <f>'46 MMT resource build'!U401</f>
        <v>2.99375356618317</v>
      </c>
      <c r="V238">
        <f>'46 MMT resource build'!V401</f>
        <v>0</v>
      </c>
      <c r="W238">
        <f>'46 MMT resource build'!W401</f>
        <v>0</v>
      </c>
      <c r="X238">
        <f>'46 MMT resource build'!X401</f>
        <v>0</v>
      </c>
      <c r="Y238">
        <f>'46 MMT resource build'!Y401</f>
        <v>0</v>
      </c>
      <c r="Z238">
        <f>'46 MMT resource build'!Z401</f>
        <v>0</v>
      </c>
    </row>
    <row r="239" spans="1:26" ht="14.45" hidden="1" x14ac:dyDescent="0.35">
      <c r="A239">
        <f>'46 MMT resource build'!A402</f>
        <v>2026</v>
      </c>
      <c r="B239" t="str">
        <f>'46 MMT resource build'!B402</f>
        <v>Southern_Nevada_Geothermal</v>
      </c>
      <c r="C239" t="str">
        <f>'46 MMT resource build'!C402</f>
        <v>CAISO</v>
      </c>
      <c r="D239" t="str">
        <f>'46 MMT resource build'!D402</f>
        <v>CAISO</v>
      </c>
      <c r="E239" t="str">
        <f>'46 MMT resource build'!E402</f>
        <v>Geothermal</v>
      </c>
      <c r="F239">
        <f>'46 MMT resource build'!F402</f>
        <v>0</v>
      </c>
      <c r="G239">
        <f>'46 MMT resource build'!G402</f>
        <v>0</v>
      </c>
      <c r="H239">
        <f>'46 MMT resource build'!H402</f>
        <v>0</v>
      </c>
      <c r="I239">
        <f>'46 MMT resource build'!I402</f>
        <v>0</v>
      </c>
      <c r="J239" t="str">
        <f>'46 MMT resource build'!J402</f>
        <v>Mountain_Pass_El_Dorado</v>
      </c>
      <c r="K239">
        <f>'46 MMT resource build'!K402</f>
        <v>0</v>
      </c>
      <c r="L239">
        <f>'46 MMT resource build'!L402</f>
        <v>0</v>
      </c>
      <c r="M239">
        <f>'46 MMT resource build'!M402</f>
        <v>0</v>
      </c>
      <c r="N239">
        <f>'46 MMT resource build'!N402</f>
        <v>0</v>
      </c>
      <c r="O239">
        <f>'46 MMT resource build'!O402</f>
        <v>0</v>
      </c>
      <c r="P239">
        <f>'46 MMT resource build'!P402</f>
        <v>0</v>
      </c>
      <c r="Q239">
        <f>'46 MMT resource build'!Q402</f>
        <v>0</v>
      </c>
      <c r="R239">
        <f>'46 MMT resource build'!R402</f>
        <v>0</v>
      </c>
      <c r="S239">
        <f>'46 MMT resource build'!S402</f>
        <v>0</v>
      </c>
      <c r="T239">
        <f>'46 MMT resource build'!T402</f>
        <v>0</v>
      </c>
      <c r="U239">
        <f>'46 MMT resource build'!U402</f>
        <v>2.99375356618317</v>
      </c>
      <c r="V239">
        <f>'46 MMT resource build'!V402</f>
        <v>0</v>
      </c>
      <c r="W239">
        <f>'46 MMT resource build'!W402</f>
        <v>0</v>
      </c>
      <c r="X239">
        <f>'46 MMT resource build'!X402</f>
        <v>0</v>
      </c>
      <c r="Y239">
        <f>'46 MMT resource build'!Y402</f>
        <v>0</v>
      </c>
      <c r="Z239">
        <f>'46 MMT resource build'!Z402</f>
        <v>0</v>
      </c>
    </row>
    <row r="240" spans="1:26" ht="14.45" hidden="1" x14ac:dyDescent="0.35">
      <c r="A240">
        <f>'46 MMT resource build'!A539</f>
        <v>2030</v>
      </c>
      <c r="B240" t="str">
        <f>'46 MMT resource build'!B539</f>
        <v>BANC_Geothermal_for_Other</v>
      </c>
      <c r="C240" t="str">
        <f>'46 MMT resource build'!C539</f>
        <v>BANC</v>
      </c>
      <c r="D240" t="str">
        <f>'46 MMT resource build'!D539</f>
        <v>BANC</v>
      </c>
      <c r="E240" t="str">
        <f>'46 MMT resource build'!E539</f>
        <v>Geothermal</v>
      </c>
      <c r="F240">
        <f>'46 MMT resource build'!F539</f>
        <v>0</v>
      </c>
      <c r="G240">
        <f>'46 MMT resource build'!G539</f>
        <v>0</v>
      </c>
      <c r="H240">
        <f>'46 MMT resource build'!H539</f>
        <v>0</v>
      </c>
      <c r="I240">
        <f>'46 MMT resource build'!I539</f>
        <v>0</v>
      </c>
      <c r="J240">
        <f>'46 MMT resource build'!J539</f>
        <v>0</v>
      </c>
      <c r="K240">
        <f>'46 MMT resource build'!K539</f>
        <v>0</v>
      </c>
      <c r="L240">
        <f>'46 MMT resource build'!L539</f>
        <v>0</v>
      </c>
      <c r="M240">
        <f>'46 MMT resource build'!M539</f>
        <v>0</v>
      </c>
      <c r="N240">
        <f>'46 MMT resource build'!N539</f>
        <v>0</v>
      </c>
      <c r="O240">
        <f>'46 MMT resource build'!O539</f>
        <v>0</v>
      </c>
      <c r="P240">
        <f>'46 MMT resource build'!P539</f>
        <v>0</v>
      </c>
      <c r="Q240">
        <f>'46 MMT resource build'!Q539</f>
        <v>0</v>
      </c>
      <c r="R240">
        <f>'46 MMT resource build'!R539</f>
        <v>0</v>
      </c>
      <c r="S240">
        <f>'46 MMT resource build'!S539</f>
        <v>0</v>
      </c>
      <c r="T240">
        <f>'46 MMT resource build'!T539</f>
        <v>0</v>
      </c>
      <c r="U240">
        <f>'46 MMT resource build'!U539</f>
        <v>4.9706315334622504</v>
      </c>
      <c r="V240">
        <f>'46 MMT resource build'!V539</f>
        <v>0</v>
      </c>
      <c r="W240">
        <f>'46 MMT resource build'!W539</f>
        <v>0</v>
      </c>
      <c r="X240">
        <f>'46 MMT resource build'!X539</f>
        <v>0</v>
      </c>
      <c r="Y240">
        <f>'46 MMT resource build'!Y539</f>
        <v>0</v>
      </c>
      <c r="Z240">
        <f>'46 MMT resource build'!Z539</f>
        <v>0</v>
      </c>
    </row>
    <row r="241" spans="1:26" ht="14.45" hidden="1" x14ac:dyDescent="0.35">
      <c r="A241">
        <f>'46 MMT resource build'!A541</f>
        <v>2030</v>
      </c>
      <c r="B241" t="str">
        <f>'46 MMT resource build'!B541</f>
        <v>CAISO_Geothermal_for_Other</v>
      </c>
      <c r="C241" t="str">
        <f>'46 MMT resource build'!C541</f>
        <v>CAISO</v>
      </c>
      <c r="D241" t="str">
        <f>'46 MMT resource build'!D541</f>
        <v>CAISO</v>
      </c>
      <c r="E241" t="str">
        <f>'46 MMT resource build'!E541</f>
        <v>Geothermal</v>
      </c>
      <c r="F241">
        <f>'46 MMT resource build'!F541</f>
        <v>38.67</v>
      </c>
      <c r="G241">
        <f>'46 MMT resource build'!G541</f>
        <v>0</v>
      </c>
      <c r="H241">
        <f>'46 MMT resource build'!H541</f>
        <v>0</v>
      </c>
      <c r="I241">
        <f>'46 MMT resource build'!I541</f>
        <v>38.67</v>
      </c>
      <c r="J241">
        <f>'46 MMT resource build'!J541</f>
        <v>0</v>
      </c>
      <c r="K241">
        <f>'46 MMT resource build'!K541</f>
        <v>0</v>
      </c>
      <c r="L241">
        <f>'46 MMT resource build'!L541</f>
        <v>0</v>
      </c>
      <c r="M241">
        <f>'46 MMT resource build'!M541</f>
        <v>0</v>
      </c>
      <c r="N241">
        <f>'46 MMT resource build'!N541</f>
        <v>0</v>
      </c>
      <c r="O241">
        <f>'46 MMT resource build'!O541</f>
        <v>0</v>
      </c>
      <c r="P241">
        <f>'46 MMT resource build'!P541</f>
        <v>0</v>
      </c>
      <c r="Q241">
        <f>'46 MMT resource build'!Q541</f>
        <v>0</v>
      </c>
      <c r="R241">
        <f>'46 MMT resource build'!R541</f>
        <v>0</v>
      </c>
      <c r="S241">
        <f>'46 MMT resource build'!S541</f>
        <v>0</v>
      </c>
      <c r="T241">
        <f>'46 MMT resource build'!T541</f>
        <v>0</v>
      </c>
      <c r="U241">
        <f>'46 MMT resource build'!U541</f>
        <v>4.9706315334622504</v>
      </c>
      <c r="V241">
        <f>'46 MMT resource build'!V541</f>
        <v>38.67</v>
      </c>
      <c r="W241">
        <f>'46 MMT resource build'!W541</f>
        <v>0</v>
      </c>
      <c r="X241">
        <f>'46 MMT resource build'!X541</f>
        <v>0</v>
      </c>
      <c r="Y241">
        <f>'46 MMT resource build'!Y541</f>
        <v>0</v>
      </c>
      <c r="Z241">
        <f>'46 MMT resource build'!Z541</f>
        <v>0</v>
      </c>
    </row>
    <row r="242" spans="1:26" ht="14.45" hidden="1" x14ac:dyDescent="0.35">
      <c r="A242">
        <f>'46 MMT resource build'!A543</f>
        <v>2030</v>
      </c>
      <c r="B242" t="str">
        <f>'46 MMT resource build'!B543</f>
        <v>IID_Geothermal_for_Other</v>
      </c>
      <c r="C242" t="str">
        <f>'46 MMT resource build'!C543</f>
        <v>IID</v>
      </c>
      <c r="D242" t="str">
        <f>'46 MMT resource build'!D543</f>
        <v>IID</v>
      </c>
      <c r="E242" t="str">
        <f>'46 MMT resource build'!E543</f>
        <v>Geothermal</v>
      </c>
      <c r="F242">
        <f>'46 MMT resource build'!F543</f>
        <v>4</v>
      </c>
      <c r="G242">
        <f>'46 MMT resource build'!G543</f>
        <v>0</v>
      </c>
      <c r="H242">
        <f>'46 MMT resource build'!H543</f>
        <v>0</v>
      </c>
      <c r="I242">
        <f>'46 MMT resource build'!I543</f>
        <v>4</v>
      </c>
      <c r="J242">
        <f>'46 MMT resource build'!J543</f>
        <v>0</v>
      </c>
      <c r="K242">
        <f>'46 MMT resource build'!K543</f>
        <v>0</v>
      </c>
      <c r="L242">
        <f>'46 MMT resource build'!L543</f>
        <v>0</v>
      </c>
      <c r="M242">
        <f>'46 MMT resource build'!M543</f>
        <v>0</v>
      </c>
      <c r="N242">
        <f>'46 MMT resource build'!N543</f>
        <v>0</v>
      </c>
      <c r="O242">
        <f>'46 MMT resource build'!O543</f>
        <v>0</v>
      </c>
      <c r="P242">
        <f>'46 MMT resource build'!P543</f>
        <v>0</v>
      </c>
      <c r="Q242">
        <f>'46 MMT resource build'!Q543</f>
        <v>0</v>
      </c>
      <c r="R242">
        <f>'46 MMT resource build'!R543</f>
        <v>0</v>
      </c>
      <c r="S242">
        <f>'46 MMT resource build'!S543</f>
        <v>0</v>
      </c>
      <c r="T242">
        <f>'46 MMT resource build'!T543</f>
        <v>0</v>
      </c>
      <c r="U242">
        <f>'46 MMT resource build'!U543</f>
        <v>4.9706315334622504</v>
      </c>
      <c r="V242">
        <f>'46 MMT resource build'!V543</f>
        <v>4</v>
      </c>
      <c r="W242">
        <f>'46 MMT resource build'!W543</f>
        <v>0</v>
      </c>
      <c r="X242">
        <f>'46 MMT resource build'!X543</f>
        <v>0</v>
      </c>
      <c r="Y242">
        <f>'46 MMT resource build'!Y543</f>
        <v>0</v>
      </c>
      <c r="Z242">
        <f>'46 MMT resource build'!Z543</f>
        <v>0</v>
      </c>
    </row>
    <row r="243" spans="1:26" ht="14.45" hidden="1" x14ac:dyDescent="0.35">
      <c r="A243">
        <f>'46 MMT resource build'!A545</f>
        <v>2030</v>
      </c>
      <c r="B243" t="str">
        <f>'46 MMT resource build'!B545</f>
        <v>LDWP_Geothermal_for_Other</v>
      </c>
      <c r="C243" t="str">
        <f>'46 MMT resource build'!C545</f>
        <v>LDWP</v>
      </c>
      <c r="D243" t="str">
        <f>'46 MMT resource build'!D545</f>
        <v>LDWP</v>
      </c>
      <c r="E243" t="str">
        <f>'46 MMT resource build'!E545</f>
        <v>Geothermal</v>
      </c>
      <c r="F243">
        <f>'46 MMT resource build'!F545</f>
        <v>262.56</v>
      </c>
      <c r="G243">
        <f>'46 MMT resource build'!G545</f>
        <v>0</v>
      </c>
      <c r="H243">
        <f>'46 MMT resource build'!H545</f>
        <v>0</v>
      </c>
      <c r="I243">
        <f>'46 MMT resource build'!I545</f>
        <v>262.56</v>
      </c>
      <c r="J243">
        <f>'46 MMT resource build'!J545</f>
        <v>0</v>
      </c>
      <c r="K243">
        <f>'46 MMT resource build'!K545</f>
        <v>0</v>
      </c>
      <c r="L243">
        <f>'46 MMT resource build'!L545</f>
        <v>0</v>
      </c>
      <c r="M243">
        <f>'46 MMT resource build'!M545</f>
        <v>0</v>
      </c>
      <c r="N243">
        <f>'46 MMT resource build'!N545</f>
        <v>0</v>
      </c>
      <c r="O243">
        <f>'46 MMT resource build'!O545</f>
        <v>0</v>
      </c>
      <c r="P243">
        <f>'46 MMT resource build'!P545</f>
        <v>0</v>
      </c>
      <c r="Q243">
        <f>'46 MMT resource build'!Q545</f>
        <v>0</v>
      </c>
      <c r="R243">
        <f>'46 MMT resource build'!R545</f>
        <v>0</v>
      </c>
      <c r="S243">
        <f>'46 MMT resource build'!S545</f>
        <v>0</v>
      </c>
      <c r="T243">
        <f>'46 MMT resource build'!T545</f>
        <v>0</v>
      </c>
      <c r="U243">
        <f>'46 MMT resource build'!U545</f>
        <v>4.9706315334622504</v>
      </c>
      <c r="V243">
        <f>'46 MMT resource build'!V545</f>
        <v>262.56</v>
      </c>
      <c r="W243">
        <f>'46 MMT resource build'!W545</f>
        <v>0</v>
      </c>
      <c r="X243">
        <f>'46 MMT resource build'!X545</f>
        <v>0</v>
      </c>
      <c r="Y243">
        <f>'46 MMT resource build'!Y545</f>
        <v>0</v>
      </c>
      <c r="Z243">
        <f>'46 MMT resource build'!Z545</f>
        <v>0</v>
      </c>
    </row>
    <row r="244" spans="1:26" ht="14.45" hidden="1" x14ac:dyDescent="0.35">
      <c r="A244">
        <f>'46 MMT resource build'!A547</f>
        <v>2030</v>
      </c>
      <c r="B244" t="str">
        <f>'46 MMT resource build'!B547</f>
        <v>NW_Geothermal_for_Other</v>
      </c>
      <c r="C244" t="str">
        <f>'46 MMT resource build'!C547</f>
        <v>NW</v>
      </c>
      <c r="D244" t="str">
        <f>'46 MMT resource build'!D547</f>
        <v>NW</v>
      </c>
      <c r="E244" t="str">
        <f>'46 MMT resource build'!E547</f>
        <v>Geothermal</v>
      </c>
      <c r="F244">
        <f>'46 MMT resource build'!F547</f>
        <v>103.85</v>
      </c>
      <c r="G244">
        <f>'46 MMT resource build'!G547</f>
        <v>0</v>
      </c>
      <c r="H244">
        <f>'46 MMT resource build'!H547</f>
        <v>0</v>
      </c>
      <c r="I244">
        <f>'46 MMT resource build'!I547</f>
        <v>103.85</v>
      </c>
      <c r="J244">
        <f>'46 MMT resource build'!J547</f>
        <v>0</v>
      </c>
      <c r="K244">
        <f>'46 MMT resource build'!K547</f>
        <v>0</v>
      </c>
      <c r="L244">
        <f>'46 MMT resource build'!L547</f>
        <v>0</v>
      </c>
      <c r="M244">
        <f>'46 MMT resource build'!M547</f>
        <v>0</v>
      </c>
      <c r="N244">
        <f>'46 MMT resource build'!N547</f>
        <v>0</v>
      </c>
      <c r="O244">
        <f>'46 MMT resource build'!O547</f>
        <v>0</v>
      </c>
      <c r="P244">
        <f>'46 MMT resource build'!P547</f>
        <v>0</v>
      </c>
      <c r="Q244">
        <f>'46 MMT resource build'!Q547</f>
        <v>0</v>
      </c>
      <c r="R244">
        <f>'46 MMT resource build'!R547</f>
        <v>0</v>
      </c>
      <c r="S244">
        <f>'46 MMT resource build'!S547</f>
        <v>0</v>
      </c>
      <c r="T244">
        <f>'46 MMT resource build'!T547</f>
        <v>0</v>
      </c>
      <c r="U244">
        <f>'46 MMT resource build'!U547</f>
        <v>4.9706315334622504</v>
      </c>
      <c r="V244">
        <f>'46 MMT resource build'!V547</f>
        <v>103.85</v>
      </c>
      <c r="W244">
        <f>'46 MMT resource build'!W547</f>
        <v>0</v>
      </c>
      <c r="X244">
        <f>'46 MMT resource build'!X547</f>
        <v>0</v>
      </c>
      <c r="Y244">
        <f>'46 MMT resource build'!Y547</f>
        <v>0</v>
      </c>
      <c r="Z244">
        <f>'46 MMT resource build'!Z547</f>
        <v>0</v>
      </c>
    </row>
    <row r="245" spans="1:26" ht="14.45" hidden="1" x14ac:dyDescent="0.35">
      <c r="A245">
        <f>'46 MMT resource build'!A549</f>
        <v>2030</v>
      </c>
      <c r="B245" t="str">
        <f>'46 MMT resource build'!B549</f>
        <v>SW_Geothermal_for_Other</v>
      </c>
      <c r="C245" t="str">
        <f>'46 MMT resource build'!C549</f>
        <v>SW</v>
      </c>
      <c r="D245" t="str">
        <f>'46 MMT resource build'!D549</f>
        <v>SW</v>
      </c>
      <c r="E245" t="str">
        <f>'46 MMT resource build'!E549</f>
        <v>Geothermal</v>
      </c>
      <c r="F245">
        <f>'46 MMT resource build'!F549</f>
        <v>406.91</v>
      </c>
      <c r="G245">
        <f>'46 MMT resource build'!G549</f>
        <v>0</v>
      </c>
      <c r="H245">
        <f>'46 MMT resource build'!H549</f>
        <v>0</v>
      </c>
      <c r="I245">
        <f>'46 MMT resource build'!I549</f>
        <v>406.91</v>
      </c>
      <c r="J245">
        <f>'46 MMT resource build'!J549</f>
        <v>0</v>
      </c>
      <c r="K245">
        <f>'46 MMT resource build'!K549</f>
        <v>0</v>
      </c>
      <c r="L245">
        <f>'46 MMT resource build'!L549</f>
        <v>0</v>
      </c>
      <c r="M245">
        <f>'46 MMT resource build'!M549</f>
        <v>0</v>
      </c>
      <c r="N245">
        <f>'46 MMT resource build'!N549</f>
        <v>0</v>
      </c>
      <c r="O245">
        <f>'46 MMT resource build'!O549</f>
        <v>0</v>
      </c>
      <c r="P245">
        <f>'46 MMT resource build'!P549</f>
        <v>0</v>
      </c>
      <c r="Q245">
        <f>'46 MMT resource build'!Q549</f>
        <v>0</v>
      </c>
      <c r="R245">
        <f>'46 MMT resource build'!R549</f>
        <v>0</v>
      </c>
      <c r="S245">
        <f>'46 MMT resource build'!S549</f>
        <v>0</v>
      </c>
      <c r="T245">
        <f>'46 MMT resource build'!T549</f>
        <v>0</v>
      </c>
      <c r="U245">
        <f>'46 MMT resource build'!U549</f>
        <v>4.9706315334622504</v>
      </c>
      <c r="V245">
        <f>'46 MMT resource build'!V549</f>
        <v>406.91</v>
      </c>
      <c r="W245">
        <f>'46 MMT resource build'!W549</f>
        <v>0</v>
      </c>
      <c r="X245">
        <f>'46 MMT resource build'!X549</f>
        <v>0</v>
      </c>
      <c r="Y245">
        <f>'46 MMT resource build'!Y549</f>
        <v>0</v>
      </c>
      <c r="Z245">
        <f>'46 MMT resource build'!Z549</f>
        <v>0</v>
      </c>
    </row>
    <row r="246" spans="1:26" ht="14.45" hidden="1" x14ac:dyDescent="0.35">
      <c r="A246">
        <f>'46 MMT resource build'!A551</f>
        <v>2030</v>
      </c>
      <c r="B246" t="str">
        <f>'46 MMT resource build'!B551</f>
        <v>CAISO_Geothermal_for_CAISO</v>
      </c>
      <c r="C246" t="str">
        <f>'46 MMT resource build'!C551</f>
        <v>CAISO</v>
      </c>
      <c r="D246" t="str">
        <f>'46 MMT resource build'!D551</f>
        <v>CAISO</v>
      </c>
      <c r="E246" t="str">
        <f>'46 MMT resource build'!E551</f>
        <v>Geothermal</v>
      </c>
      <c r="F246">
        <f>'46 MMT resource build'!F551</f>
        <v>1812.64</v>
      </c>
      <c r="G246">
        <f>'46 MMT resource build'!G551</f>
        <v>0</v>
      </c>
      <c r="H246">
        <f>'46 MMT resource build'!H551</f>
        <v>0</v>
      </c>
      <c r="I246">
        <f>'46 MMT resource build'!I551</f>
        <v>1812.64</v>
      </c>
      <c r="J246">
        <f>'46 MMT resource build'!J551</f>
        <v>0</v>
      </c>
      <c r="K246">
        <f>'46 MMT resource build'!K551</f>
        <v>0</v>
      </c>
      <c r="L246">
        <f>'46 MMT resource build'!L551</f>
        <v>0</v>
      </c>
      <c r="M246">
        <f>'46 MMT resource build'!M551</f>
        <v>0</v>
      </c>
      <c r="N246">
        <f>'46 MMT resource build'!N551</f>
        <v>0</v>
      </c>
      <c r="O246">
        <f>'46 MMT resource build'!O551</f>
        <v>0</v>
      </c>
      <c r="P246">
        <f>'46 MMT resource build'!P551</f>
        <v>0</v>
      </c>
      <c r="Q246">
        <f>'46 MMT resource build'!Q551</f>
        <v>0</v>
      </c>
      <c r="R246">
        <f>'46 MMT resource build'!R551</f>
        <v>0</v>
      </c>
      <c r="S246">
        <f>'46 MMT resource build'!S551</f>
        <v>0</v>
      </c>
      <c r="T246">
        <f>'46 MMT resource build'!T551</f>
        <v>0</v>
      </c>
      <c r="U246">
        <f>'46 MMT resource build'!U551</f>
        <v>4.9706315334622504</v>
      </c>
      <c r="V246">
        <f>'46 MMT resource build'!V551</f>
        <v>1812.64</v>
      </c>
      <c r="W246">
        <f>'46 MMT resource build'!W551</f>
        <v>0</v>
      </c>
      <c r="X246">
        <f>'46 MMT resource build'!X551</f>
        <v>0</v>
      </c>
      <c r="Y246">
        <f>'46 MMT resource build'!Y551</f>
        <v>0</v>
      </c>
      <c r="Z246">
        <f>'46 MMT resource build'!Z551</f>
        <v>0</v>
      </c>
    </row>
    <row r="247" spans="1:26" ht="14.45" hidden="1" x14ac:dyDescent="0.35">
      <c r="A247">
        <f>'46 MMT resource build'!A552</f>
        <v>2030</v>
      </c>
      <c r="B247" t="str">
        <f>'46 MMT resource build'!B552</f>
        <v>IID_Geothermal_for_CAISO</v>
      </c>
      <c r="C247" t="str">
        <f>'46 MMT resource build'!C552</f>
        <v>IID</v>
      </c>
      <c r="D247" t="str">
        <f>'46 MMT resource build'!D552</f>
        <v>CAISO</v>
      </c>
      <c r="E247" t="str">
        <f>'46 MMT resource build'!E552</f>
        <v>Geothermal</v>
      </c>
      <c r="F247">
        <f>'46 MMT resource build'!F552</f>
        <v>83</v>
      </c>
      <c r="G247">
        <f>'46 MMT resource build'!G552</f>
        <v>0</v>
      </c>
      <c r="H247">
        <f>'46 MMT resource build'!H552</f>
        <v>0</v>
      </c>
      <c r="I247">
        <f>'46 MMT resource build'!I552</f>
        <v>83</v>
      </c>
      <c r="J247">
        <f>'46 MMT resource build'!J552</f>
        <v>0</v>
      </c>
      <c r="K247">
        <f>'46 MMT resource build'!K552</f>
        <v>0</v>
      </c>
      <c r="L247">
        <f>'46 MMT resource build'!L552</f>
        <v>0</v>
      </c>
      <c r="M247">
        <f>'46 MMT resource build'!M552</f>
        <v>0</v>
      </c>
      <c r="N247">
        <f>'46 MMT resource build'!N552</f>
        <v>0</v>
      </c>
      <c r="O247">
        <f>'46 MMT resource build'!O552</f>
        <v>0</v>
      </c>
      <c r="P247">
        <f>'46 MMT resource build'!P552</f>
        <v>0</v>
      </c>
      <c r="Q247">
        <f>'46 MMT resource build'!Q552</f>
        <v>0</v>
      </c>
      <c r="R247">
        <f>'46 MMT resource build'!R552</f>
        <v>0</v>
      </c>
      <c r="S247">
        <f>'46 MMT resource build'!S552</f>
        <v>0</v>
      </c>
      <c r="T247">
        <f>'46 MMT resource build'!T552</f>
        <v>0</v>
      </c>
      <c r="U247">
        <f>'46 MMT resource build'!U552</f>
        <v>4.9706315334622504</v>
      </c>
      <c r="V247">
        <f>'46 MMT resource build'!V552</f>
        <v>83</v>
      </c>
      <c r="W247">
        <f>'46 MMT resource build'!W552</f>
        <v>0</v>
      </c>
      <c r="X247">
        <f>'46 MMT resource build'!X552</f>
        <v>0</v>
      </c>
      <c r="Y247">
        <f>'46 MMT resource build'!Y552</f>
        <v>0</v>
      </c>
      <c r="Z247">
        <f>'46 MMT resource build'!Z552</f>
        <v>0</v>
      </c>
    </row>
    <row r="248" spans="1:26" ht="14.45" hidden="1" x14ac:dyDescent="0.35">
      <c r="A248">
        <f>'46 MMT resource build'!A554</f>
        <v>2030</v>
      </c>
      <c r="B248" t="str">
        <f>'46 MMT resource build'!B554</f>
        <v>NW_Geothermal_for_CAISO</v>
      </c>
      <c r="C248" t="str">
        <f>'46 MMT resource build'!C554</f>
        <v>NW</v>
      </c>
      <c r="D248" t="str">
        <f>'46 MMT resource build'!D554</f>
        <v>CAISO</v>
      </c>
      <c r="E248" t="str">
        <f>'46 MMT resource build'!E554</f>
        <v>Geothermal</v>
      </c>
      <c r="F248">
        <f>'46 MMT resource build'!F554</f>
        <v>0</v>
      </c>
      <c r="G248">
        <f>'46 MMT resource build'!G554</f>
        <v>0</v>
      </c>
      <c r="H248">
        <f>'46 MMT resource build'!H554</f>
        <v>0</v>
      </c>
      <c r="I248">
        <f>'46 MMT resource build'!I554</f>
        <v>0</v>
      </c>
      <c r="J248">
        <f>'46 MMT resource build'!J554</f>
        <v>0</v>
      </c>
      <c r="K248">
        <f>'46 MMT resource build'!K554</f>
        <v>0</v>
      </c>
      <c r="L248">
        <f>'46 MMT resource build'!L554</f>
        <v>0</v>
      </c>
      <c r="M248">
        <f>'46 MMT resource build'!M554</f>
        <v>0</v>
      </c>
      <c r="N248">
        <f>'46 MMT resource build'!N554</f>
        <v>0</v>
      </c>
      <c r="O248">
        <f>'46 MMT resource build'!O554</f>
        <v>0</v>
      </c>
      <c r="P248">
        <f>'46 MMT resource build'!P554</f>
        <v>0</v>
      </c>
      <c r="Q248">
        <f>'46 MMT resource build'!Q554</f>
        <v>0</v>
      </c>
      <c r="R248">
        <f>'46 MMT resource build'!R554</f>
        <v>0</v>
      </c>
      <c r="S248">
        <f>'46 MMT resource build'!S554</f>
        <v>0</v>
      </c>
      <c r="T248">
        <f>'46 MMT resource build'!T554</f>
        <v>0</v>
      </c>
      <c r="U248">
        <f>'46 MMT resource build'!U554</f>
        <v>4.9706315334622504</v>
      </c>
      <c r="V248">
        <f>'46 MMT resource build'!V554</f>
        <v>0</v>
      </c>
      <c r="W248">
        <f>'46 MMT resource build'!W554</f>
        <v>0</v>
      </c>
      <c r="X248">
        <f>'46 MMT resource build'!X554</f>
        <v>0</v>
      </c>
      <c r="Y248">
        <f>'46 MMT resource build'!Y554</f>
        <v>0</v>
      </c>
      <c r="Z248">
        <f>'46 MMT resource build'!Z554</f>
        <v>0</v>
      </c>
    </row>
    <row r="249" spans="1:26" ht="14.45" hidden="1" x14ac:dyDescent="0.35">
      <c r="A249">
        <f>'46 MMT resource build'!A565</f>
        <v>2030</v>
      </c>
      <c r="B249" t="str">
        <f>'46 MMT resource build'!B565</f>
        <v>Greater_Imperial_Geothermal</v>
      </c>
      <c r="C249" t="str">
        <f>'46 MMT resource build'!C565</f>
        <v>CAISO</v>
      </c>
      <c r="D249" t="str">
        <f>'46 MMT resource build'!D565</f>
        <v>CAISO</v>
      </c>
      <c r="E249" t="str">
        <f>'46 MMT resource build'!E565</f>
        <v>Geothermal</v>
      </c>
      <c r="F249">
        <f>'46 MMT resource build'!F565</f>
        <v>0</v>
      </c>
      <c r="G249">
        <f>'46 MMT resource build'!G565</f>
        <v>0</v>
      </c>
      <c r="H249">
        <f>'46 MMT resource build'!H565</f>
        <v>0</v>
      </c>
      <c r="I249">
        <f>'46 MMT resource build'!I565</f>
        <v>0</v>
      </c>
      <c r="J249" t="str">
        <f>'46 MMT resource build'!J565</f>
        <v>Greater_Imperial</v>
      </c>
      <c r="K249">
        <f>'46 MMT resource build'!K565</f>
        <v>0</v>
      </c>
      <c r="L249">
        <f>'46 MMT resource build'!L565</f>
        <v>0</v>
      </c>
      <c r="M249">
        <f>'46 MMT resource build'!M565</f>
        <v>0</v>
      </c>
      <c r="N249">
        <f>'46 MMT resource build'!N565</f>
        <v>0</v>
      </c>
      <c r="O249">
        <f>'46 MMT resource build'!O565</f>
        <v>0</v>
      </c>
      <c r="P249">
        <f>'46 MMT resource build'!P565</f>
        <v>0</v>
      </c>
      <c r="Q249">
        <f>'46 MMT resource build'!Q565</f>
        <v>0</v>
      </c>
      <c r="R249">
        <f>'46 MMT resource build'!R565</f>
        <v>0</v>
      </c>
      <c r="S249">
        <f>'46 MMT resource build'!S565</f>
        <v>0</v>
      </c>
      <c r="T249">
        <f>'46 MMT resource build'!T565</f>
        <v>0</v>
      </c>
      <c r="U249">
        <f>'46 MMT resource build'!U565</f>
        <v>4.9706315334622504</v>
      </c>
      <c r="V249">
        <f>'46 MMT resource build'!V565</f>
        <v>0</v>
      </c>
      <c r="W249">
        <f>'46 MMT resource build'!W565</f>
        <v>0</v>
      </c>
      <c r="X249">
        <f>'46 MMT resource build'!X565</f>
        <v>0</v>
      </c>
      <c r="Y249">
        <f>'46 MMT resource build'!Y565</f>
        <v>0</v>
      </c>
      <c r="Z249">
        <f>'46 MMT resource build'!Z565</f>
        <v>0</v>
      </c>
    </row>
    <row r="250" spans="1:26" ht="14.45" hidden="1" x14ac:dyDescent="0.35">
      <c r="A250">
        <f>'46 MMT resource build'!A566</f>
        <v>2030</v>
      </c>
      <c r="B250" t="str">
        <f>'46 MMT resource build'!B566</f>
        <v>Inyokern_North_Kramer_Geothermal</v>
      </c>
      <c r="C250" t="str">
        <f>'46 MMT resource build'!C566</f>
        <v>CAISO</v>
      </c>
      <c r="D250" t="str">
        <f>'46 MMT resource build'!D566</f>
        <v>CAISO</v>
      </c>
      <c r="E250" t="str">
        <f>'46 MMT resource build'!E566</f>
        <v>Geothermal</v>
      </c>
      <c r="F250">
        <f>'46 MMT resource build'!F566</f>
        <v>0</v>
      </c>
      <c r="G250">
        <f>'46 MMT resource build'!G566</f>
        <v>0</v>
      </c>
      <c r="H250">
        <f>'46 MMT resource build'!H566</f>
        <v>0</v>
      </c>
      <c r="I250">
        <f>'46 MMT resource build'!I566</f>
        <v>0</v>
      </c>
      <c r="J250" t="str">
        <f>'46 MMT resource build'!J566</f>
        <v>Inyokern_North_Kramer</v>
      </c>
      <c r="K250">
        <f>'46 MMT resource build'!K566</f>
        <v>0</v>
      </c>
      <c r="L250">
        <f>'46 MMT resource build'!L566</f>
        <v>0</v>
      </c>
      <c r="M250">
        <f>'46 MMT resource build'!M566</f>
        <v>0</v>
      </c>
      <c r="N250">
        <f>'46 MMT resource build'!N566</f>
        <v>0</v>
      </c>
      <c r="O250">
        <f>'46 MMT resource build'!O566</f>
        <v>0</v>
      </c>
      <c r="P250">
        <f>'46 MMT resource build'!P566</f>
        <v>0</v>
      </c>
      <c r="Q250">
        <f>'46 MMT resource build'!Q566</f>
        <v>0</v>
      </c>
      <c r="R250">
        <f>'46 MMT resource build'!R566</f>
        <v>0</v>
      </c>
      <c r="S250">
        <f>'46 MMT resource build'!S566</f>
        <v>0</v>
      </c>
      <c r="T250">
        <f>'46 MMT resource build'!T566</f>
        <v>0</v>
      </c>
      <c r="U250">
        <f>'46 MMT resource build'!U566</f>
        <v>4.9706315334622504</v>
      </c>
      <c r="V250">
        <f>'46 MMT resource build'!V566</f>
        <v>0</v>
      </c>
      <c r="W250">
        <f>'46 MMT resource build'!W566</f>
        <v>0</v>
      </c>
      <c r="X250">
        <f>'46 MMT resource build'!X566</f>
        <v>0</v>
      </c>
      <c r="Y250">
        <f>'46 MMT resource build'!Y566</f>
        <v>0</v>
      </c>
      <c r="Z250">
        <f>'46 MMT resource build'!Z566</f>
        <v>0</v>
      </c>
    </row>
    <row r="251" spans="1:26" ht="14.45" hidden="1" x14ac:dyDescent="0.35">
      <c r="A251">
        <f>'46 MMT resource build'!A567</f>
        <v>2030</v>
      </c>
      <c r="B251" t="str">
        <f>'46 MMT resource build'!B567</f>
        <v>Northern_California_Ex_Geothermal</v>
      </c>
      <c r="C251" t="str">
        <f>'46 MMT resource build'!C567</f>
        <v>CAISO</v>
      </c>
      <c r="D251" t="str">
        <f>'46 MMT resource build'!D567</f>
        <v>CAISO</v>
      </c>
      <c r="E251" t="str">
        <f>'46 MMT resource build'!E567</f>
        <v>Geothermal</v>
      </c>
      <c r="F251">
        <f>'46 MMT resource build'!F567</f>
        <v>0</v>
      </c>
      <c r="G251">
        <f>'46 MMT resource build'!G567</f>
        <v>0</v>
      </c>
      <c r="H251">
        <f>'46 MMT resource build'!H567</f>
        <v>0</v>
      </c>
      <c r="I251">
        <f>'46 MMT resource build'!I567</f>
        <v>0</v>
      </c>
      <c r="J251" t="str">
        <f>'46 MMT resource build'!J567</f>
        <v>Northern_California_Ex</v>
      </c>
      <c r="K251">
        <f>'46 MMT resource build'!K567</f>
        <v>0</v>
      </c>
      <c r="L251">
        <f>'46 MMT resource build'!L567</f>
        <v>0</v>
      </c>
      <c r="M251">
        <f>'46 MMT resource build'!M567</f>
        <v>0</v>
      </c>
      <c r="N251">
        <f>'46 MMT resource build'!N567</f>
        <v>0</v>
      </c>
      <c r="O251">
        <f>'46 MMT resource build'!O567</f>
        <v>0</v>
      </c>
      <c r="P251">
        <f>'46 MMT resource build'!P567</f>
        <v>0</v>
      </c>
      <c r="Q251">
        <f>'46 MMT resource build'!Q567</f>
        <v>0</v>
      </c>
      <c r="R251">
        <f>'46 MMT resource build'!R567</f>
        <v>0</v>
      </c>
      <c r="S251">
        <f>'46 MMT resource build'!S567</f>
        <v>0</v>
      </c>
      <c r="T251">
        <f>'46 MMT resource build'!T567</f>
        <v>0</v>
      </c>
      <c r="U251">
        <f>'46 MMT resource build'!U567</f>
        <v>4.9706315334622504</v>
      </c>
      <c r="V251">
        <f>'46 MMT resource build'!V567</f>
        <v>0</v>
      </c>
      <c r="W251">
        <f>'46 MMT resource build'!W567</f>
        <v>0</v>
      </c>
      <c r="X251">
        <f>'46 MMT resource build'!X567</f>
        <v>0</v>
      </c>
      <c r="Y251">
        <f>'46 MMT resource build'!Y567</f>
        <v>0</v>
      </c>
      <c r="Z251">
        <f>'46 MMT resource build'!Z567</f>
        <v>0</v>
      </c>
    </row>
    <row r="252" spans="1:26" ht="14.45" hidden="1" x14ac:dyDescent="0.35">
      <c r="A252">
        <f>'46 MMT resource build'!A568</f>
        <v>2030</v>
      </c>
      <c r="B252" t="str">
        <f>'46 MMT resource build'!B568</f>
        <v>Pacific_Northwest_Geothermal</v>
      </c>
      <c r="C252" t="str">
        <f>'46 MMT resource build'!C568</f>
        <v>CAISO</v>
      </c>
      <c r="D252" t="str">
        <f>'46 MMT resource build'!D568</f>
        <v>CAISO</v>
      </c>
      <c r="E252" t="str">
        <f>'46 MMT resource build'!E568</f>
        <v>Geothermal</v>
      </c>
      <c r="F252">
        <f>'46 MMT resource build'!F568</f>
        <v>0</v>
      </c>
      <c r="G252">
        <f>'46 MMT resource build'!G568</f>
        <v>0</v>
      </c>
      <c r="H252">
        <f>'46 MMT resource build'!H568</f>
        <v>0</v>
      </c>
      <c r="I252">
        <f>'46 MMT resource build'!I568</f>
        <v>0</v>
      </c>
      <c r="J252">
        <f>'46 MMT resource build'!J568</f>
        <v>0</v>
      </c>
      <c r="K252">
        <f>'46 MMT resource build'!K568</f>
        <v>0</v>
      </c>
      <c r="L252">
        <f>'46 MMT resource build'!L568</f>
        <v>0</v>
      </c>
      <c r="M252">
        <f>'46 MMT resource build'!M568</f>
        <v>0</v>
      </c>
      <c r="N252">
        <f>'46 MMT resource build'!N568</f>
        <v>0</v>
      </c>
      <c r="O252">
        <f>'46 MMT resource build'!O568</f>
        <v>0</v>
      </c>
      <c r="P252">
        <f>'46 MMT resource build'!P568</f>
        <v>0</v>
      </c>
      <c r="Q252">
        <f>'46 MMT resource build'!Q568</f>
        <v>0</v>
      </c>
      <c r="R252">
        <f>'46 MMT resource build'!R568</f>
        <v>0</v>
      </c>
      <c r="S252">
        <f>'46 MMT resource build'!S568</f>
        <v>0</v>
      </c>
      <c r="T252">
        <f>'46 MMT resource build'!T568</f>
        <v>0</v>
      </c>
      <c r="U252">
        <f>'46 MMT resource build'!U568</f>
        <v>4.9706315334622504</v>
      </c>
      <c r="V252">
        <f>'46 MMT resource build'!V568</f>
        <v>0</v>
      </c>
      <c r="W252">
        <f>'46 MMT resource build'!W568</f>
        <v>0</v>
      </c>
      <c r="X252">
        <f>'46 MMT resource build'!X568</f>
        <v>0</v>
      </c>
      <c r="Y252">
        <f>'46 MMT resource build'!Y568</f>
        <v>0</v>
      </c>
      <c r="Z252">
        <f>'46 MMT resource build'!Z568</f>
        <v>0</v>
      </c>
    </row>
    <row r="253" spans="1:26" ht="14.45" hidden="1" x14ac:dyDescent="0.35">
      <c r="A253">
        <f>'46 MMT resource build'!A569</f>
        <v>2030</v>
      </c>
      <c r="B253" t="str">
        <f>'46 MMT resource build'!B569</f>
        <v>Riverside_Palm_Springs_Geothermal</v>
      </c>
      <c r="C253" t="str">
        <f>'46 MMT resource build'!C569</f>
        <v>CAISO</v>
      </c>
      <c r="D253" t="str">
        <f>'46 MMT resource build'!D569</f>
        <v>CAISO</v>
      </c>
      <c r="E253" t="str">
        <f>'46 MMT resource build'!E569</f>
        <v>Geothermal</v>
      </c>
      <c r="F253">
        <f>'46 MMT resource build'!F569</f>
        <v>0</v>
      </c>
      <c r="G253">
        <f>'46 MMT resource build'!G569</f>
        <v>0</v>
      </c>
      <c r="H253">
        <f>'46 MMT resource build'!H569</f>
        <v>0</v>
      </c>
      <c r="I253">
        <f>'46 MMT resource build'!I569</f>
        <v>0</v>
      </c>
      <c r="J253" t="str">
        <f>'46 MMT resource build'!J569</f>
        <v>Riverside_Palm_Springs</v>
      </c>
      <c r="K253">
        <f>'46 MMT resource build'!K569</f>
        <v>0</v>
      </c>
      <c r="L253">
        <f>'46 MMT resource build'!L569</f>
        <v>0</v>
      </c>
      <c r="M253">
        <f>'46 MMT resource build'!M569</f>
        <v>0</v>
      </c>
      <c r="N253">
        <f>'46 MMT resource build'!N569</f>
        <v>0</v>
      </c>
      <c r="O253">
        <f>'46 MMT resource build'!O569</f>
        <v>0</v>
      </c>
      <c r="P253">
        <f>'46 MMT resource build'!P569</f>
        <v>0</v>
      </c>
      <c r="Q253">
        <f>'46 MMT resource build'!Q569</f>
        <v>0</v>
      </c>
      <c r="R253">
        <f>'46 MMT resource build'!R569</f>
        <v>0</v>
      </c>
      <c r="S253">
        <f>'46 MMT resource build'!S569</f>
        <v>0</v>
      </c>
      <c r="T253">
        <f>'46 MMT resource build'!T569</f>
        <v>0</v>
      </c>
      <c r="U253">
        <f>'46 MMT resource build'!U569</f>
        <v>4.9706315334622504</v>
      </c>
      <c r="V253">
        <f>'46 MMT resource build'!V569</f>
        <v>0</v>
      </c>
      <c r="W253">
        <f>'46 MMT resource build'!W569</f>
        <v>0</v>
      </c>
      <c r="X253">
        <f>'46 MMT resource build'!X569</f>
        <v>0</v>
      </c>
      <c r="Y253">
        <f>'46 MMT resource build'!Y569</f>
        <v>0</v>
      </c>
      <c r="Z253">
        <f>'46 MMT resource build'!Z569</f>
        <v>0</v>
      </c>
    </row>
    <row r="254" spans="1:26" ht="14.45" hidden="1" x14ac:dyDescent="0.35">
      <c r="A254">
        <f>'46 MMT resource build'!A570</f>
        <v>2030</v>
      </c>
      <c r="B254" t="str">
        <f>'46 MMT resource build'!B570</f>
        <v>Solano_Geothermal</v>
      </c>
      <c r="C254" t="str">
        <f>'46 MMT resource build'!C570</f>
        <v>CAISO</v>
      </c>
      <c r="D254" t="str">
        <f>'46 MMT resource build'!D570</f>
        <v>CAISO</v>
      </c>
      <c r="E254" t="str">
        <f>'46 MMT resource build'!E570</f>
        <v>Geothermal</v>
      </c>
      <c r="F254">
        <f>'46 MMT resource build'!F570</f>
        <v>0</v>
      </c>
      <c r="G254">
        <f>'46 MMT resource build'!G570</f>
        <v>0</v>
      </c>
      <c r="H254">
        <f>'46 MMT resource build'!H570</f>
        <v>0</v>
      </c>
      <c r="I254">
        <f>'46 MMT resource build'!I570</f>
        <v>0</v>
      </c>
      <c r="J254" t="str">
        <f>'46 MMT resource build'!J570</f>
        <v>Solano</v>
      </c>
      <c r="K254">
        <f>'46 MMT resource build'!K570</f>
        <v>0</v>
      </c>
      <c r="L254">
        <f>'46 MMT resource build'!L570</f>
        <v>0</v>
      </c>
      <c r="M254">
        <f>'46 MMT resource build'!M570</f>
        <v>0</v>
      </c>
      <c r="N254">
        <f>'46 MMT resource build'!N570</f>
        <v>0</v>
      </c>
      <c r="O254">
        <f>'46 MMT resource build'!O570</f>
        <v>0</v>
      </c>
      <c r="P254">
        <f>'46 MMT resource build'!P570</f>
        <v>0</v>
      </c>
      <c r="Q254">
        <f>'46 MMT resource build'!Q570</f>
        <v>0</v>
      </c>
      <c r="R254">
        <f>'46 MMT resource build'!R570</f>
        <v>0</v>
      </c>
      <c r="S254">
        <f>'46 MMT resource build'!S570</f>
        <v>0</v>
      </c>
      <c r="T254">
        <f>'46 MMT resource build'!T570</f>
        <v>0</v>
      </c>
      <c r="U254">
        <f>'46 MMT resource build'!U570</f>
        <v>4.9706315334622504</v>
      </c>
      <c r="V254">
        <f>'46 MMT resource build'!V570</f>
        <v>0</v>
      </c>
      <c r="W254">
        <f>'46 MMT resource build'!W570</f>
        <v>0</v>
      </c>
      <c r="X254">
        <f>'46 MMT resource build'!X570</f>
        <v>0</v>
      </c>
      <c r="Y254">
        <f>'46 MMT resource build'!Y570</f>
        <v>0</v>
      </c>
      <c r="Z254">
        <f>'46 MMT resource build'!Z570</f>
        <v>0</v>
      </c>
    </row>
    <row r="255" spans="1:26" ht="14.45" hidden="1" x14ac:dyDescent="0.35">
      <c r="A255">
        <f>'46 MMT resource build'!A571</f>
        <v>2030</v>
      </c>
      <c r="B255" t="str">
        <f>'46 MMT resource build'!B571</f>
        <v>Southern_Nevada_Geothermal</v>
      </c>
      <c r="C255" t="str">
        <f>'46 MMT resource build'!C571</f>
        <v>CAISO</v>
      </c>
      <c r="D255" t="str">
        <f>'46 MMT resource build'!D571</f>
        <v>CAISO</v>
      </c>
      <c r="E255" t="str">
        <f>'46 MMT resource build'!E571</f>
        <v>Geothermal</v>
      </c>
      <c r="F255">
        <f>'46 MMT resource build'!F571</f>
        <v>0</v>
      </c>
      <c r="G255">
        <f>'46 MMT resource build'!G571</f>
        <v>0</v>
      </c>
      <c r="H255">
        <f>'46 MMT resource build'!H571</f>
        <v>0</v>
      </c>
      <c r="I255">
        <f>'46 MMT resource build'!I571</f>
        <v>0</v>
      </c>
      <c r="J255" t="str">
        <f>'46 MMT resource build'!J571</f>
        <v>Mountain_Pass_El_Dorado</v>
      </c>
      <c r="K255">
        <f>'46 MMT resource build'!K571</f>
        <v>0</v>
      </c>
      <c r="L255">
        <f>'46 MMT resource build'!L571</f>
        <v>0</v>
      </c>
      <c r="M255">
        <f>'46 MMT resource build'!M571</f>
        <v>0</v>
      </c>
      <c r="N255">
        <f>'46 MMT resource build'!N571</f>
        <v>0</v>
      </c>
      <c r="O255">
        <f>'46 MMT resource build'!O571</f>
        <v>0</v>
      </c>
      <c r="P255">
        <f>'46 MMT resource build'!P571</f>
        <v>0</v>
      </c>
      <c r="Q255">
        <f>'46 MMT resource build'!Q571</f>
        <v>0</v>
      </c>
      <c r="R255">
        <f>'46 MMT resource build'!R571</f>
        <v>0</v>
      </c>
      <c r="S255">
        <f>'46 MMT resource build'!S571</f>
        <v>0</v>
      </c>
      <c r="T255">
        <f>'46 MMT resource build'!T571</f>
        <v>0</v>
      </c>
      <c r="U255">
        <f>'46 MMT resource build'!U571</f>
        <v>4.9706315334622504</v>
      </c>
      <c r="V255">
        <f>'46 MMT resource build'!V571</f>
        <v>0</v>
      </c>
      <c r="W255">
        <f>'46 MMT resource build'!W571</f>
        <v>0</v>
      </c>
      <c r="X255">
        <f>'46 MMT resource build'!X571</f>
        <v>0</v>
      </c>
      <c r="Y255">
        <f>'46 MMT resource build'!Y571</f>
        <v>0</v>
      </c>
      <c r="Z255">
        <f>'46 MMT resource build'!Z571</f>
        <v>0</v>
      </c>
    </row>
    <row r="256" spans="1:26" ht="14.45" hidden="1" x14ac:dyDescent="0.35">
      <c r="A256">
        <f>'46 MMT resource build'!A708</f>
        <v>2045</v>
      </c>
      <c r="B256" t="str">
        <f>'46 MMT resource build'!B708</f>
        <v>BANC_Geothermal_for_Other</v>
      </c>
      <c r="C256" t="str">
        <f>'46 MMT resource build'!C708</f>
        <v>BANC</v>
      </c>
      <c r="D256" t="str">
        <f>'46 MMT resource build'!D708</f>
        <v>BANC</v>
      </c>
      <c r="E256" t="str">
        <f>'46 MMT resource build'!E708</f>
        <v>Geothermal</v>
      </c>
      <c r="F256">
        <f>'46 MMT resource build'!F708</f>
        <v>0</v>
      </c>
      <c r="G256">
        <f>'46 MMT resource build'!G708</f>
        <v>0</v>
      </c>
      <c r="H256">
        <f>'46 MMT resource build'!H708</f>
        <v>0</v>
      </c>
      <c r="I256">
        <f>'46 MMT resource build'!I708</f>
        <v>0</v>
      </c>
      <c r="J256">
        <f>'46 MMT resource build'!J708</f>
        <v>0</v>
      </c>
      <c r="K256">
        <f>'46 MMT resource build'!K708</f>
        <v>0</v>
      </c>
      <c r="L256">
        <f>'46 MMT resource build'!L708</f>
        <v>0</v>
      </c>
      <c r="M256">
        <f>'46 MMT resource build'!M708</f>
        <v>0</v>
      </c>
      <c r="N256">
        <f>'46 MMT resource build'!N708</f>
        <v>0</v>
      </c>
      <c r="O256">
        <f>'46 MMT resource build'!O708</f>
        <v>0</v>
      </c>
      <c r="P256">
        <f>'46 MMT resource build'!P708</f>
        <v>0</v>
      </c>
      <c r="Q256">
        <f>'46 MMT resource build'!Q708</f>
        <v>0</v>
      </c>
      <c r="R256">
        <f>'46 MMT resource build'!R708</f>
        <v>0</v>
      </c>
      <c r="S256">
        <f>'46 MMT resource build'!S708</f>
        <v>0</v>
      </c>
      <c r="T256">
        <f>'46 MMT resource build'!T708</f>
        <v>0</v>
      </c>
      <c r="U256">
        <f>'46 MMT resource build'!U708</f>
        <v>6.6951633132812498</v>
      </c>
      <c r="V256">
        <f>'46 MMT resource build'!V708</f>
        <v>0</v>
      </c>
      <c r="W256">
        <f>'46 MMT resource build'!W708</f>
        <v>0</v>
      </c>
      <c r="X256">
        <f>'46 MMT resource build'!X708</f>
        <v>0</v>
      </c>
      <c r="Y256">
        <f>'46 MMT resource build'!Y708</f>
        <v>0</v>
      </c>
      <c r="Z256">
        <f>'46 MMT resource build'!Z708</f>
        <v>0</v>
      </c>
    </row>
    <row r="257" spans="1:26" ht="14.45" hidden="1" x14ac:dyDescent="0.35">
      <c r="A257">
        <f>'46 MMT resource build'!A710</f>
        <v>2045</v>
      </c>
      <c r="B257" t="str">
        <f>'46 MMT resource build'!B710</f>
        <v>CAISO_Geothermal_for_Other</v>
      </c>
      <c r="C257" t="str">
        <f>'46 MMT resource build'!C710</f>
        <v>CAISO</v>
      </c>
      <c r="D257" t="str">
        <f>'46 MMT resource build'!D710</f>
        <v>CAISO</v>
      </c>
      <c r="E257" t="str">
        <f>'46 MMT resource build'!E710</f>
        <v>Geothermal</v>
      </c>
      <c r="F257">
        <f>'46 MMT resource build'!F710</f>
        <v>38.67</v>
      </c>
      <c r="G257">
        <f>'46 MMT resource build'!G710</f>
        <v>0</v>
      </c>
      <c r="H257">
        <f>'46 MMT resource build'!H710</f>
        <v>0</v>
      </c>
      <c r="I257">
        <f>'46 MMT resource build'!I710</f>
        <v>38.67</v>
      </c>
      <c r="J257">
        <f>'46 MMT resource build'!J710</f>
        <v>0</v>
      </c>
      <c r="K257">
        <f>'46 MMT resource build'!K710</f>
        <v>0</v>
      </c>
      <c r="L257">
        <f>'46 MMT resource build'!L710</f>
        <v>0</v>
      </c>
      <c r="M257">
        <f>'46 MMT resource build'!M710</f>
        <v>0</v>
      </c>
      <c r="N257">
        <f>'46 MMT resource build'!N710</f>
        <v>0</v>
      </c>
      <c r="O257">
        <f>'46 MMT resource build'!O710</f>
        <v>0</v>
      </c>
      <c r="P257">
        <f>'46 MMT resource build'!P710</f>
        <v>0</v>
      </c>
      <c r="Q257">
        <f>'46 MMT resource build'!Q710</f>
        <v>0</v>
      </c>
      <c r="R257">
        <f>'46 MMT resource build'!R710</f>
        <v>0</v>
      </c>
      <c r="S257">
        <f>'46 MMT resource build'!S710</f>
        <v>0</v>
      </c>
      <c r="T257">
        <f>'46 MMT resource build'!T710</f>
        <v>0</v>
      </c>
      <c r="U257">
        <f>'46 MMT resource build'!U710</f>
        <v>6.6951633132812498</v>
      </c>
      <c r="V257">
        <f>'46 MMT resource build'!V710</f>
        <v>38.67</v>
      </c>
      <c r="W257">
        <f>'46 MMT resource build'!W710</f>
        <v>0</v>
      </c>
      <c r="X257">
        <f>'46 MMT resource build'!X710</f>
        <v>0</v>
      </c>
      <c r="Y257">
        <f>'46 MMT resource build'!Y710</f>
        <v>0</v>
      </c>
      <c r="Z257">
        <f>'46 MMT resource build'!Z710</f>
        <v>0</v>
      </c>
    </row>
    <row r="258" spans="1:26" ht="14.45" hidden="1" x14ac:dyDescent="0.35">
      <c r="A258">
        <f>'46 MMT resource build'!A712</f>
        <v>2045</v>
      </c>
      <c r="B258" t="str">
        <f>'46 MMT resource build'!B712</f>
        <v>IID_Geothermal_for_Other</v>
      </c>
      <c r="C258" t="str">
        <f>'46 MMT resource build'!C712</f>
        <v>IID</v>
      </c>
      <c r="D258" t="str">
        <f>'46 MMT resource build'!D712</f>
        <v>IID</v>
      </c>
      <c r="E258" t="str">
        <f>'46 MMT resource build'!E712</f>
        <v>Geothermal</v>
      </c>
      <c r="F258">
        <f>'46 MMT resource build'!F712</f>
        <v>4</v>
      </c>
      <c r="G258">
        <f>'46 MMT resource build'!G712</f>
        <v>0</v>
      </c>
      <c r="H258">
        <f>'46 MMT resource build'!H712</f>
        <v>0</v>
      </c>
      <c r="I258">
        <f>'46 MMT resource build'!I712</f>
        <v>4</v>
      </c>
      <c r="J258">
        <f>'46 MMT resource build'!J712</f>
        <v>0</v>
      </c>
      <c r="K258">
        <f>'46 MMT resource build'!K712</f>
        <v>0</v>
      </c>
      <c r="L258">
        <f>'46 MMT resource build'!L712</f>
        <v>0</v>
      </c>
      <c r="M258">
        <f>'46 MMT resource build'!M712</f>
        <v>0</v>
      </c>
      <c r="N258">
        <f>'46 MMT resource build'!N712</f>
        <v>0</v>
      </c>
      <c r="O258">
        <f>'46 MMT resource build'!O712</f>
        <v>0</v>
      </c>
      <c r="P258">
        <f>'46 MMT resource build'!P712</f>
        <v>0</v>
      </c>
      <c r="Q258">
        <f>'46 MMT resource build'!Q712</f>
        <v>0</v>
      </c>
      <c r="R258">
        <f>'46 MMT resource build'!R712</f>
        <v>0</v>
      </c>
      <c r="S258">
        <f>'46 MMT resource build'!S712</f>
        <v>0</v>
      </c>
      <c r="T258">
        <f>'46 MMT resource build'!T712</f>
        <v>0</v>
      </c>
      <c r="U258">
        <f>'46 MMT resource build'!U712</f>
        <v>6.6951633132812498</v>
      </c>
      <c r="V258">
        <f>'46 MMT resource build'!V712</f>
        <v>4</v>
      </c>
      <c r="W258">
        <f>'46 MMT resource build'!W712</f>
        <v>0</v>
      </c>
      <c r="X258">
        <f>'46 MMT resource build'!X712</f>
        <v>0</v>
      </c>
      <c r="Y258">
        <f>'46 MMT resource build'!Y712</f>
        <v>0</v>
      </c>
      <c r="Z258">
        <f>'46 MMT resource build'!Z712</f>
        <v>0</v>
      </c>
    </row>
    <row r="259" spans="1:26" ht="14.45" hidden="1" x14ac:dyDescent="0.35">
      <c r="A259">
        <f>'46 MMT resource build'!A714</f>
        <v>2045</v>
      </c>
      <c r="B259" t="str">
        <f>'46 MMT resource build'!B714</f>
        <v>LDWP_Geothermal_for_Other</v>
      </c>
      <c r="C259" t="str">
        <f>'46 MMT resource build'!C714</f>
        <v>LDWP</v>
      </c>
      <c r="D259" t="str">
        <f>'46 MMT resource build'!D714</f>
        <v>LDWP</v>
      </c>
      <c r="E259" t="str">
        <f>'46 MMT resource build'!E714</f>
        <v>Geothermal</v>
      </c>
      <c r="F259">
        <f>'46 MMT resource build'!F714</f>
        <v>262.56</v>
      </c>
      <c r="G259">
        <f>'46 MMT resource build'!G714</f>
        <v>0</v>
      </c>
      <c r="H259">
        <f>'46 MMT resource build'!H714</f>
        <v>0</v>
      </c>
      <c r="I259">
        <f>'46 MMT resource build'!I714</f>
        <v>262.56</v>
      </c>
      <c r="J259">
        <f>'46 MMT resource build'!J714</f>
        <v>0</v>
      </c>
      <c r="K259">
        <f>'46 MMT resource build'!K714</f>
        <v>0</v>
      </c>
      <c r="L259">
        <f>'46 MMT resource build'!L714</f>
        <v>0</v>
      </c>
      <c r="M259">
        <f>'46 MMT resource build'!M714</f>
        <v>0</v>
      </c>
      <c r="N259">
        <f>'46 MMT resource build'!N714</f>
        <v>0</v>
      </c>
      <c r="O259">
        <f>'46 MMT resource build'!O714</f>
        <v>0</v>
      </c>
      <c r="P259">
        <f>'46 MMT resource build'!P714</f>
        <v>0</v>
      </c>
      <c r="Q259">
        <f>'46 MMT resource build'!Q714</f>
        <v>0</v>
      </c>
      <c r="R259">
        <f>'46 MMT resource build'!R714</f>
        <v>0</v>
      </c>
      <c r="S259">
        <f>'46 MMT resource build'!S714</f>
        <v>0</v>
      </c>
      <c r="T259">
        <f>'46 MMT resource build'!T714</f>
        <v>0</v>
      </c>
      <c r="U259">
        <f>'46 MMT resource build'!U714</f>
        <v>6.6951633132812498</v>
      </c>
      <c r="V259">
        <f>'46 MMT resource build'!V714</f>
        <v>262.56</v>
      </c>
      <c r="W259">
        <f>'46 MMT resource build'!W714</f>
        <v>0</v>
      </c>
      <c r="X259">
        <f>'46 MMT resource build'!X714</f>
        <v>0</v>
      </c>
      <c r="Y259">
        <f>'46 MMT resource build'!Y714</f>
        <v>0</v>
      </c>
      <c r="Z259">
        <f>'46 MMT resource build'!Z714</f>
        <v>0</v>
      </c>
    </row>
    <row r="260" spans="1:26" ht="14.45" hidden="1" x14ac:dyDescent="0.35">
      <c r="A260">
        <f>'46 MMT resource build'!A716</f>
        <v>2045</v>
      </c>
      <c r="B260" t="str">
        <f>'46 MMT resource build'!B716</f>
        <v>NW_Geothermal_for_Other</v>
      </c>
      <c r="C260" t="str">
        <f>'46 MMT resource build'!C716</f>
        <v>NW</v>
      </c>
      <c r="D260" t="str">
        <f>'46 MMT resource build'!D716</f>
        <v>NW</v>
      </c>
      <c r="E260" t="str">
        <f>'46 MMT resource build'!E716</f>
        <v>Geothermal</v>
      </c>
      <c r="F260">
        <f>'46 MMT resource build'!F716</f>
        <v>103.85</v>
      </c>
      <c r="G260">
        <f>'46 MMT resource build'!G716</f>
        <v>0</v>
      </c>
      <c r="H260">
        <f>'46 MMT resource build'!H716</f>
        <v>0</v>
      </c>
      <c r="I260">
        <f>'46 MMT resource build'!I716</f>
        <v>103.85</v>
      </c>
      <c r="J260">
        <f>'46 MMT resource build'!J716</f>
        <v>0</v>
      </c>
      <c r="K260">
        <f>'46 MMT resource build'!K716</f>
        <v>0</v>
      </c>
      <c r="L260">
        <f>'46 MMT resource build'!L716</f>
        <v>0</v>
      </c>
      <c r="M260">
        <f>'46 MMT resource build'!M716</f>
        <v>0</v>
      </c>
      <c r="N260">
        <f>'46 MMT resource build'!N716</f>
        <v>0</v>
      </c>
      <c r="O260">
        <f>'46 MMT resource build'!O716</f>
        <v>0</v>
      </c>
      <c r="P260">
        <f>'46 MMT resource build'!P716</f>
        <v>0</v>
      </c>
      <c r="Q260">
        <f>'46 MMT resource build'!Q716</f>
        <v>0</v>
      </c>
      <c r="R260">
        <f>'46 MMT resource build'!R716</f>
        <v>0</v>
      </c>
      <c r="S260">
        <f>'46 MMT resource build'!S716</f>
        <v>0</v>
      </c>
      <c r="T260">
        <f>'46 MMT resource build'!T716</f>
        <v>0</v>
      </c>
      <c r="U260">
        <f>'46 MMT resource build'!U716</f>
        <v>6.6951633132812498</v>
      </c>
      <c r="V260">
        <f>'46 MMT resource build'!V716</f>
        <v>103.85</v>
      </c>
      <c r="W260">
        <f>'46 MMT resource build'!W716</f>
        <v>0</v>
      </c>
      <c r="X260">
        <f>'46 MMT resource build'!X716</f>
        <v>0</v>
      </c>
      <c r="Y260">
        <f>'46 MMT resource build'!Y716</f>
        <v>0</v>
      </c>
      <c r="Z260">
        <f>'46 MMT resource build'!Z716</f>
        <v>0</v>
      </c>
    </row>
    <row r="261" spans="1:26" ht="14.45" hidden="1" x14ac:dyDescent="0.35">
      <c r="A261">
        <f>'46 MMT resource build'!A718</f>
        <v>2045</v>
      </c>
      <c r="B261" t="str">
        <f>'46 MMT resource build'!B718</f>
        <v>SW_Geothermal_for_Other</v>
      </c>
      <c r="C261" t="str">
        <f>'46 MMT resource build'!C718</f>
        <v>SW</v>
      </c>
      <c r="D261" t="str">
        <f>'46 MMT resource build'!D718</f>
        <v>SW</v>
      </c>
      <c r="E261" t="str">
        <f>'46 MMT resource build'!E718</f>
        <v>Geothermal</v>
      </c>
      <c r="F261">
        <f>'46 MMT resource build'!F718</f>
        <v>397.54</v>
      </c>
      <c r="G261">
        <f>'46 MMT resource build'!G718</f>
        <v>0</v>
      </c>
      <c r="H261">
        <f>'46 MMT resource build'!H718</f>
        <v>0</v>
      </c>
      <c r="I261">
        <f>'46 MMT resource build'!I718</f>
        <v>397.54</v>
      </c>
      <c r="J261">
        <f>'46 MMT resource build'!J718</f>
        <v>0</v>
      </c>
      <c r="K261">
        <f>'46 MMT resource build'!K718</f>
        <v>0</v>
      </c>
      <c r="L261">
        <f>'46 MMT resource build'!L718</f>
        <v>0</v>
      </c>
      <c r="M261">
        <f>'46 MMT resource build'!M718</f>
        <v>0</v>
      </c>
      <c r="N261">
        <f>'46 MMT resource build'!N718</f>
        <v>0</v>
      </c>
      <c r="O261">
        <f>'46 MMT resource build'!O718</f>
        <v>0</v>
      </c>
      <c r="P261">
        <f>'46 MMT resource build'!P718</f>
        <v>0</v>
      </c>
      <c r="Q261">
        <f>'46 MMT resource build'!Q718</f>
        <v>0</v>
      </c>
      <c r="R261">
        <f>'46 MMT resource build'!R718</f>
        <v>0</v>
      </c>
      <c r="S261">
        <f>'46 MMT resource build'!S718</f>
        <v>0</v>
      </c>
      <c r="T261">
        <f>'46 MMT resource build'!T718</f>
        <v>0</v>
      </c>
      <c r="U261">
        <f>'46 MMT resource build'!U718</f>
        <v>6.6951633132812498</v>
      </c>
      <c r="V261">
        <f>'46 MMT resource build'!V718</f>
        <v>397.54</v>
      </c>
      <c r="W261">
        <f>'46 MMT resource build'!W718</f>
        <v>0</v>
      </c>
      <c r="X261">
        <f>'46 MMT resource build'!X718</f>
        <v>0</v>
      </c>
      <c r="Y261">
        <f>'46 MMT resource build'!Y718</f>
        <v>0</v>
      </c>
      <c r="Z261">
        <f>'46 MMT resource build'!Z718</f>
        <v>0</v>
      </c>
    </row>
    <row r="262" spans="1:26" ht="14.45" hidden="1" x14ac:dyDescent="0.35">
      <c r="A262">
        <f>'46 MMT resource build'!A720</f>
        <v>2045</v>
      </c>
      <c r="B262" t="str">
        <f>'46 MMT resource build'!B720</f>
        <v>CAISO_Geothermal_for_CAISO</v>
      </c>
      <c r="C262" t="str">
        <f>'46 MMT resource build'!C720</f>
        <v>CAISO</v>
      </c>
      <c r="D262" t="str">
        <f>'46 MMT resource build'!D720</f>
        <v>CAISO</v>
      </c>
      <c r="E262" t="str">
        <f>'46 MMT resource build'!E720</f>
        <v>Geothermal</v>
      </c>
      <c r="F262">
        <f>'46 MMT resource build'!F720</f>
        <v>1812.64</v>
      </c>
      <c r="G262">
        <f>'46 MMT resource build'!G720</f>
        <v>0</v>
      </c>
      <c r="H262">
        <f>'46 MMT resource build'!H720</f>
        <v>0</v>
      </c>
      <c r="I262">
        <f>'46 MMT resource build'!I720</f>
        <v>1812.64</v>
      </c>
      <c r="J262">
        <f>'46 MMT resource build'!J720</f>
        <v>0</v>
      </c>
      <c r="K262">
        <f>'46 MMT resource build'!K720</f>
        <v>0</v>
      </c>
      <c r="L262">
        <f>'46 MMT resource build'!L720</f>
        <v>0</v>
      </c>
      <c r="M262">
        <f>'46 MMT resource build'!M720</f>
        <v>0</v>
      </c>
      <c r="N262">
        <f>'46 MMT resource build'!N720</f>
        <v>0</v>
      </c>
      <c r="O262">
        <f>'46 MMT resource build'!O720</f>
        <v>0</v>
      </c>
      <c r="P262">
        <f>'46 MMT resource build'!P720</f>
        <v>0</v>
      </c>
      <c r="Q262">
        <f>'46 MMT resource build'!Q720</f>
        <v>0</v>
      </c>
      <c r="R262">
        <f>'46 MMT resource build'!R720</f>
        <v>0</v>
      </c>
      <c r="S262">
        <f>'46 MMT resource build'!S720</f>
        <v>0</v>
      </c>
      <c r="T262">
        <f>'46 MMT resource build'!T720</f>
        <v>0</v>
      </c>
      <c r="U262">
        <f>'46 MMT resource build'!U720</f>
        <v>6.6951633132812498</v>
      </c>
      <c r="V262">
        <f>'46 MMT resource build'!V720</f>
        <v>1812.64</v>
      </c>
      <c r="W262">
        <f>'46 MMT resource build'!W720</f>
        <v>0</v>
      </c>
      <c r="X262">
        <f>'46 MMT resource build'!X720</f>
        <v>0</v>
      </c>
      <c r="Y262">
        <f>'46 MMT resource build'!Y720</f>
        <v>0</v>
      </c>
      <c r="Z262">
        <f>'46 MMT resource build'!Z720</f>
        <v>0</v>
      </c>
    </row>
    <row r="263" spans="1:26" ht="14.45" hidden="1" x14ac:dyDescent="0.35">
      <c r="A263">
        <f>'46 MMT resource build'!A721</f>
        <v>2045</v>
      </c>
      <c r="B263" t="str">
        <f>'46 MMT resource build'!B721</f>
        <v>IID_Geothermal_for_CAISO</v>
      </c>
      <c r="C263" t="str">
        <f>'46 MMT resource build'!C721</f>
        <v>IID</v>
      </c>
      <c r="D263" t="str">
        <f>'46 MMT resource build'!D721</f>
        <v>CAISO</v>
      </c>
      <c r="E263" t="str">
        <f>'46 MMT resource build'!E721</f>
        <v>Geothermal</v>
      </c>
      <c r="F263">
        <f>'46 MMT resource build'!F721</f>
        <v>83</v>
      </c>
      <c r="G263">
        <f>'46 MMT resource build'!G721</f>
        <v>0</v>
      </c>
      <c r="H263">
        <f>'46 MMT resource build'!H721</f>
        <v>0</v>
      </c>
      <c r="I263">
        <f>'46 MMT resource build'!I721</f>
        <v>83</v>
      </c>
      <c r="J263">
        <f>'46 MMT resource build'!J721</f>
        <v>0</v>
      </c>
      <c r="K263">
        <f>'46 MMT resource build'!K721</f>
        <v>0</v>
      </c>
      <c r="L263">
        <f>'46 MMT resource build'!L721</f>
        <v>0</v>
      </c>
      <c r="M263">
        <f>'46 MMT resource build'!M721</f>
        <v>0</v>
      </c>
      <c r="N263">
        <f>'46 MMT resource build'!N721</f>
        <v>0</v>
      </c>
      <c r="O263">
        <f>'46 MMT resource build'!O721</f>
        <v>0</v>
      </c>
      <c r="P263">
        <f>'46 MMT resource build'!P721</f>
        <v>0</v>
      </c>
      <c r="Q263">
        <f>'46 MMT resource build'!Q721</f>
        <v>0</v>
      </c>
      <c r="R263">
        <f>'46 MMT resource build'!R721</f>
        <v>0</v>
      </c>
      <c r="S263">
        <f>'46 MMT resource build'!S721</f>
        <v>0</v>
      </c>
      <c r="T263">
        <f>'46 MMT resource build'!T721</f>
        <v>0</v>
      </c>
      <c r="U263">
        <f>'46 MMT resource build'!U721</f>
        <v>6.6951633132812498</v>
      </c>
      <c r="V263">
        <f>'46 MMT resource build'!V721</f>
        <v>83</v>
      </c>
      <c r="W263">
        <f>'46 MMT resource build'!W721</f>
        <v>0</v>
      </c>
      <c r="X263">
        <f>'46 MMT resource build'!X721</f>
        <v>0</v>
      </c>
      <c r="Y263">
        <f>'46 MMT resource build'!Y721</f>
        <v>0</v>
      </c>
      <c r="Z263">
        <f>'46 MMT resource build'!Z721</f>
        <v>0</v>
      </c>
    </row>
    <row r="264" spans="1:26" ht="14.45" hidden="1" x14ac:dyDescent="0.35">
      <c r="A264">
        <f>'46 MMT resource build'!A723</f>
        <v>2045</v>
      </c>
      <c r="B264" t="str">
        <f>'46 MMT resource build'!B723</f>
        <v>NW_Geothermal_for_CAISO</v>
      </c>
      <c r="C264" t="str">
        <f>'46 MMT resource build'!C723</f>
        <v>NW</v>
      </c>
      <c r="D264" t="str">
        <f>'46 MMT resource build'!D723</f>
        <v>CAISO</v>
      </c>
      <c r="E264" t="str">
        <f>'46 MMT resource build'!E723</f>
        <v>Geothermal</v>
      </c>
      <c r="F264">
        <f>'46 MMT resource build'!F723</f>
        <v>0</v>
      </c>
      <c r="G264">
        <f>'46 MMT resource build'!G723</f>
        <v>0</v>
      </c>
      <c r="H264">
        <f>'46 MMT resource build'!H723</f>
        <v>0</v>
      </c>
      <c r="I264">
        <f>'46 MMT resource build'!I723</f>
        <v>0</v>
      </c>
      <c r="J264">
        <f>'46 MMT resource build'!J723</f>
        <v>0</v>
      </c>
      <c r="K264">
        <f>'46 MMT resource build'!K723</f>
        <v>0</v>
      </c>
      <c r="L264">
        <f>'46 MMT resource build'!L723</f>
        <v>0</v>
      </c>
      <c r="M264">
        <f>'46 MMT resource build'!M723</f>
        <v>0</v>
      </c>
      <c r="N264">
        <f>'46 MMT resource build'!N723</f>
        <v>0</v>
      </c>
      <c r="O264">
        <f>'46 MMT resource build'!O723</f>
        <v>0</v>
      </c>
      <c r="P264">
        <f>'46 MMT resource build'!P723</f>
        <v>0</v>
      </c>
      <c r="Q264">
        <f>'46 MMT resource build'!Q723</f>
        <v>0</v>
      </c>
      <c r="R264">
        <f>'46 MMT resource build'!R723</f>
        <v>0</v>
      </c>
      <c r="S264">
        <f>'46 MMT resource build'!S723</f>
        <v>0</v>
      </c>
      <c r="T264">
        <f>'46 MMT resource build'!T723</f>
        <v>0</v>
      </c>
      <c r="U264">
        <f>'46 MMT resource build'!U723</f>
        <v>6.6951633132812498</v>
      </c>
      <c r="V264">
        <f>'46 MMT resource build'!V723</f>
        <v>0</v>
      </c>
      <c r="W264">
        <f>'46 MMT resource build'!W723</f>
        <v>0</v>
      </c>
      <c r="X264">
        <f>'46 MMT resource build'!X723</f>
        <v>0</v>
      </c>
      <c r="Y264">
        <f>'46 MMT resource build'!Y723</f>
        <v>0</v>
      </c>
      <c r="Z264">
        <f>'46 MMT resource build'!Z723</f>
        <v>0</v>
      </c>
    </row>
    <row r="265" spans="1:26" ht="14.45" hidden="1" x14ac:dyDescent="0.35">
      <c r="A265">
        <f>'46 MMT resource build'!A734</f>
        <v>2045</v>
      </c>
      <c r="B265" t="str">
        <f>'46 MMT resource build'!B734</f>
        <v>Greater_Imperial_Geothermal</v>
      </c>
      <c r="C265" t="str">
        <f>'46 MMT resource build'!C734</f>
        <v>CAISO</v>
      </c>
      <c r="D265" t="str">
        <f>'46 MMT resource build'!D734</f>
        <v>CAISO</v>
      </c>
      <c r="E265" t="str">
        <f>'46 MMT resource build'!E734</f>
        <v>Geothermal</v>
      </c>
      <c r="F265">
        <f>'46 MMT resource build'!F734</f>
        <v>0</v>
      </c>
      <c r="G265">
        <f>'46 MMT resource build'!G734</f>
        <v>1256.78</v>
      </c>
      <c r="H265">
        <f>'46 MMT resource build'!H734</f>
        <v>1256.78</v>
      </c>
      <c r="I265">
        <f>'46 MMT resource build'!I734</f>
        <v>1256.78</v>
      </c>
      <c r="J265" t="str">
        <f>'46 MMT resource build'!J734</f>
        <v>Greater_Imperial</v>
      </c>
      <c r="K265">
        <f>'46 MMT resource build'!K734</f>
        <v>0</v>
      </c>
      <c r="L265">
        <f>'46 MMT resource build'!L734</f>
        <v>1256.78</v>
      </c>
      <c r="M265">
        <f>'46 MMT resource build'!M734</f>
        <v>0</v>
      </c>
      <c r="N265">
        <f>'46 MMT resource build'!N734</f>
        <v>0</v>
      </c>
      <c r="O265">
        <f>'46 MMT resource build'!O734</f>
        <v>0</v>
      </c>
      <c r="P265">
        <f>'46 MMT resource build'!P734</f>
        <v>-36490.21</v>
      </c>
      <c r="Q265">
        <f>'46 MMT resource build'!Q734</f>
        <v>0</v>
      </c>
      <c r="R265">
        <f>'46 MMT resource build'!R734</f>
        <v>0</v>
      </c>
      <c r="S265">
        <f>'46 MMT resource build'!S734</f>
        <v>715817415.58000004</v>
      </c>
      <c r="T265">
        <f>'46 MMT resource build'!T734</f>
        <v>186935840.66999999</v>
      </c>
      <c r="U265">
        <f>'46 MMT resource build'!U734</f>
        <v>6.6951633132812498</v>
      </c>
      <c r="V265">
        <f>'46 MMT resource build'!V734</f>
        <v>0</v>
      </c>
      <c r="W265">
        <f>'46 MMT resource build'!W734</f>
        <v>0</v>
      </c>
      <c r="X265">
        <f>'46 MMT resource build'!X734</f>
        <v>1256.78</v>
      </c>
      <c r="Y265">
        <f>'46 MMT resource build'!Y734</f>
        <v>0</v>
      </c>
      <c r="Z265">
        <f>'46 MMT resource build'!Z734</f>
        <v>0</v>
      </c>
    </row>
    <row r="266" spans="1:26" ht="14.45" hidden="1" x14ac:dyDescent="0.35">
      <c r="A266">
        <f>'46 MMT resource build'!A735</f>
        <v>2045</v>
      </c>
      <c r="B266" t="str">
        <f>'46 MMT resource build'!B735</f>
        <v>Inyokern_North_Kramer_Geothermal</v>
      </c>
      <c r="C266" t="str">
        <f>'46 MMT resource build'!C735</f>
        <v>CAISO</v>
      </c>
      <c r="D266" t="str">
        <f>'46 MMT resource build'!D735</f>
        <v>CAISO</v>
      </c>
      <c r="E266" t="str">
        <f>'46 MMT resource build'!E735</f>
        <v>Geothermal</v>
      </c>
      <c r="F266">
        <f>'46 MMT resource build'!F735</f>
        <v>0</v>
      </c>
      <c r="G266">
        <f>'46 MMT resource build'!G735</f>
        <v>0</v>
      </c>
      <c r="H266">
        <f>'46 MMT resource build'!H735</f>
        <v>0</v>
      </c>
      <c r="I266">
        <f>'46 MMT resource build'!I735</f>
        <v>0</v>
      </c>
      <c r="J266" t="str">
        <f>'46 MMT resource build'!J735</f>
        <v>Inyokern_North_Kramer</v>
      </c>
      <c r="K266">
        <f>'46 MMT resource build'!K735</f>
        <v>0</v>
      </c>
      <c r="L266">
        <f>'46 MMT resource build'!L735</f>
        <v>0</v>
      </c>
      <c r="M266">
        <f>'46 MMT resource build'!M735</f>
        <v>0</v>
      </c>
      <c r="N266">
        <f>'46 MMT resource build'!N735</f>
        <v>0</v>
      </c>
      <c r="O266">
        <f>'46 MMT resource build'!O735</f>
        <v>0</v>
      </c>
      <c r="P266">
        <f>'46 MMT resource build'!P735</f>
        <v>0</v>
      </c>
      <c r="Q266">
        <f>'46 MMT resource build'!Q735</f>
        <v>0</v>
      </c>
      <c r="R266">
        <f>'46 MMT resource build'!R735</f>
        <v>0</v>
      </c>
      <c r="S266">
        <f>'46 MMT resource build'!S735</f>
        <v>0</v>
      </c>
      <c r="T266">
        <f>'46 MMT resource build'!T735</f>
        <v>0</v>
      </c>
      <c r="U266">
        <f>'46 MMT resource build'!U735</f>
        <v>6.6951633132812498</v>
      </c>
      <c r="V266">
        <f>'46 MMT resource build'!V735</f>
        <v>0</v>
      </c>
      <c r="W266">
        <f>'46 MMT resource build'!W735</f>
        <v>0</v>
      </c>
      <c r="X266">
        <f>'46 MMT resource build'!X735</f>
        <v>0</v>
      </c>
      <c r="Y266">
        <f>'46 MMT resource build'!Y735</f>
        <v>0</v>
      </c>
      <c r="Z266">
        <f>'46 MMT resource build'!Z735</f>
        <v>0</v>
      </c>
    </row>
    <row r="267" spans="1:26" ht="14.45" hidden="1" x14ac:dyDescent="0.35">
      <c r="A267">
        <f>'46 MMT resource build'!A736</f>
        <v>2045</v>
      </c>
      <c r="B267" t="str">
        <f>'46 MMT resource build'!B736</f>
        <v>Northern_California_Ex_Geothermal</v>
      </c>
      <c r="C267" t="str">
        <f>'46 MMT resource build'!C736</f>
        <v>CAISO</v>
      </c>
      <c r="D267" t="str">
        <f>'46 MMT resource build'!D736</f>
        <v>CAISO</v>
      </c>
      <c r="E267" t="str">
        <f>'46 MMT resource build'!E736</f>
        <v>Geothermal</v>
      </c>
      <c r="F267">
        <f>'46 MMT resource build'!F736</f>
        <v>0</v>
      </c>
      <c r="G267">
        <f>'46 MMT resource build'!G736</f>
        <v>469</v>
      </c>
      <c r="H267">
        <f>'46 MMT resource build'!H736</f>
        <v>469</v>
      </c>
      <c r="I267">
        <f>'46 MMT resource build'!I736</f>
        <v>469</v>
      </c>
      <c r="J267" t="str">
        <f>'46 MMT resource build'!J736</f>
        <v>Northern_California_Ex</v>
      </c>
      <c r="K267">
        <f>'46 MMT resource build'!K736</f>
        <v>469</v>
      </c>
      <c r="L267">
        <f>'46 MMT resource build'!L736</f>
        <v>0</v>
      </c>
      <c r="M267">
        <f>'46 MMT resource build'!M736</f>
        <v>0</v>
      </c>
      <c r="N267">
        <f>'46 MMT resource build'!N736</f>
        <v>0</v>
      </c>
      <c r="O267">
        <f>'46 MMT resource build'!O736</f>
        <v>0</v>
      </c>
      <c r="P267">
        <f>'46 MMT resource build'!P736</f>
        <v>-17896.23</v>
      </c>
      <c r="Q267">
        <f>'46 MMT resource build'!Q736</f>
        <v>0</v>
      </c>
      <c r="R267">
        <f>'46 MMT resource build'!R736</f>
        <v>0</v>
      </c>
      <c r="S267">
        <f>'46 MMT resource build'!S736</f>
        <v>267126696.86000001</v>
      </c>
      <c r="T267">
        <f>'46 MMT resource build'!T736</f>
        <v>69760182.629999995</v>
      </c>
      <c r="U267">
        <f>'46 MMT resource build'!U736</f>
        <v>6.6951633132812498</v>
      </c>
      <c r="V267">
        <f>'46 MMT resource build'!V736</f>
        <v>0</v>
      </c>
      <c r="W267">
        <f>'46 MMT resource build'!W736</f>
        <v>0</v>
      </c>
      <c r="X267">
        <f>'46 MMT resource build'!X736</f>
        <v>469</v>
      </c>
      <c r="Y267">
        <f>'46 MMT resource build'!Y736</f>
        <v>0</v>
      </c>
      <c r="Z267">
        <f>'46 MMT resource build'!Z736</f>
        <v>0</v>
      </c>
    </row>
    <row r="268" spans="1:26" ht="14.45" hidden="1" x14ac:dyDescent="0.35">
      <c r="A268">
        <f>'46 MMT resource build'!A737</f>
        <v>2045</v>
      </c>
      <c r="B268" t="str">
        <f>'46 MMT resource build'!B737</f>
        <v>Pacific_Northwest_Geothermal</v>
      </c>
      <c r="C268" t="str">
        <f>'46 MMT resource build'!C737</f>
        <v>CAISO</v>
      </c>
      <c r="D268" t="str">
        <f>'46 MMT resource build'!D737</f>
        <v>CAISO</v>
      </c>
      <c r="E268" t="str">
        <f>'46 MMT resource build'!E737</f>
        <v>Geothermal</v>
      </c>
      <c r="F268">
        <f>'46 MMT resource build'!F737</f>
        <v>0</v>
      </c>
      <c r="G268">
        <f>'46 MMT resource build'!G737</f>
        <v>0</v>
      </c>
      <c r="H268">
        <f>'46 MMT resource build'!H737</f>
        <v>0</v>
      </c>
      <c r="I268">
        <f>'46 MMT resource build'!I737</f>
        <v>0</v>
      </c>
      <c r="J268">
        <f>'46 MMT resource build'!J737</f>
        <v>0</v>
      </c>
      <c r="K268">
        <f>'46 MMT resource build'!K737</f>
        <v>0</v>
      </c>
      <c r="L268">
        <f>'46 MMT resource build'!L737</f>
        <v>0</v>
      </c>
      <c r="M268">
        <f>'46 MMT resource build'!M737</f>
        <v>0</v>
      </c>
      <c r="N268">
        <f>'46 MMT resource build'!N737</f>
        <v>0</v>
      </c>
      <c r="O268">
        <f>'46 MMT resource build'!O737</f>
        <v>0</v>
      </c>
      <c r="P268">
        <f>'46 MMT resource build'!P737</f>
        <v>0</v>
      </c>
      <c r="Q268">
        <f>'46 MMT resource build'!Q737</f>
        <v>0</v>
      </c>
      <c r="R268">
        <f>'46 MMT resource build'!R737</f>
        <v>0</v>
      </c>
      <c r="S268">
        <f>'46 MMT resource build'!S737</f>
        <v>0</v>
      </c>
      <c r="T268">
        <f>'46 MMT resource build'!T737</f>
        <v>0</v>
      </c>
      <c r="U268">
        <f>'46 MMT resource build'!U737</f>
        <v>6.6951633132812498</v>
      </c>
      <c r="V268">
        <f>'46 MMT resource build'!V737</f>
        <v>0</v>
      </c>
      <c r="W268">
        <f>'46 MMT resource build'!W737</f>
        <v>0</v>
      </c>
      <c r="X268">
        <f>'46 MMT resource build'!X737</f>
        <v>0</v>
      </c>
      <c r="Y268">
        <f>'46 MMT resource build'!Y737</f>
        <v>0</v>
      </c>
      <c r="Z268">
        <f>'46 MMT resource build'!Z737</f>
        <v>0</v>
      </c>
    </row>
    <row r="269" spans="1:26" ht="14.45" hidden="1" x14ac:dyDescent="0.35">
      <c r="A269">
        <f>'46 MMT resource build'!A738</f>
        <v>2045</v>
      </c>
      <c r="B269" t="str">
        <f>'46 MMT resource build'!B738</f>
        <v>Riverside_Palm_Springs_Geothermal</v>
      </c>
      <c r="C269" t="str">
        <f>'46 MMT resource build'!C738</f>
        <v>CAISO</v>
      </c>
      <c r="D269" t="str">
        <f>'46 MMT resource build'!D738</f>
        <v>CAISO</v>
      </c>
      <c r="E269" t="str">
        <f>'46 MMT resource build'!E738</f>
        <v>Geothermal</v>
      </c>
      <c r="F269">
        <f>'46 MMT resource build'!F738</f>
        <v>0</v>
      </c>
      <c r="G269">
        <f>'46 MMT resource build'!G738</f>
        <v>0</v>
      </c>
      <c r="H269">
        <f>'46 MMT resource build'!H738</f>
        <v>0</v>
      </c>
      <c r="I269">
        <f>'46 MMT resource build'!I738</f>
        <v>0</v>
      </c>
      <c r="J269" t="str">
        <f>'46 MMT resource build'!J738</f>
        <v>Riverside_Palm_Springs</v>
      </c>
      <c r="K269">
        <f>'46 MMT resource build'!K738</f>
        <v>0</v>
      </c>
      <c r="L269">
        <f>'46 MMT resource build'!L738</f>
        <v>0</v>
      </c>
      <c r="M269">
        <f>'46 MMT resource build'!M738</f>
        <v>0</v>
      </c>
      <c r="N269">
        <f>'46 MMT resource build'!N738</f>
        <v>0</v>
      </c>
      <c r="O269">
        <f>'46 MMT resource build'!O738</f>
        <v>0</v>
      </c>
      <c r="P269">
        <f>'46 MMT resource build'!P738</f>
        <v>0</v>
      </c>
      <c r="Q269">
        <f>'46 MMT resource build'!Q738</f>
        <v>0</v>
      </c>
      <c r="R269">
        <f>'46 MMT resource build'!R738</f>
        <v>0</v>
      </c>
      <c r="S269">
        <f>'46 MMT resource build'!S738</f>
        <v>0</v>
      </c>
      <c r="T269">
        <f>'46 MMT resource build'!T738</f>
        <v>0</v>
      </c>
      <c r="U269">
        <f>'46 MMT resource build'!U738</f>
        <v>6.6951633132812498</v>
      </c>
      <c r="V269">
        <f>'46 MMT resource build'!V738</f>
        <v>0</v>
      </c>
      <c r="W269">
        <f>'46 MMT resource build'!W738</f>
        <v>0</v>
      </c>
      <c r="X269">
        <f>'46 MMT resource build'!X738</f>
        <v>0</v>
      </c>
      <c r="Y269">
        <f>'46 MMT resource build'!Y738</f>
        <v>0</v>
      </c>
      <c r="Z269">
        <f>'46 MMT resource build'!Z738</f>
        <v>0</v>
      </c>
    </row>
    <row r="270" spans="1:26" ht="14.45" hidden="1" x14ac:dyDescent="0.35">
      <c r="A270">
        <f>'46 MMT resource build'!A739</f>
        <v>2045</v>
      </c>
      <c r="B270" t="str">
        <f>'46 MMT resource build'!B739</f>
        <v>Solano_Geothermal</v>
      </c>
      <c r="C270" t="str">
        <f>'46 MMT resource build'!C739</f>
        <v>CAISO</v>
      </c>
      <c r="D270" t="str">
        <f>'46 MMT resource build'!D739</f>
        <v>CAISO</v>
      </c>
      <c r="E270" t="str">
        <f>'46 MMT resource build'!E739</f>
        <v>Geothermal</v>
      </c>
      <c r="F270">
        <f>'46 MMT resource build'!F739</f>
        <v>0</v>
      </c>
      <c r="G270">
        <f>'46 MMT resource build'!G739</f>
        <v>135</v>
      </c>
      <c r="H270">
        <f>'46 MMT resource build'!H739</f>
        <v>135</v>
      </c>
      <c r="I270">
        <f>'46 MMT resource build'!I739</f>
        <v>135</v>
      </c>
      <c r="J270" t="str">
        <f>'46 MMT resource build'!J739</f>
        <v>Solano</v>
      </c>
      <c r="K270">
        <f>'46 MMT resource build'!K739</f>
        <v>57</v>
      </c>
      <c r="L270">
        <f>'46 MMT resource build'!L739</f>
        <v>78</v>
      </c>
      <c r="M270">
        <f>'46 MMT resource build'!M739</f>
        <v>0</v>
      </c>
      <c r="N270">
        <f>'46 MMT resource build'!N739</f>
        <v>0</v>
      </c>
      <c r="O270">
        <f>'46 MMT resource build'!O739</f>
        <v>0</v>
      </c>
      <c r="P270">
        <f>'46 MMT resource build'!P739</f>
        <v>-95416.12</v>
      </c>
      <c r="Q270">
        <f>'46 MMT resource build'!Q739</f>
        <v>0</v>
      </c>
      <c r="R270">
        <f>'46 MMT resource build'!R739</f>
        <v>0</v>
      </c>
      <c r="S270">
        <f>'46 MMT resource build'!S739</f>
        <v>76891479.909999996</v>
      </c>
      <c r="T270">
        <f>'46 MMT resource build'!T739</f>
        <v>20080223.149999999</v>
      </c>
      <c r="U270">
        <f>'46 MMT resource build'!U739</f>
        <v>6.6951633132812498</v>
      </c>
      <c r="V270">
        <f>'46 MMT resource build'!V739</f>
        <v>0</v>
      </c>
      <c r="W270">
        <f>'46 MMT resource build'!W739</f>
        <v>0</v>
      </c>
      <c r="X270">
        <f>'46 MMT resource build'!X739</f>
        <v>135</v>
      </c>
      <c r="Y270">
        <f>'46 MMT resource build'!Y739</f>
        <v>0</v>
      </c>
      <c r="Z270">
        <f>'46 MMT resource build'!Z739</f>
        <v>0</v>
      </c>
    </row>
    <row r="271" spans="1:26" ht="14.45" hidden="1" x14ac:dyDescent="0.35">
      <c r="A271">
        <f>'46 MMT resource build'!A740</f>
        <v>2045</v>
      </c>
      <c r="B271" t="str">
        <f>'46 MMT resource build'!B740</f>
        <v>Southern_Nevada_Geothermal</v>
      </c>
      <c r="C271" t="str">
        <f>'46 MMT resource build'!C740</f>
        <v>CAISO</v>
      </c>
      <c r="D271" t="str">
        <f>'46 MMT resource build'!D740</f>
        <v>CAISO</v>
      </c>
      <c r="E271" t="str">
        <f>'46 MMT resource build'!E740</f>
        <v>Geothermal</v>
      </c>
      <c r="F271">
        <f>'46 MMT resource build'!F740</f>
        <v>0</v>
      </c>
      <c r="G271">
        <f>'46 MMT resource build'!G740</f>
        <v>320</v>
      </c>
      <c r="H271">
        <f>'46 MMT resource build'!H740</f>
        <v>320</v>
      </c>
      <c r="I271">
        <f>'46 MMT resource build'!I740</f>
        <v>320</v>
      </c>
      <c r="J271" t="str">
        <f>'46 MMT resource build'!J740</f>
        <v>Mountain_Pass_El_Dorado</v>
      </c>
      <c r="K271">
        <f>'46 MMT resource build'!K740</f>
        <v>250</v>
      </c>
      <c r="L271">
        <f>'46 MMT resource build'!L740</f>
        <v>70</v>
      </c>
      <c r="M271">
        <f>'46 MMT resource build'!M740</f>
        <v>0</v>
      </c>
      <c r="N271">
        <f>'46 MMT resource build'!N740</f>
        <v>0</v>
      </c>
      <c r="O271">
        <f>'46 MMT resource build'!O740</f>
        <v>0</v>
      </c>
      <c r="P271">
        <f>'46 MMT resource build'!P740</f>
        <v>-89261.91</v>
      </c>
      <c r="Q271">
        <f>'46 MMT resource build'!Q740</f>
        <v>0</v>
      </c>
      <c r="R271">
        <f>'46 MMT resource build'!R740</f>
        <v>0</v>
      </c>
      <c r="S271">
        <f>'46 MMT resource build'!S740</f>
        <v>176811543.31</v>
      </c>
      <c r="T271">
        <f>'46 MMT resource build'!T740</f>
        <v>46174364.82</v>
      </c>
      <c r="U271">
        <f>'46 MMT resource build'!U740</f>
        <v>6.6951633132812498</v>
      </c>
      <c r="V271">
        <f>'46 MMT resource build'!V740</f>
        <v>0</v>
      </c>
      <c r="W271">
        <f>'46 MMT resource build'!W740</f>
        <v>0</v>
      </c>
      <c r="X271">
        <f>'46 MMT resource build'!X740</f>
        <v>320</v>
      </c>
      <c r="Y271">
        <f>'46 MMT resource build'!Y740</f>
        <v>0</v>
      </c>
      <c r="Z271">
        <f>'46 MMT resource build'!Z740</f>
        <v>0</v>
      </c>
    </row>
    <row r="272" spans="1:26" ht="14.45" hidden="1" x14ac:dyDescent="0.35">
      <c r="A272">
        <f>'46 MMT resource build'!A154</f>
        <v>2020</v>
      </c>
      <c r="B272" t="str">
        <f>'46 MMT resource build'!B154</f>
        <v>CAISO_Hydro</v>
      </c>
      <c r="C272" t="str">
        <f>'46 MMT resource build'!C154</f>
        <v>CAISO</v>
      </c>
      <c r="D272" t="str">
        <f>'46 MMT resource build'!D154</f>
        <v>CAISO</v>
      </c>
      <c r="E272" t="str">
        <f>'46 MMT resource build'!E154</f>
        <v>Hydro</v>
      </c>
      <c r="F272">
        <f>'46 MMT resource build'!F154</f>
        <v>7070.1</v>
      </c>
      <c r="G272">
        <f>'46 MMT resource build'!G154</f>
        <v>0</v>
      </c>
      <c r="H272">
        <f>'46 MMT resource build'!H154</f>
        <v>0</v>
      </c>
      <c r="I272">
        <f>'46 MMT resource build'!I154</f>
        <v>7070.1</v>
      </c>
      <c r="J272">
        <f>'46 MMT resource build'!J154</f>
        <v>0</v>
      </c>
      <c r="K272">
        <f>'46 MMT resource build'!K154</f>
        <v>0</v>
      </c>
      <c r="L272">
        <f>'46 MMT resource build'!L154</f>
        <v>0</v>
      </c>
      <c r="M272">
        <f>'46 MMT resource build'!M154</f>
        <v>0</v>
      </c>
      <c r="N272">
        <f>'46 MMT resource build'!N154</f>
        <v>0</v>
      </c>
      <c r="O272">
        <f>'46 MMT resource build'!O154</f>
        <v>0</v>
      </c>
      <c r="P272">
        <f>'46 MMT resource build'!P154</f>
        <v>0</v>
      </c>
      <c r="Q272">
        <f>'46 MMT resource build'!Q154</f>
        <v>0</v>
      </c>
      <c r="R272">
        <f>'46 MMT resource build'!R154</f>
        <v>0</v>
      </c>
      <c r="S272">
        <f>'46 MMT resource build'!S154</f>
        <v>0</v>
      </c>
      <c r="T272">
        <f>'46 MMT resource build'!T154</f>
        <v>0</v>
      </c>
      <c r="U272">
        <f>'46 MMT resource build'!U154</f>
        <v>1.47619047619048</v>
      </c>
      <c r="V272">
        <f>'46 MMT resource build'!V154</f>
        <v>7070.1</v>
      </c>
      <c r="W272">
        <f>'46 MMT resource build'!W154</f>
        <v>0</v>
      </c>
      <c r="X272">
        <f>'46 MMT resource build'!X154</f>
        <v>0</v>
      </c>
      <c r="Y272">
        <f>'46 MMT resource build'!Y154</f>
        <v>0</v>
      </c>
      <c r="Z272">
        <f>'46 MMT resource build'!Z154</f>
        <v>0</v>
      </c>
    </row>
    <row r="273" spans="1:26" ht="14.45" hidden="1" x14ac:dyDescent="0.35">
      <c r="A273">
        <f>'46 MMT resource build'!A155</f>
        <v>2020</v>
      </c>
      <c r="B273" t="str">
        <f>'46 MMT resource build'!B155</f>
        <v>NW_Hydro</v>
      </c>
      <c r="C273" t="str">
        <f>'46 MMT resource build'!C155</f>
        <v>NW</v>
      </c>
      <c r="D273" t="str">
        <f>'46 MMT resource build'!D155</f>
        <v>NW</v>
      </c>
      <c r="E273" t="str">
        <f>'46 MMT resource build'!E155</f>
        <v>Hydro</v>
      </c>
      <c r="F273">
        <f>'46 MMT resource build'!F155</f>
        <v>31478.05</v>
      </c>
      <c r="G273">
        <f>'46 MMT resource build'!G155</f>
        <v>0</v>
      </c>
      <c r="H273">
        <f>'46 MMT resource build'!H155</f>
        <v>0</v>
      </c>
      <c r="I273">
        <f>'46 MMT resource build'!I155</f>
        <v>31478.05</v>
      </c>
      <c r="J273">
        <f>'46 MMT resource build'!J155</f>
        <v>0</v>
      </c>
      <c r="K273">
        <f>'46 MMT resource build'!K155</f>
        <v>0</v>
      </c>
      <c r="L273">
        <f>'46 MMT resource build'!L155</f>
        <v>0</v>
      </c>
      <c r="M273">
        <f>'46 MMT resource build'!M155</f>
        <v>0</v>
      </c>
      <c r="N273">
        <f>'46 MMT resource build'!N155</f>
        <v>0</v>
      </c>
      <c r="O273">
        <f>'46 MMT resource build'!O155</f>
        <v>0</v>
      </c>
      <c r="P273">
        <f>'46 MMT resource build'!P155</f>
        <v>0</v>
      </c>
      <c r="Q273">
        <f>'46 MMT resource build'!Q155</f>
        <v>0</v>
      </c>
      <c r="R273">
        <f>'46 MMT resource build'!R155</f>
        <v>0</v>
      </c>
      <c r="S273">
        <f>'46 MMT resource build'!S155</f>
        <v>0</v>
      </c>
      <c r="T273">
        <f>'46 MMT resource build'!T155</f>
        <v>0</v>
      </c>
      <c r="U273">
        <f>'46 MMT resource build'!U155</f>
        <v>1.47619047619048</v>
      </c>
      <c r="V273">
        <f>'46 MMT resource build'!V155</f>
        <v>31478.05</v>
      </c>
      <c r="W273">
        <f>'46 MMT resource build'!W155</f>
        <v>0</v>
      </c>
      <c r="X273">
        <f>'46 MMT resource build'!X155</f>
        <v>0</v>
      </c>
      <c r="Y273">
        <f>'46 MMT resource build'!Y155</f>
        <v>0</v>
      </c>
      <c r="Z273">
        <f>'46 MMT resource build'!Z155</f>
        <v>0</v>
      </c>
    </row>
    <row r="274" spans="1:26" ht="14.45" hidden="1" x14ac:dyDescent="0.35">
      <c r="A274">
        <f>'46 MMT resource build'!A156</f>
        <v>2020</v>
      </c>
      <c r="B274" t="str">
        <f>'46 MMT resource build'!B156</f>
        <v>SW_Hydro</v>
      </c>
      <c r="C274" t="str">
        <f>'46 MMT resource build'!C156</f>
        <v>SW</v>
      </c>
      <c r="D274" t="str">
        <f>'46 MMT resource build'!D156</f>
        <v>SW</v>
      </c>
      <c r="E274" t="str">
        <f>'46 MMT resource build'!E156</f>
        <v>Hydro</v>
      </c>
      <c r="F274">
        <f>'46 MMT resource build'!F156</f>
        <v>2680.31</v>
      </c>
      <c r="G274">
        <f>'46 MMT resource build'!G156</f>
        <v>0</v>
      </c>
      <c r="H274">
        <f>'46 MMT resource build'!H156</f>
        <v>0</v>
      </c>
      <c r="I274">
        <f>'46 MMT resource build'!I156</f>
        <v>2680.31</v>
      </c>
      <c r="J274">
        <f>'46 MMT resource build'!J156</f>
        <v>0</v>
      </c>
      <c r="K274">
        <f>'46 MMT resource build'!K156</f>
        <v>0</v>
      </c>
      <c r="L274">
        <f>'46 MMT resource build'!L156</f>
        <v>0</v>
      </c>
      <c r="M274">
        <f>'46 MMT resource build'!M156</f>
        <v>0</v>
      </c>
      <c r="N274">
        <f>'46 MMT resource build'!N156</f>
        <v>0</v>
      </c>
      <c r="O274">
        <f>'46 MMT resource build'!O156</f>
        <v>0</v>
      </c>
      <c r="P274">
        <f>'46 MMT resource build'!P156</f>
        <v>0</v>
      </c>
      <c r="Q274">
        <f>'46 MMT resource build'!Q156</f>
        <v>0</v>
      </c>
      <c r="R274">
        <f>'46 MMT resource build'!R156</f>
        <v>0</v>
      </c>
      <c r="S274">
        <f>'46 MMT resource build'!S156</f>
        <v>0</v>
      </c>
      <c r="T274">
        <f>'46 MMT resource build'!T156</f>
        <v>0</v>
      </c>
      <c r="U274">
        <f>'46 MMT resource build'!U156</f>
        <v>1.47619047619048</v>
      </c>
      <c r="V274">
        <f>'46 MMT resource build'!V156</f>
        <v>2680.31</v>
      </c>
      <c r="W274">
        <f>'46 MMT resource build'!W156</f>
        <v>0</v>
      </c>
      <c r="X274">
        <f>'46 MMT resource build'!X156</f>
        <v>0</v>
      </c>
      <c r="Y274">
        <f>'46 MMT resource build'!Y156</f>
        <v>0</v>
      </c>
      <c r="Z274">
        <f>'46 MMT resource build'!Z156</f>
        <v>0</v>
      </c>
    </row>
    <row r="275" spans="1:26" ht="14.45" hidden="1" x14ac:dyDescent="0.35">
      <c r="A275">
        <f>'46 MMT resource build'!A157</f>
        <v>2020</v>
      </c>
      <c r="B275" t="str">
        <f>'46 MMT resource build'!B157</f>
        <v>LDWP_Hydro</v>
      </c>
      <c r="C275" t="str">
        <f>'46 MMT resource build'!C157</f>
        <v>LDWP</v>
      </c>
      <c r="D275" t="str">
        <f>'46 MMT resource build'!D157</f>
        <v>LDWP</v>
      </c>
      <c r="E275" t="str">
        <f>'46 MMT resource build'!E157</f>
        <v>Hydro</v>
      </c>
      <c r="F275">
        <f>'46 MMT resource build'!F157</f>
        <v>233.7</v>
      </c>
      <c r="G275">
        <f>'46 MMT resource build'!G157</f>
        <v>0</v>
      </c>
      <c r="H275">
        <f>'46 MMT resource build'!H157</f>
        <v>0</v>
      </c>
      <c r="I275">
        <f>'46 MMT resource build'!I157</f>
        <v>233.7</v>
      </c>
      <c r="J275">
        <f>'46 MMT resource build'!J157</f>
        <v>0</v>
      </c>
      <c r="K275">
        <f>'46 MMT resource build'!K157</f>
        <v>0</v>
      </c>
      <c r="L275">
        <f>'46 MMT resource build'!L157</f>
        <v>0</v>
      </c>
      <c r="M275">
        <f>'46 MMT resource build'!M157</f>
        <v>0</v>
      </c>
      <c r="N275">
        <f>'46 MMT resource build'!N157</f>
        <v>0</v>
      </c>
      <c r="O275">
        <f>'46 MMT resource build'!O157</f>
        <v>0</v>
      </c>
      <c r="P275">
        <f>'46 MMT resource build'!P157</f>
        <v>0</v>
      </c>
      <c r="Q275">
        <f>'46 MMT resource build'!Q157</f>
        <v>0</v>
      </c>
      <c r="R275">
        <f>'46 MMT resource build'!R157</f>
        <v>0</v>
      </c>
      <c r="S275">
        <f>'46 MMT resource build'!S157</f>
        <v>0</v>
      </c>
      <c r="T275">
        <f>'46 MMT resource build'!T157</f>
        <v>0</v>
      </c>
      <c r="U275">
        <f>'46 MMT resource build'!U157</f>
        <v>1.47619047619048</v>
      </c>
      <c r="V275">
        <f>'46 MMT resource build'!V157</f>
        <v>233.7</v>
      </c>
      <c r="W275">
        <f>'46 MMT resource build'!W157</f>
        <v>0</v>
      </c>
      <c r="X275">
        <f>'46 MMT resource build'!X157</f>
        <v>0</v>
      </c>
      <c r="Y275">
        <f>'46 MMT resource build'!Y157</f>
        <v>0</v>
      </c>
      <c r="Z275">
        <f>'46 MMT resource build'!Z157</f>
        <v>0</v>
      </c>
    </row>
    <row r="276" spans="1:26" ht="14.45" hidden="1" x14ac:dyDescent="0.35">
      <c r="A276">
        <f>'46 MMT resource build'!A158</f>
        <v>2020</v>
      </c>
      <c r="B276" t="str">
        <f>'46 MMT resource build'!B158</f>
        <v>BANC_Hydro</v>
      </c>
      <c r="C276" t="str">
        <f>'46 MMT resource build'!C158</f>
        <v>BANC</v>
      </c>
      <c r="D276" t="str">
        <f>'46 MMT resource build'!D158</f>
        <v>BANC</v>
      </c>
      <c r="E276" t="str">
        <f>'46 MMT resource build'!E158</f>
        <v>Hydro</v>
      </c>
      <c r="F276">
        <f>'46 MMT resource build'!F158</f>
        <v>2724.06</v>
      </c>
      <c r="G276">
        <f>'46 MMT resource build'!G158</f>
        <v>0</v>
      </c>
      <c r="H276">
        <f>'46 MMT resource build'!H158</f>
        <v>0</v>
      </c>
      <c r="I276">
        <f>'46 MMT resource build'!I158</f>
        <v>2724.06</v>
      </c>
      <c r="J276">
        <f>'46 MMT resource build'!J158</f>
        <v>0</v>
      </c>
      <c r="K276">
        <f>'46 MMT resource build'!K158</f>
        <v>0</v>
      </c>
      <c r="L276">
        <f>'46 MMT resource build'!L158</f>
        <v>0</v>
      </c>
      <c r="M276">
        <f>'46 MMT resource build'!M158</f>
        <v>0</v>
      </c>
      <c r="N276">
        <f>'46 MMT resource build'!N158</f>
        <v>0</v>
      </c>
      <c r="O276">
        <f>'46 MMT resource build'!O158</f>
        <v>0</v>
      </c>
      <c r="P276">
        <f>'46 MMT resource build'!P158</f>
        <v>0</v>
      </c>
      <c r="Q276">
        <f>'46 MMT resource build'!Q158</f>
        <v>0</v>
      </c>
      <c r="R276">
        <f>'46 MMT resource build'!R158</f>
        <v>0</v>
      </c>
      <c r="S276">
        <f>'46 MMT resource build'!S158</f>
        <v>0</v>
      </c>
      <c r="T276">
        <f>'46 MMT resource build'!T158</f>
        <v>0</v>
      </c>
      <c r="U276">
        <f>'46 MMT resource build'!U158</f>
        <v>1.47619047619048</v>
      </c>
      <c r="V276">
        <f>'46 MMT resource build'!V158</f>
        <v>2724.06</v>
      </c>
      <c r="W276">
        <f>'46 MMT resource build'!W158</f>
        <v>0</v>
      </c>
      <c r="X276">
        <f>'46 MMT resource build'!X158</f>
        <v>0</v>
      </c>
      <c r="Y276">
        <f>'46 MMT resource build'!Y158</f>
        <v>0</v>
      </c>
      <c r="Z276">
        <f>'46 MMT resource build'!Z158</f>
        <v>0</v>
      </c>
    </row>
    <row r="277" spans="1:26" ht="14.45" hidden="1" x14ac:dyDescent="0.35">
      <c r="A277">
        <f>'46 MMT resource build'!A159</f>
        <v>2020</v>
      </c>
      <c r="B277" t="str">
        <f>'46 MMT resource build'!B159</f>
        <v>IID_Hydro</v>
      </c>
      <c r="C277" t="str">
        <f>'46 MMT resource build'!C159</f>
        <v>IID</v>
      </c>
      <c r="D277" t="str">
        <f>'46 MMT resource build'!D159</f>
        <v>IID</v>
      </c>
      <c r="E277" t="str">
        <f>'46 MMT resource build'!E159</f>
        <v>Hydro</v>
      </c>
      <c r="F277">
        <f>'46 MMT resource build'!F159</f>
        <v>83.5</v>
      </c>
      <c r="G277">
        <f>'46 MMT resource build'!G159</f>
        <v>0</v>
      </c>
      <c r="H277">
        <f>'46 MMT resource build'!H159</f>
        <v>0</v>
      </c>
      <c r="I277">
        <f>'46 MMT resource build'!I159</f>
        <v>83.5</v>
      </c>
      <c r="J277">
        <f>'46 MMT resource build'!J159</f>
        <v>0</v>
      </c>
      <c r="K277">
        <f>'46 MMT resource build'!K159</f>
        <v>0</v>
      </c>
      <c r="L277">
        <f>'46 MMT resource build'!L159</f>
        <v>0</v>
      </c>
      <c r="M277">
        <f>'46 MMT resource build'!M159</f>
        <v>0</v>
      </c>
      <c r="N277">
        <f>'46 MMT resource build'!N159</f>
        <v>0</v>
      </c>
      <c r="O277">
        <f>'46 MMT resource build'!O159</f>
        <v>0</v>
      </c>
      <c r="P277">
        <f>'46 MMT resource build'!P159</f>
        <v>0</v>
      </c>
      <c r="Q277">
        <f>'46 MMT resource build'!Q159</f>
        <v>0</v>
      </c>
      <c r="R277">
        <f>'46 MMT resource build'!R159</f>
        <v>0</v>
      </c>
      <c r="S277">
        <f>'46 MMT resource build'!S159</f>
        <v>0</v>
      </c>
      <c r="T277">
        <f>'46 MMT resource build'!T159</f>
        <v>0</v>
      </c>
      <c r="U277">
        <f>'46 MMT resource build'!U159</f>
        <v>1.47619047619048</v>
      </c>
      <c r="V277">
        <f>'46 MMT resource build'!V159</f>
        <v>83.5</v>
      </c>
      <c r="W277">
        <f>'46 MMT resource build'!W159</f>
        <v>0</v>
      </c>
      <c r="X277">
        <f>'46 MMT resource build'!X159</f>
        <v>0</v>
      </c>
      <c r="Y277">
        <f>'46 MMT resource build'!Y159</f>
        <v>0</v>
      </c>
      <c r="Z277">
        <f>'46 MMT resource build'!Z159</f>
        <v>0</v>
      </c>
    </row>
    <row r="278" spans="1:26" ht="14.45" hidden="1" x14ac:dyDescent="0.35">
      <c r="A278">
        <f>'46 MMT resource build'!A323</f>
        <v>2022</v>
      </c>
      <c r="B278" t="str">
        <f>'46 MMT resource build'!B323</f>
        <v>CAISO_Hydro</v>
      </c>
      <c r="C278" t="str">
        <f>'46 MMT resource build'!C323</f>
        <v>CAISO</v>
      </c>
      <c r="D278" t="str">
        <f>'46 MMT resource build'!D323</f>
        <v>CAISO</v>
      </c>
      <c r="E278" t="str">
        <f>'46 MMT resource build'!E323</f>
        <v>Hydro</v>
      </c>
      <c r="F278">
        <f>'46 MMT resource build'!F323</f>
        <v>7070.1</v>
      </c>
      <c r="G278">
        <f>'46 MMT resource build'!G323</f>
        <v>0</v>
      </c>
      <c r="H278">
        <f>'46 MMT resource build'!H323</f>
        <v>0</v>
      </c>
      <c r="I278">
        <f>'46 MMT resource build'!I323</f>
        <v>7070.1</v>
      </c>
      <c r="J278">
        <f>'46 MMT resource build'!J323</f>
        <v>0</v>
      </c>
      <c r="K278">
        <f>'46 MMT resource build'!K323</f>
        <v>0</v>
      </c>
      <c r="L278">
        <f>'46 MMT resource build'!L323</f>
        <v>0</v>
      </c>
      <c r="M278">
        <f>'46 MMT resource build'!M323</f>
        <v>0</v>
      </c>
      <c r="N278">
        <f>'46 MMT resource build'!N323</f>
        <v>0</v>
      </c>
      <c r="O278">
        <f>'46 MMT resource build'!O323</f>
        <v>0</v>
      </c>
      <c r="P278">
        <f>'46 MMT resource build'!P323</f>
        <v>0</v>
      </c>
      <c r="Q278">
        <f>'46 MMT resource build'!Q323</f>
        <v>0</v>
      </c>
      <c r="R278">
        <f>'46 MMT resource build'!R323</f>
        <v>0</v>
      </c>
      <c r="S278">
        <f>'46 MMT resource build'!S323</f>
        <v>0</v>
      </c>
      <c r="T278">
        <f>'46 MMT resource build'!T323</f>
        <v>0</v>
      </c>
      <c r="U278">
        <f>'46 MMT resource build'!U323</f>
        <v>2.6383309325601898</v>
      </c>
      <c r="V278">
        <f>'46 MMT resource build'!V323</f>
        <v>7070.1</v>
      </c>
      <c r="W278">
        <f>'46 MMT resource build'!W323</f>
        <v>0</v>
      </c>
      <c r="X278">
        <f>'46 MMT resource build'!X323</f>
        <v>0</v>
      </c>
      <c r="Y278">
        <f>'46 MMT resource build'!Y323</f>
        <v>0</v>
      </c>
      <c r="Z278">
        <f>'46 MMT resource build'!Z323</f>
        <v>0</v>
      </c>
    </row>
    <row r="279" spans="1:26" ht="14.45" hidden="1" x14ac:dyDescent="0.35">
      <c r="A279">
        <f>'46 MMT resource build'!A324</f>
        <v>2022</v>
      </c>
      <c r="B279" t="str">
        <f>'46 MMT resource build'!B324</f>
        <v>NW_Hydro</v>
      </c>
      <c r="C279" t="str">
        <f>'46 MMT resource build'!C324</f>
        <v>NW</v>
      </c>
      <c r="D279" t="str">
        <f>'46 MMT resource build'!D324</f>
        <v>NW</v>
      </c>
      <c r="E279" t="str">
        <f>'46 MMT resource build'!E324</f>
        <v>Hydro</v>
      </c>
      <c r="F279">
        <f>'46 MMT resource build'!F324</f>
        <v>31478.05</v>
      </c>
      <c r="G279">
        <f>'46 MMT resource build'!G324</f>
        <v>0</v>
      </c>
      <c r="H279">
        <f>'46 MMT resource build'!H324</f>
        <v>0</v>
      </c>
      <c r="I279">
        <f>'46 MMT resource build'!I324</f>
        <v>31478.05</v>
      </c>
      <c r="J279">
        <f>'46 MMT resource build'!J324</f>
        <v>0</v>
      </c>
      <c r="K279">
        <f>'46 MMT resource build'!K324</f>
        <v>0</v>
      </c>
      <c r="L279">
        <f>'46 MMT resource build'!L324</f>
        <v>0</v>
      </c>
      <c r="M279">
        <f>'46 MMT resource build'!M324</f>
        <v>0</v>
      </c>
      <c r="N279">
        <f>'46 MMT resource build'!N324</f>
        <v>0</v>
      </c>
      <c r="O279">
        <f>'46 MMT resource build'!O324</f>
        <v>0</v>
      </c>
      <c r="P279">
        <f>'46 MMT resource build'!P324</f>
        <v>0</v>
      </c>
      <c r="Q279">
        <f>'46 MMT resource build'!Q324</f>
        <v>0</v>
      </c>
      <c r="R279">
        <f>'46 MMT resource build'!R324</f>
        <v>0</v>
      </c>
      <c r="S279">
        <f>'46 MMT resource build'!S324</f>
        <v>0</v>
      </c>
      <c r="T279">
        <f>'46 MMT resource build'!T324</f>
        <v>0</v>
      </c>
      <c r="U279">
        <f>'46 MMT resource build'!U324</f>
        <v>2.6383309325601898</v>
      </c>
      <c r="V279">
        <f>'46 MMT resource build'!V324</f>
        <v>31478.05</v>
      </c>
      <c r="W279">
        <f>'46 MMT resource build'!W324</f>
        <v>0</v>
      </c>
      <c r="X279">
        <f>'46 MMT resource build'!X324</f>
        <v>0</v>
      </c>
      <c r="Y279">
        <f>'46 MMT resource build'!Y324</f>
        <v>0</v>
      </c>
      <c r="Z279">
        <f>'46 MMT resource build'!Z324</f>
        <v>0</v>
      </c>
    </row>
    <row r="280" spans="1:26" ht="14.45" hidden="1" x14ac:dyDescent="0.35">
      <c r="A280">
        <f>'46 MMT resource build'!A325</f>
        <v>2022</v>
      </c>
      <c r="B280" t="str">
        <f>'46 MMT resource build'!B325</f>
        <v>SW_Hydro</v>
      </c>
      <c r="C280" t="str">
        <f>'46 MMT resource build'!C325</f>
        <v>SW</v>
      </c>
      <c r="D280" t="str">
        <f>'46 MMT resource build'!D325</f>
        <v>SW</v>
      </c>
      <c r="E280" t="str">
        <f>'46 MMT resource build'!E325</f>
        <v>Hydro</v>
      </c>
      <c r="F280">
        <f>'46 MMT resource build'!F325</f>
        <v>2680.31</v>
      </c>
      <c r="G280">
        <f>'46 MMT resource build'!G325</f>
        <v>0</v>
      </c>
      <c r="H280">
        <f>'46 MMT resource build'!H325</f>
        <v>0</v>
      </c>
      <c r="I280">
        <f>'46 MMT resource build'!I325</f>
        <v>2680.31</v>
      </c>
      <c r="J280">
        <f>'46 MMT resource build'!J325</f>
        <v>0</v>
      </c>
      <c r="K280">
        <f>'46 MMT resource build'!K325</f>
        <v>0</v>
      </c>
      <c r="L280">
        <f>'46 MMT resource build'!L325</f>
        <v>0</v>
      </c>
      <c r="M280">
        <f>'46 MMT resource build'!M325</f>
        <v>0</v>
      </c>
      <c r="N280">
        <f>'46 MMT resource build'!N325</f>
        <v>0</v>
      </c>
      <c r="O280">
        <f>'46 MMT resource build'!O325</f>
        <v>0</v>
      </c>
      <c r="P280">
        <f>'46 MMT resource build'!P325</f>
        <v>0</v>
      </c>
      <c r="Q280">
        <f>'46 MMT resource build'!Q325</f>
        <v>0</v>
      </c>
      <c r="R280">
        <f>'46 MMT resource build'!R325</f>
        <v>0</v>
      </c>
      <c r="S280">
        <f>'46 MMT resource build'!S325</f>
        <v>0</v>
      </c>
      <c r="T280">
        <f>'46 MMT resource build'!T325</f>
        <v>0</v>
      </c>
      <c r="U280">
        <f>'46 MMT resource build'!U325</f>
        <v>2.6383309325601898</v>
      </c>
      <c r="V280">
        <f>'46 MMT resource build'!V325</f>
        <v>2680.31</v>
      </c>
      <c r="W280">
        <f>'46 MMT resource build'!W325</f>
        <v>0</v>
      </c>
      <c r="X280">
        <f>'46 MMT resource build'!X325</f>
        <v>0</v>
      </c>
      <c r="Y280">
        <f>'46 MMT resource build'!Y325</f>
        <v>0</v>
      </c>
      <c r="Z280">
        <f>'46 MMT resource build'!Z325</f>
        <v>0</v>
      </c>
    </row>
    <row r="281" spans="1:26" ht="14.45" hidden="1" x14ac:dyDescent="0.35">
      <c r="A281">
        <f>'46 MMT resource build'!A326</f>
        <v>2022</v>
      </c>
      <c r="B281" t="str">
        <f>'46 MMT resource build'!B326</f>
        <v>LDWP_Hydro</v>
      </c>
      <c r="C281" t="str">
        <f>'46 MMT resource build'!C326</f>
        <v>LDWP</v>
      </c>
      <c r="D281" t="str">
        <f>'46 MMT resource build'!D326</f>
        <v>LDWP</v>
      </c>
      <c r="E281" t="str">
        <f>'46 MMT resource build'!E326</f>
        <v>Hydro</v>
      </c>
      <c r="F281">
        <f>'46 MMT resource build'!F326</f>
        <v>233.7</v>
      </c>
      <c r="G281">
        <f>'46 MMT resource build'!G326</f>
        <v>0</v>
      </c>
      <c r="H281">
        <f>'46 MMT resource build'!H326</f>
        <v>0</v>
      </c>
      <c r="I281">
        <f>'46 MMT resource build'!I326</f>
        <v>233.7</v>
      </c>
      <c r="J281">
        <f>'46 MMT resource build'!J326</f>
        <v>0</v>
      </c>
      <c r="K281">
        <f>'46 MMT resource build'!K326</f>
        <v>0</v>
      </c>
      <c r="L281">
        <f>'46 MMT resource build'!L326</f>
        <v>0</v>
      </c>
      <c r="M281">
        <f>'46 MMT resource build'!M326</f>
        <v>0</v>
      </c>
      <c r="N281">
        <f>'46 MMT resource build'!N326</f>
        <v>0</v>
      </c>
      <c r="O281">
        <f>'46 MMT resource build'!O326</f>
        <v>0</v>
      </c>
      <c r="P281">
        <f>'46 MMT resource build'!P326</f>
        <v>0</v>
      </c>
      <c r="Q281">
        <f>'46 MMT resource build'!Q326</f>
        <v>0</v>
      </c>
      <c r="R281">
        <f>'46 MMT resource build'!R326</f>
        <v>0</v>
      </c>
      <c r="S281">
        <f>'46 MMT resource build'!S326</f>
        <v>0</v>
      </c>
      <c r="T281">
        <f>'46 MMT resource build'!T326</f>
        <v>0</v>
      </c>
      <c r="U281">
        <f>'46 MMT resource build'!U326</f>
        <v>2.6383309325601898</v>
      </c>
      <c r="V281">
        <f>'46 MMT resource build'!V326</f>
        <v>233.7</v>
      </c>
      <c r="W281">
        <f>'46 MMT resource build'!W326</f>
        <v>0</v>
      </c>
      <c r="X281">
        <f>'46 MMT resource build'!X326</f>
        <v>0</v>
      </c>
      <c r="Y281">
        <f>'46 MMT resource build'!Y326</f>
        <v>0</v>
      </c>
      <c r="Z281">
        <f>'46 MMT resource build'!Z326</f>
        <v>0</v>
      </c>
    </row>
    <row r="282" spans="1:26" ht="14.45" hidden="1" x14ac:dyDescent="0.35">
      <c r="A282">
        <f>'46 MMT resource build'!A327</f>
        <v>2022</v>
      </c>
      <c r="B282" t="str">
        <f>'46 MMT resource build'!B327</f>
        <v>BANC_Hydro</v>
      </c>
      <c r="C282" t="str">
        <f>'46 MMT resource build'!C327</f>
        <v>BANC</v>
      </c>
      <c r="D282" t="str">
        <f>'46 MMT resource build'!D327</f>
        <v>BANC</v>
      </c>
      <c r="E282" t="str">
        <f>'46 MMT resource build'!E327</f>
        <v>Hydro</v>
      </c>
      <c r="F282">
        <f>'46 MMT resource build'!F327</f>
        <v>2724.06</v>
      </c>
      <c r="G282">
        <f>'46 MMT resource build'!G327</f>
        <v>0</v>
      </c>
      <c r="H282">
        <f>'46 MMT resource build'!H327</f>
        <v>0</v>
      </c>
      <c r="I282">
        <f>'46 MMT resource build'!I327</f>
        <v>2724.06</v>
      </c>
      <c r="J282">
        <f>'46 MMT resource build'!J327</f>
        <v>0</v>
      </c>
      <c r="K282">
        <f>'46 MMT resource build'!K327</f>
        <v>0</v>
      </c>
      <c r="L282">
        <f>'46 MMT resource build'!L327</f>
        <v>0</v>
      </c>
      <c r="M282">
        <f>'46 MMT resource build'!M327</f>
        <v>0</v>
      </c>
      <c r="N282">
        <f>'46 MMT resource build'!N327</f>
        <v>0</v>
      </c>
      <c r="O282">
        <f>'46 MMT resource build'!O327</f>
        <v>0</v>
      </c>
      <c r="P282">
        <f>'46 MMT resource build'!P327</f>
        <v>0</v>
      </c>
      <c r="Q282">
        <f>'46 MMT resource build'!Q327</f>
        <v>0</v>
      </c>
      <c r="R282">
        <f>'46 MMT resource build'!R327</f>
        <v>0</v>
      </c>
      <c r="S282">
        <f>'46 MMT resource build'!S327</f>
        <v>0</v>
      </c>
      <c r="T282">
        <f>'46 MMT resource build'!T327</f>
        <v>0</v>
      </c>
      <c r="U282">
        <f>'46 MMT resource build'!U327</f>
        <v>2.6383309325601898</v>
      </c>
      <c r="V282">
        <f>'46 MMT resource build'!V327</f>
        <v>2724.06</v>
      </c>
      <c r="W282">
        <f>'46 MMT resource build'!W327</f>
        <v>0</v>
      </c>
      <c r="X282">
        <f>'46 MMT resource build'!X327</f>
        <v>0</v>
      </c>
      <c r="Y282">
        <f>'46 MMT resource build'!Y327</f>
        <v>0</v>
      </c>
      <c r="Z282">
        <f>'46 MMT resource build'!Z327</f>
        <v>0</v>
      </c>
    </row>
    <row r="283" spans="1:26" ht="14.45" hidden="1" x14ac:dyDescent="0.35">
      <c r="A283">
        <f>'46 MMT resource build'!A328</f>
        <v>2022</v>
      </c>
      <c r="B283" t="str">
        <f>'46 MMT resource build'!B328</f>
        <v>IID_Hydro</v>
      </c>
      <c r="C283" t="str">
        <f>'46 MMT resource build'!C328</f>
        <v>IID</v>
      </c>
      <c r="D283" t="str">
        <f>'46 MMT resource build'!D328</f>
        <v>IID</v>
      </c>
      <c r="E283" t="str">
        <f>'46 MMT resource build'!E328</f>
        <v>Hydro</v>
      </c>
      <c r="F283">
        <f>'46 MMT resource build'!F328</f>
        <v>83.5</v>
      </c>
      <c r="G283">
        <f>'46 MMT resource build'!G328</f>
        <v>0</v>
      </c>
      <c r="H283">
        <f>'46 MMT resource build'!H328</f>
        <v>0</v>
      </c>
      <c r="I283">
        <f>'46 MMT resource build'!I328</f>
        <v>83.5</v>
      </c>
      <c r="J283">
        <f>'46 MMT resource build'!J328</f>
        <v>0</v>
      </c>
      <c r="K283">
        <f>'46 MMT resource build'!K328</f>
        <v>0</v>
      </c>
      <c r="L283">
        <f>'46 MMT resource build'!L328</f>
        <v>0</v>
      </c>
      <c r="M283">
        <f>'46 MMT resource build'!M328</f>
        <v>0</v>
      </c>
      <c r="N283">
        <f>'46 MMT resource build'!N328</f>
        <v>0</v>
      </c>
      <c r="O283">
        <f>'46 MMT resource build'!O328</f>
        <v>0</v>
      </c>
      <c r="P283">
        <f>'46 MMT resource build'!P328</f>
        <v>0</v>
      </c>
      <c r="Q283">
        <f>'46 MMT resource build'!Q328</f>
        <v>0</v>
      </c>
      <c r="R283">
        <f>'46 MMT resource build'!R328</f>
        <v>0</v>
      </c>
      <c r="S283">
        <f>'46 MMT resource build'!S328</f>
        <v>0</v>
      </c>
      <c r="T283">
        <f>'46 MMT resource build'!T328</f>
        <v>0</v>
      </c>
      <c r="U283">
        <f>'46 MMT resource build'!U328</f>
        <v>2.6383309325601898</v>
      </c>
      <c r="V283">
        <f>'46 MMT resource build'!V328</f>
        <v>83.5</v>
      </c>
      <c r="W283">
        <f>'46 MMT resource build'!W328</f>
        <v>0</v>
      </c>
      <c r="X283">
        <f>'46 MMT resource build'!X328</f>
        <v>0</v>
      </c>
      <c r="Y283">
        <f>'46 MMT resource build'!Y328</f>
        <v>0</v>
      </c>
      <c r="Z283">
        <f>'46 MMT resource build'!Z328</f>
        <v>0</v>
      </c>
    </row>
    <row r="284" spans="1:26" ht="14.45" hidden="1" x14ac:dyDescent="0.35">
      <c r="A284">
        <f>'46 MMT resource build'!A492</f>
        <v>2026</v>
      </c>
      <c r="B284" t="str">
        <f>'46 MMT resource build'!B492</f>
        <v>CAISO_Hydro</v>
      </c>
      <c r="C284" t="str">
        <f>'46 MMT resource build'!C492</f>
        <v>CAISO</v>
      </c>
      <c r="D284" t="str">
        <f>'46 MMT resource build'!D492</f>
        <v>CAISO</v>
      </c>
      <c r="E284" t="str">
        <f>'46 MMT resource build'!E492</f>
        <v>Hydro</v>
      </c>
      <c r="F284">
        <f>'46 MMT resource build'!F492</f>
        <v>7070.1</v>
      </c>
      <c r="G284">
        <f>'46 MMT resource build'!G492</f>
        <v>0</v>
      </c>
      <c r="H284">
        <f>'46 MMT resource build'!H492</f>
        <v>0</v>
      </c>
      <c r="I284">
        <f>'46 MMT resource build'!I492</f>
        <v>7070.1</v>
      </c>
      <c r="J284">
        <f>'46 MMT resource build'!J492</f>
        <v>0</v>
      </c>
      <c r="K284">
        <f>'46 MMT resource build'!K492</f>
        <v>0</v>
      </c>
      <c r="L284">
        <f>'46 MMT resource build'!L492</f>
        <v>0</v>
      </c>
      <c r="M284">
        <f>'46 MMT resource build'!M492</f>
        <v>0</v>
      </c>
      <c r="N284">
        <f>'46 MMT resource build'!N492</f>
        <v>0</v>
      </c>
      <c r="O284">
        <f>'46 MMT resource build'!O492</f>
        <v>0</v>
      </c>
      <c r="P284">
        <f>'46 MMT resource build'!P492</f>
        <v>0</v>
      </c>
      <c r="Q284">
        <f>'46 MMT resource build'!Q492</f>
        <v>0</v>
      </c>
      <c r="R284">
        <f>'46 MMT resource build'!R492</f>
        <v>0</v>
      </c>
      <c r="S284">
        <f>'46 MMT resource build'!S492</f>
        <v>0</v>
      </c>
      <c r="T284">
        <f>'46 MMT resource build'!T492</f>
        <v>0</v>
      </c>
      <c r="U284">
        <f>'46 MMT resource build'!U492</f>
        <v>2.99375356618317</v>
      </c>
      <c r="V284">
        <f>'46 MMT resource build'!V492</f>
        <v>7070.1</v>
      </c>
      <c r="W284">
        <f>'46 MMT resource build'!W492</f>
        <v>0</v>
      </c>
      <c r="X284">
        <f>'46 MMT resource build'!X492</f>
        <v>0</v>
      </c>
      <c r="Y284">
        <f>'46 MMT resource build'!Y492</f>
        <v>0</v>
      </c>
      <c r="Z284">
        <f>'46 MMT resource build'!Z492</f>
        <v>0</v>
      </c>
    </row>
    <row r="285" spans="1:26" ht="14.45" hidden="1" x14ac:dyDescent="0.35">
      <c r="A285">
        <f>'46 MMT resource build'!A493</f>
        <v>2026</v>
      </c>
      <c r="B285" t="str">
        <f>'46 MMT resource build'!B493</f>
        <v>NW_Hydro</v>
      </c>
      <c r="C285" t="str">
        <f>'46 MMT resource build'!C493</f>
        <v>NW</v>
      </c>
      <c r="D285" t="str">
        <f>'46 MMT resource build'!D493</f>
        <v>NW</v>
      </c>
      <c r="E285" t="str">
        <f>'46 MMT resource build'!E493</f>
        <v>Hydro</v>
      </c>
      <c r="F285">
        <f>'46 MMT resource build'!F493</f>
        <v>31478.05</v>
      </c>
      <c r="G285">
        <f>'46 MMT resource build'!G493</f>
        <v>0</v>
      </c>
      <c r="H285">
        <f>'46 MMT resource build'!H493</f>
        <v>0</v>
      </c>
      <c r="I285">
        <f>'46 MMT resource build'!I493</f>
        <v>31478.05</v>
      </c>
      <c r="J285">
        <f>'46 MMT resource build'!J493</f>
        <v>0</v>
      </c>
      <c r="K285">
        <f>'46 MMT resource build'!K493</f>
        <v>0</v>
      </c>
      <c r="L285">
        <f>'46 MMT resource build'!L493</f>
        <v>0</v>
      </c>
      <c r="M285">
        <f>'46 MMT resource build'!M493</f>
        <v>0</v>
      </c>
      <c r="N285">
        <f>'46 MMT resource build'!N493</f>
        <v>0</v>
      </c>
      <c r="O285">
        <f>'46 MMT resource build'!O493</f>
        <v>0</v>
      </c>
      <c r="P285">
        <f>'46 MMT resource build'!P493</f>
        <v>0</v>
      </c>
      <c r="Q285">
        <f>'46 MMT resource build'!Q493</f>
        <v>0</v>
      </c>
      <c r="R285">
        <f>'46 MMT resource build'!R493</f>
        <v>0</v>
      </c>
      <c r="S285">
        <f>'46 MMT resource build'!S493</f>
        <v>0</v>
      </c>
      <c r="T285">
        <f>'46 MMT resource build'!T493</f>
        <v>0</v>
      </c>
      <c r="U285">
        <f>'46 MMT resource build'!U493</f>
        <v>2.99375356618317</v>
      </c>
      <c r="V285">
        <f>'46 MMT resource build'!V493</f>
        <v>31478.05</v>
      </c>
      <c r="W285">
        <f>'46 MMT resource build'!W493</f>
        <v>0</v>
      </c>
      <c r="X285">
        <f>'46 MMT resource build'!X493</f>
        <v>0</v>
      </c>
      <c r="Y285">
        <f>'46 MMT resource build'!Y493</f>
        <v>0</v>
      </c>
      <c r="Z285">
        <f>'46 MMT resource build'!Z493</f>
        <v>0</v>
      </c>
    </row>
    <row r="286" spans="1:26" ht="14.45" hidden="1" x14ac:dyDescent="0.35">
      <c r="A286">
        <f>'46 MMT resource build'!A494</f>
        <v>2026</v>
      </c>
      <c r="B286" t="str">
        <f>'46 MMT resource build'!B494</f>
        <v>SW_Hydro</v>
      </c>
      <c r="C286" t="str">
        <f>'46 MMT resource build'!C494</f>
        <v>SW</v>
      </c>
      <c r="D286" t="str">
        <f>'46 MMT resource build'!D494</f>
        <v>SW</v>
      </c>
      <c r="E286" t="str">
        <f>'46 MMT resource build'!E494</f>
        <v>Hydro</v>
      </c>
      <c r="F286">
        <f>'46 MMT resource build'!F494</f>
        <v>2680.31</v>
      </c>
      <c r="G286">
        <f>'46 MMT resource build'!G494</f>
        <v>0</v>
      </c>
      <c r="H286">
        <f>'46 MMT resource build'!H494</f>
        <v>0</v>
      </c>
      <c r="I286">
        <f>'46 MMT resource build'!I494</f>
        <v>2680.31</v>
      </c>
      <c r="J286">
        <f>'46 MMT resource build'!J494</f>
        <v>0</v>
      </c>
      <c r="K286">
        <f>'46 MMT resource build'!K494</f>
        <v>0</v>
      </c>
      <c r="L286">
        <f>'46 MMT resource build'!L494</f>
        <v>0</v>
      </c>
      <c r="M286">
        <f>'46 MMT resource build'!M494</f>
        <v>0</v>
      </c>
      <c r="N286">
        <f>'46 MMT resource build'!N494</f>
        <v>0</v>
      </c>
      <c r="O286">
        <f>'46 MMT resource build'!O494</f>
        <v>0</v>
      </c>
      <c r="P286">
        <f>'46 MMT resource build'!P494</f>
        <v>0</v>
      </c>
      <c r="Q286">
        <f>'46 MMT resource build'!Q494</f>
        <v>0</v>
      </c>
      <c r="R286">
        <f>'46 MMT resource build'!R494</f>
        <v>0</v>
      </c>
      <c r="S286">
        <f>'46 MMT resource build'!S494</f>
        <v>0</v>
      </c>
      <c r="T286">
        <f>'46 MMT resource build'!T494</f>
        <v>0</v>
      </c>
      <c r="U286">
        <f>'46 MMT resource build'!U494</f>
        <v>2.99375356618317</v>
      </c>
      <c r="V286">
        <f>'46 MMT resource build'!V494</f>
        <v>2680.31</v>
      </c>
      <c r="W286">
        <f>'46 MMT resource build'!W494</f>
        <v>0</v>
      </c>
      <c r="X286">
        <f>'46 MMT resource build'!X494</f>
        <v>0</v>
      </c>
      <c r="Y286">
        <f>'46 MMT resource build'!Y494</f>
        <v>0</v>
      </c>
      <c r="Z286">
        <f>'46 MMT resource build'!Z494</f>
        <v>0</v>
      </c>
    </row>
    <row r="287" spans="1:26" ht="14.45" hidden="1" x14ac:dyDescent="0.35">
      <c r="A287">
        <f>'46 MMT resource build'!A495</f>
        <v>2026</v>
      </c>
      <c r="B287" t="str">
        <f>'46 MMT resource build'!B495</f>
        <v>LDWP_Hydro</v>
      </c>
      <c r="C287" t="str">
        <f>'46 MMT resource build'!C495</f>
        <v>LDWP</v>
      </c>
      <c r="D287" t="str">
        <f>'46 MMT resource build'!D495</f>
        <v>LDWP</v>
      </c>
      <c r="E287" t="str">
        <f>'46 MMT resource build'!E495</f>
        <v>Hydro</v>
      </c>
      <c r="F287">
        <f>'46 MMT resource build'!F495</f>
        <v>233.7</v>
      </c>
      <c r="G287">
        <f>'46 MMT resource build'!G495</f>
        <v>0</v>
      </c>
      <c r="H287">
        <f>'46 MMT resource build'!H495</f>
        <v>0</v>
      </c>
      <c r="I287">
        <f>'46 MMT resource build'!I495</f>
        <v>233.7</v>
      </c>
      <c r="J287">
        <f>'46 MMT resource build'!J495</f>
        <v>0</v>
      </c>
      <c r="K287">
        <f>'46 MMT resource build'!K495</f>
        <v>0</v>
      </c>
      <c r="L287">
        <f>'46 MMT resource build'!L495</f>
        <v>0</v>
      </c>
      <c r="M287">
        <f>'46 MMT resource build'!M495</f>
        <v>0</v>
      </c>
      <c r="N287">
        <f>'46 MMT resource build'!N495</f>
        <v>0</v>
      </c>
      <c r="O287">
        <f>'46 MMT resource build'!O495</f>
        <v>0</v>
      </c>
      <c r="P287">
        <f>'46 MMT resource build'!P495</f>
        <v>0</v>
      </c>
      <c r="Q287">
        <f>'46 MMT resource build'!Q495</f>
        <v>0</v>
      </c>
      <c r="R287">
        <f>'46 MMT resource build'!R495</f>
        <v>0</v>
      </c>
      <c r="S287">
        <f>'46 MMT resource build'!S495</f>
        <v>0</v>
      </c>
      <c r="T287">
        <f>'46 MMT resource build'!T495</f>
        <v>0</v>
      </c>
      <c r="U287">
        <f>'46 MMT resource build'!U495</f>
        <v>2.99375356618317</v>
      </c>
      <c r="V287">
        <f>'46 MMT resource build'!V495</f>
        <v>233.7</v>
      </c>
      <c r="W287">
        <f>'46 MMT resource build'!W495</f>
        <v>0</v>
      </c>
      <c r="X287">
        <f>'46 MMT resource build'!X495</f>
        <v>0</v>
      </c>
      <c r="Y287">
        <f>'46 MMT resource build'!Y495</f>
        <v>0</v>
      </c>
      <c r="Z287">
        <f>'46 MMT resource build'!Z495</f>
        <v>0</v>
      </c>
    </row>
    <row r="288" spans="1:26" ht="14.45" hidden="1" x14ac:dyDescent="0.35">
      <c r="A288">
        <f>'46 MMT resource build'!A496</f>
        <v>2026</v>
      </c>
      <c r="B288" t="str">
        <f>'46 MMT resource build'!B496</f>
        <v>BANC_Hydro</v>
      </c>
      <c r="C288" t="str">
        <f>'46 MMT resource build'!C496</f>
        <v>BANC</v>
      </c>
      <c r="D288" t="str">
        <f>'46 MMT resource build'!D496</f>
        <v>BANC</v>
      </c>
      <c r="E288" t="str">
        <f>'46 MMT resource build'!E496</f>
        <v>Hydro</v>
      </c>
      <c r="F288">
        <f>'46 MMT resource build'!F496</f>
        <v>2724.06</v>
      </c>
      <c r="G288">
        <f>'46 MMT resource build'!G496</f>
        <v>0</v>
      </c>
      <c r="H288">
        <f>'46 MMT resource build'!H496</f>
        <v>0</v>
      </c>
      <c r="I288">
        <f>'46 MMT resource build'!I496</f>
        <v>2724.06</v>
      </c>
      <c r="J288">
        <f>'46 MMT resource build'!J496</f>
        <v>0</v>
      </c>
      <c r="K288">
        <f>'46 MMT resource build'!K496</f>
        <v>0</v>
      </c>
      <c r="L288">
        <f>'46 MMT resource build'!L496</f>
        <v>0</v>
      </c>
      <c r="M288">
        <f>'46 MMT resource build'!M496</f>
        <v>0</v>
      </c>
      <c r="N288">
        <f>'46 MMT resource build'!N496</f>
        <v>0</v>
      </c>
      <c r="O288">
        <f>'46 MMT resource build'!O496</f>
        <v>0</v>
      </c>
      <c r="P288">
        <f>'46 MMT resource build'!P496</f>
        <v>0</v>
      </c>
      <c r="Q288">
        <f>'46 MMT resource build'!Q496</f>
        <v>0</v>
      </c>
      <c r="R288">
        <f>'46 MMT resource build'!R496</f>
        <v>0</v>
      </c>
      <c r="S288">
        <f>'46 MMT resource build'!S496</f>
        <v>0</v>
      </c>
      <c r="T288">
        <f>'46 MMT resource build'!T496</f>
        <v>0</v>
      </c>
      <c r="U288">
        <f>'46 MMT resource build'!U496</f>
        <v>2.99375356618317</v>
      </c>
      <c r="V288">
        <f>'46 MMT resource build'!V496</f>
        <v>2724.06</v>
      </c>
      <c r="W288">
        <f>'46 MMT resource build'!W496</f>
        <v>0</v>
      </c>
      <c r="X288">
        <f>'46 MMT resource build'!X496</f>
        <v>0</v>
      </c>
      <c r="Y288">
        <f>'46 MMT resource build'!Y496</f>
        <v>0</v>
      </c>
      <c r="Z288">
        <f>'46 MMT resource build'!Z496</f>
        <v>0</v>
      </c>
    </row>
    <row r="289" spans="1:26" ht="14.45" hidden="1" x14ac:dyDescent="0.35">
      <c r="A289">
        <f>'46 MMT resource build'!A497</f>
        <v>2026</v>
      </c>
      <c r="B289" t="str">
        <f>'46 MMT resource build'!B497</f>
        <v>IID_Hydro</v>
      </c>
      <c r="C289" t="str">
        <f>'46 MMT resource build'!C497</f>
        <v>IID</v>
      </c>
      <c r="D289" t="str">
        <f>'46 MMT resource build'!D497</f>
        <v>IID</v>
      </c>
      <c r="E289" t="str">
        <f>'46 MMT resource build'!E497</f>
        <v>Hydro</v>
      </c>
      <c r="F289">
        <f>'46 MMT resource build'!F497</f>
        <v>83.5</v>
      </c>
      <c r="G289">
        <f>'46 MMT resource build'!G497</f>
        <v>0</v>
      </c>
      <c r="H289">
        <f>'46 MMT resource build'!H497</f>
        <v>0</v>
      </c>
      <c r="I289">
        <f>'46 MMT resource build'!I497</f>
        <v>83.5</v>
      </c>
      <c r="J289">
        <f>'46 MMT resource build'!J497</f>
        <v>0</v>
      </c>
      <c r="K289">
        <f>'46 MMT resource build'!K497</f>
        <v>0</v>
      </c>
      <c r="L289">
        <f>'46 MMT resource build'!L497</f>
        <v>0</v>
      </c>
      <c r="M289">
        <f>'46 MMT resource build'!M497</f>
        <v>0</v>
      </c>
      <c r="N289">
        <f>'46 MMT resource build'!N497</f>
        <v>0</v>
      </c>
      <c r="O289">
        <f>'46 MMT resource build'!O497</f>
        <v>0</v>
      </c>
      <c r="P289">
        <f>'46 MMT resource build'!P497</f>
        <v>0</v>
      </c>
      <c r="Q289">
        <f>'46 MMT resource build'!Q497</f>
        <v>0</v>
      </c>
      <c r="R289">
        <f>'46 MMT resource build'!R497</f>
        <v>0</v>
      </c>
      <c r="S289">
        <f>'46 MMT resource build'!S497</f>
        <v>0</v>
      </c>
      <c r="T289">
        <f>'46 MMT resource build'!T497</f>
        <v>0</v>
      </c>
      <c r="U289">
        <f>'46 MMT resource build'!U497</f>
        <v>2.99375356618317</v>
      </c>
      <c r="V289">
        <f>'46 MMT resource build'!V497</f>
        <v>83.5</v>
      </c>
      <c r="W289">
        <f>'46 MMT resource build'!W497</f>
        <v>0</v>
      </c>
      <c r="X289">
        <f>'46 MMT resource build'!X497</f>
        <v>0</v>
      </c>
      <c r="Y289">
        <f>'46 MMT resource build'!Y497</f>
        <v>0</v>
      </c>
      <c r="Z289">
        <f>'46 MMT resource build'!Z497</f>
        <v>0</v>
      </c>
    </row>
    <row r="290" spans="1:26" ht="14.45" hidden="1" x14ac:dyDescent="0.35">
      <c r="A290">
        <f>'46 MMT resource build'!A661</f>
        <v>2030</v>
      </c>
      <c r="B290" t="str">
        <f>'46 MMT resource build'!B661</f>
        <v>CAISO_Hydro</v>
      </c>
      <c r="C290" t="str">
        <f>'46 MMT resource build'!C661</f>
        <v>CAISO</v>
      </c>
      <c r="D290" t="str">
        <f>'46 MMT resource build'!D661</f>
        <v>CAISO</v>
      </c>
      <c r="E290" t="str">
        <f>'46 MMT resource build'!E661</f>
        <v>Hydro</v>
      </c>
      <c r="F290">
        <f>'46 MMT resource build'!F661</f>
        <v>7069.51</v>
      </c>
      <c r="G290">
        <f>'46 MMT resource build'!G661</f>
        <v>0</v>
      </c>
      <c r="H290">
        <f>'46 MMT resource build'!H661</f>
        <v>0</v>
      </c>
      <c r="I290">
        <f>'46 MMT resource build'!I661</f>
        <v>7069.51</v>
      </c>
      <c r="J290">
        <f>'46 MMT resource build'!J661</f>
        <v>0</v>
      </c>
      <c r="K290">
        <f>'46 MMT resource build'!K661</f>
        <v>0</v>
      </c>
      <c r="L290">
        <f>'46 MMT resource build'!L661</f>
        <v>0</v>
      </c>
      <c r="M290">
        <f>'46 MMT resource build'!M661</f>
        <v>0</v>
      </c>
      <c r="N290">
        <f>'46 MMT resource build'!N661</f>
        <v>0</v>
      </c>
      <c r="O290">
        <f>'46 MMT resource build'!O661</f>
        <v>0</v>
      </c>
      <c r="P290">
        <f>'46 MMT resource build'!P661</f>
        <v>0</v>
      </c>
      <c r="Q290">
        <f>'46 MMT resource build'!Q661</f>
        <v>0</v>
      </c>
      <c r="R290">
        <f>'46 MMT resource build'!R661</f>
        <v>0</v>
      </c>
      <c r="S290">
        <f>'46 MMT resource build'!S661</f>
        <v>0</v>
      </c>
      <c r="T290">
        <f>'46 MMT resource build'!T661</f>
        <v>0</v>
      </c>
      <c r="U290">
        <f>'46 MMT resource build'!U661</f>
        <v>4.9706315334622504</v>
      </c>
      <c r="V290">
        <f>'46 MMT resource build'!V661</f>
        <v>7069.51</v>
      </c>
      <c r="W290">
        <f>'46 MMT resource build'!W661</f>
        <v>0</v>
      </c>
      <c r="X290">
        <f>'46 MMT resource build'!X661</f>
        <v>0</v>
      </c>
      <c r="Y290">
        <f>'46 MMT resource build'!Y661</f>
        <v>0</v>
      </c>
      <c r="Z290">
        <f>'46 MMT resource build'!Z661</f>
        <v>0</v>
      </c>
    </row>
    <row r="291" spans="1:26" ht="14.45" hidden="1" x14ac:dyDescent="0.35">
      <c r="A291">
        <f>'46 MMT resource build'!A662</f>
        <v>2030</v>
      </c>
      <c r="B291" t="str">
        <f>'46 MMT resource build'!B662</f>
        <v>NW_Hydro</v>
      </c>
      <c r="C291" t="str">
        <f>'46 MMT resource build'!C662</f>
        <v>NW</v>
      </c>
      <c r="D291" t="str">
        <f>'46 MMT resource build'!D662</f>
        <v>NW</v>
      </c>
      <c r="E291" t="str">
        <f>'46 MMT resource build'!E662</f>
        <v>Hydro</v>
      </c>
      <c r="F291">
        <f>'46 MMT resource build'!F662</f>
        <v>31295.119999999999</v>
      </c>
      <c r="G291">
        <f>'46 MMT resource build'!G662</f>
        <v>0</v>
      </c>
      <c r="H291">
        <f>'46 MMT resource build'!H662</f>
        <v>0</v>
      </c>
      <c r="I291">
        <f>'46 MMT resource build'!I662</f>
        <v>31295.119999999999</v>
      </c>
      <c r="J291">
        <f>'46 MMT resource build'!J662</f>
        <v>0</v>
      </c>
      <c r="K291">
        <f>'46 MMT resource build'!K662</f>
        <v>0</v>
      </c>
      <c r="L291">
        <f>'46 MMT resource build'!L662</f>
        <v>0</v>
      </c>
      <c r="M291">
        <f>'46 MMT resource build'!M662</f>
        <v>0</v>
      </c>
      <c r="N291">
        <f>'46 MMT resource build'!N662</f>
        <v>0</v>
      </c>
      <c r="O291">
        <f>'46 MMT resource build'!O662</f>
        <v>0</v>
      </c>
      <c r="P291">
        <f>'46 MMT resource build'!P662</f>
        <v>0</v>
      </c>
      <c r="Q291">
        <f>'46 MMT resource build'!Q662</f>
        <v>0</v>
      </c>
      <c r="R291">
        <f>'46 MMT resource build'!R662</f>
        <v>0</v>
      </c>
      <c r="S291">
        <f>'46 MMT resource build'!S662</f>
        <v>0</v>
      </c>
      <c r="T291">
        <f>'46 MMT resource build'!T662</f>
        <v>0</v>
      </c>
      <c r="U291">
        <f>'46 MMT resource build'!U662</f>
        <v>4.9706315334622504</v>
      </c>
      <c r="V291">
        <f>'46 MMT resource build'!V662</f>
        <v>31295.119999999999</v>
      </c>
      <c r="W291">
        <f>'46 MMT resource build'!W662</f>
        <v>0</v>
      </c>
      <c r="X291">
        <f>'46 MMT resource build'!X662</f>
        <v>0</v>
      </c>
      <c r="Y291">
        <f>'46 MMT resource build'!Y662</f>
        <v>0</v>
      </c>
      <c r="Z291">
        <f>'46 MMT resource build'!Z662</f>
        <v>0</v>
      </c>
    </row>
    <row r="292" spans="1:26" ht="14.45" hidden="1" x14ac:dyDescent="0.35">
      <c r="A292">
        <f>'46 MMT resource build'!A663</f>
        <v>2030</v>
      </c>
      <c r="B292" t="str">
        <f>'46 MMT resource build'!B663</f>
        <v>SW_Hydro</v>
      </c>
      <c r="C292" t="str">
        <f>'46 MMT resource build'!C663</f>
        <v>SW</v>
      </c>
      <c r="D292" t="str">
        <f>'46 MMT resource build'!D663</f>
        <v>SW</v>
      </c>
      <c r="E292" t="str">
        <f>'46 MMT resource build'!E663</f>
        <v>Hydro</v>
      </c>
      <c r="F292">
        <f>'46 MMT resource build'!F663</f>
        <v>2532.4299999999998</v>
      </c>
      <c r="G292">
        <f>'46 MMT resource build'!G663</f>
        <v>0</v>
      </c>
      <c r="H292">
        <f>'46 MMT resource build'!H663</f>
        <v>0</v>
      </c>
      <c r="I292">
        <f>'46 MMT resource build'!I663</f>
        <v>2532.4299999999998</v>
      </c>
      <c r="J292">
        <f>'46 MMT resource build'!J663</f>
        <v>0</v>
      </c>
      <c r="K292">
        <f>'46 MMT resource build'!K663</f>
        <v>0</v>
      </c>
      <c r="L292">
        <f>'46 MMT resource build'!L663</f>
        <v>0</v>
      </c>
      <c r="M292">
        <f>'46 MMT resource build'!M663</f>
        <v>0</v>
      </c>
      <c r="N292">
        <f>'46 MMT resource build'!N663</f>
        <v>0</v>
      </c>
      <c r="O292">
        <f>'46 MMT resource build'!O663</f>
        <v>0</v>
      </c>
      <c r="P292">
        <f>'46 MMT resource build'!P663</f>
        <v>0</v>
      </c>
      <c r="Q292">
        <f>'46 MMT resource build'!Q663</f>
        <v>0</v>
      </c>
      <c r="R292">
        <f>'46 MMT resource build'!R663</f>
        <v>0</v>
      </c>
      <c r="S292">
        <f>'46 MMT resource build'!S663</f>
        <v>0</v>
      </c>
      <c r="T292">
        <f>'46 MMT resource build'!T663</f>
        <v>0</v>
      </c>
      <c r="U292">
        <f>'46 MMT resource build'!U663</f>
        <v>4.9706315334622504</v>
      </c>
      <c r="V292">
        <f>'46 MMT resource build'!V663</f>
        <v>2532.4299999999998</v>
      </c>
      <c r="W292">
        <f>'46 MMT resource build'!W663</f>
        <v>0</v>
      </c>
      <c r="X292">
        <f>'46 MMT resource build'!X663</f>
        <v>0</v>
      </c>
      <c r="Y292">
        <f>'46 MMT resource build'!Y663</f>
        <v>0</v>
      </c>
      <c r="Z292">
        <f>'46 MMT resource build'!Z663</f>
        <v>0</v>
      </c>
    </row>
    <row r="293" spans="1:26" ht="14.45" hidden="1" x14ac:dyDescent="0.35">
      <c r="A293">
        <f>'46 MMT resource build'!A664</f>
        <v>2030</v>
      </c>
      <c r="B293" t="str">
        <f>'46 MMT resource build'!B664</f>
        <v>LDWP_Hydro</v>
      </c>
      <c r="C293" t="str">
        <f>'46 MMT resource build'!C664</f>
        <v>LDWP</v>
      </c>
      <c r="D293" t="str">
        <f>'46 MMT resource build'!D664</f>
        <v>LDWP</v>
      </c>
      <c r="E293" t="str">
        <f>'46 MMT resource build'!E664</f>
        <v>Hydro</v>
      </c>
      <c r="F293">
        <f>'46 MMT resource build'!F664</f>
        <v>233.7</v>
      </c>
      <c r="G293">
        <f>'46 MMT resource build'!G664</f>
        <v>0</v>
      </c>
      <c r="H293">
        <f>'46 MMT resource build'!H664</f>
        <v>0</v>
      </c>
      <c r="I293">
        <f>'46 MMT resource build'!I664</f>
        <v>233.7</v>
      </c>
      <c r="J293">
        <f>'46 MMT resource build'!J664</f>
        <v>0</v>
      </c>
      <c r="K293">
        <f>'46 MMT resource build'!K664</f>
        <v>0</v>
      </c>
      <c r="L293">
        <f>'46 MMT resource build'!L664</f>
        <v>0</v>
      </c>
      <c r="M293">
        <f>'46 MMT resource build'!M664</f>
        <v>0</v>
      </c>
      <c r="N293">
        <f>'46 MMT resource build'!N664</f>
        <v>0</v>
      </c>
      <c r="O293">
        <f>'46 MMT resource build'!O664</f>
        <v>0</v>
      </c>
      <c r="P293">
        <f>'46 MMT resource build'!P664</f>
        <v>0</v>
      </c>
      <c r="Q293">
        <f>'46 MMT resource build'!Q664</f>
        <v>0</v>
      </c>
      <c r="R293">
        <f>'46 MMT resource build'!R664</f>
        <v>0</v>
      </c>
      <c r="S293">
        <f>'46 MMT resource build'!S664</f>
        <v>0</v>
      </c>
      <c r="T293">
        <f>'46 MMT resource build'!T664</f>
        <v>0</v>
      </c>
      <c r="U293">
        <f>'46 MMT resource build'!U664</f>
        <v>4.9706315334622504</v>
      </c>
      <c r="V293">
        <f>'46 MMT resource build'!V664</f>
        <v>233.7</v>
      </c>
      <c r="W293">
        <f>'46 MMT resource build'!W664</f>
        <v>0</v>
      </c>
      <c r="X293">
        <f>'46 MMT resource build'!X664</f>
        <v>0</v>
      </c>
      <c r="Y293">
        <f>'46 MMT resource build'!Y664</f>
        <v>0</v>
      </c>
      <c r="Z293">
        <f>'46 MMT resource build'!Z664</f>
        <v>0</v>
      </c>
    </row>
    <row r="294" spans="1:26" ht="14.45" hidden="1" x14ac:dyDescent="0.35">
      <c r="A294">
        <f>'46 MMT resource build'!A665</f>
        <v>2030</v>
      </c>
      <c r="B294" t="str">
        <f>'46 MMT resource build'!B665</f>
        <v>BANC_Hydro</v>
      </c>
      <c r="C294" t="str">
        <f>'46 MMT resource build'!C665</f>
        <v>BANC</v>
      </c>
      <c r="D294" t="str">
        <f>'46 MMT resource build'!D665</f>
        <v>BANC</v>
      </c>
      <c r="E294" t="str">
        <f>'46 MMT resource build'!E665</f>
        <v>Hydro</v>
      </c>
      <c r="F294">
        <f>'46 MMT resource build'!F665</f>
        <v>2724.06</v>
      </c>
      <c r="G294">
        <f>'46 MMT resource build'!G665</f>
        <v>0</v>
      </c>
      <c r="H294">
        <f>'46 MMT resource build'!H665</f>
        <v>0</v>
      </c>
      <c r="I294">
        <f>'46 MMT resource build'!I665</f>
        <v>2724.06</v>
      </c>
      <c r="J294">
        <f>'46 MMT resource build'!J665</f>
        <v>0</v>
      </c>
      <c r="K294">
        <f>'46 MMT resource build'!K665</f>
        <v>0</v>
      </c>
      <c r="L294">
        <f>'46 MMT resource build'!L665</f>
        <v>0</v>
      </c>
      <c r="M294">
        <f>'46 MMT resource build'!M665</f>
        <v>0</v>
      </c>
      <c r="N294">
        <f>'46 MMT resource build'!N665</f>
        <v>0</v>
      </c>
      <c r="O294">
        <f>'46 MMT resource build'!O665</f>
        <v>0</v>
      </c>
      <c r="P294">
        <f>'46 MMT resource build'!P665</f>
        <v>0</v>
      </c>
      <c r="Q294">
        <f>'46 MMT resource build'!Q665</f>
        <v>0</v>
      </c>
      <c r="R294">
        <f>'46 MMT resource build'!R665</f>
        <v>0</v>
      </c>
      <c r="S294">
        <f>'46 MMT resource build'!S665</f>
        <v>0</v>
      </c>
      <c r="T294">
        <f>'46 MMT resource build'!T665</f>
        <v>0</v>
      </c>
      <c r="U294">
        <f>'46 MMT resource build'!U665</f>
        <v>4.9706315334622504</v>
      </c>
      <c r="V294">
        <f>'46 MMT resource build'!V665</f>
        <v>2724.06</v>
      </c>
      <c r="W294">
        <f>'46 MMT resource build'!W665</f>
        <v>0</v>
      </c>
      <c r="X294">
        <f>'46 MMT resource build'!X665</f>
        <v>0</v>
      </c>
      <c r="Y294">
        <f>'46 MMT resource build'!Y665</f>
        <v>0</v>
      </c>
      <c r="Z294">
        <f>'46 MMT resource build'!Z665</f>
        <v>0</v>
      </c>
    </row>
    <row r="295" spans="1:26" ht="14.45" hidden="1" x14ac:dyDescent="0.35">
      <c r="A295">
        <f>'46 MMT resource build'!A666</f>
        <v>2030</v>
      </c>
      <c r="B295" t="str">
        <f>'46 MMT resource build'!B666</f>
        <v>IID_Hydro</v>
      </c>
      <c r="C295" t="str">
        <f>'46 MMT resource build'!C666</f>
        <v>IID</v>
      </c>
      <c r="D295" t="str">
        <f>'46 MMT resource build'!D666</f>
        <v>IID</v>
      </c>
      <c r="E295" t="str">
        <f>'46 MMT resource build'!E666</f>
        <v>Hydro</v>
      </c>
      <c r="F295">
        <f>'46 MMT resource build'!F666</f>
        <v>83.5</v>
      </c>
      <c r="G295">
        <f>'46 MMT resource build'!G666</f>
        <v>0</v>
      </c>
      <c r="H295">
        <f>'46 MMT resource build'!H666</f>
        <v>0</v>
      </c>
      <c r="I295">
        <f>'46 MMT resource build'!I666</f>
        <v>83.5</v>
      </c>
      <c r="J295">
        <f>'46 MMT resource build'!J666</f>
        <v>0</v>
      </c>
      <c r="K295">
        <f>'46 MMT resource build'!K666</f>
        <v>0</v>
      </c>
      <c r="L295">
        <f>'46 MMT resource build'!L666</f>
        <v>0</v>
      </c>
      <c r="M295">
        <f>'46 MMT resource build'!M666</f>
        <v>0</v>
      </c>
      <c r="N295">
        <f>'46 MMT resource build'!N666</f>
        <v>0</v>
      </c>
      <c r="O295">
        <f>'46 MMT resource build'!O666</f>
        <v>0</v>
      </c>
      <c r="P295">
        <f>'46 MMT resource build'!P666</f>
        <v>0</v>
      </c>
      <c r="Q295">
        <f>'46 MMT resource build'!Q666</f>
        <v>0</v>
      </c>
      <c r="R295">
        <f>'46 MMT resource build'!R666</f>
        <v>0</v>
      </c>
      <c r="S295">
        <f>'46 MMT resource build'!S666</f>
        <v>0</v>
      </c>
      <c r="T295">
        <f>'46 MMT resource build'!T666</f>
        <v>0</v>
      </c>
      <c r="U295">
        <f>'46 MMT resource build'!U666</f>
        <v>4.9706315334622504</v>
      </c>
      <c r="V295">
        <f>'46 MMT resource build'!V666</f>
        <v>83.5</v>
      </c>
      <c r="W295">
        <f>'46 MMT resource build'!W666</f>
        <v>0</v>
      </c>
      <c r="X295">
        <f>'46 MMT resource build'!X666</f>
        <v>0</v>
      </c>
      <c r="Y295">
        <f>'46 MMT resource build'!Y666</f>
        <v>0</v>
      </c>
      <c r="Z295">
        <f>'46 MMT resource build'!Z666</f>
        <v>0</v>
      </c>
    </row>
    <row r="296" spans="1:26" ht="14.45" hidden="1" x14ac:dyDescent="0.35">
      <c r="A296">
        <f>'46 MMT resource build'!A830</f>
        <v>2045</v>
      </c>
      <c r="B296" t="str">
        <f>'46 MMT resource build'!B830</f>
        <v>CAISO_Hydro</v>
      </c>
      <c r="C296" t="str">
        <f>'46 MMT resource build'!C830</f>
        <v>CAISO</v>
      </c>
      <c r="D296" t="str">
        <f>'46 MMT resource build'!D830</f>
        <v>CAISO</v>
      </c>
      <c r="E296" t="str">
        <f>'46 MMT resource build'!E830</f>
        <v>Hydro</v>
      </c>
      <c r="F296">
        <f>'46 MMT resource build'!F830</f>
        <v>7069.51</v>
      </c>
      <c r="G296">
        <f>'46 MMT resource build'!G830</f>
        <v>0</v>
      </c>
      <c r="H296">
        <f>'46 MMT resource build'!H830</f>
        <v>0</v>
      </c>
      <c r="I296">
        <f>'46 MMT resource build'!I830</f>
        <v>7069.51</v>
      </c>
      <c r="J296">
        <f>'46 MMT resource build'!J830</f>
        <v>0</v>
      </c>
      <c r="K296">
        <f>'46 MMT resource build'!K830</f>
        <v>0</v>
      </c>
      <c r="L296">
        <f>'46 MMT resource build'!L830</f>
        <v>0</v>
      </c>
      <c r="M296">
        <f>'46 MMT resource build'!M830</f>
        <v>0</v>
      </c>
      <c r="N296">
        <f>'46 MMT resource build'!N830</f>
        <v>0</v>
      </c>
      <c r="O296">
        <f>'46 MMT resource build'!O830</f>
        <v>0</v>
      </c>
      <c r="P296">
        <f>'46 MMT resource build'!P830</f>
        <v>0</v>
      </c>
      <c r="Q296">
        <f>'46 MMT resource build'!Q830</f>
        <v>0</v>
      </c>
      <c r="R296">
        <f>'46 MMT resource build'!R830</f>
        <v>0</v>
      </c>
      <c r="S296">
        <f>'46 MMT resource build'!S830</f>
        <v>0</v>
      </c>
      <c r="T296">
        <f>'46 MMT resource build'!T830</f>
        <v>0</v>
      </c>
      <c r="U296">
        <f>'46 MMT resource build'!U830</f>
        <v>6.6951633132812498</v>
      </c>
      <c r="V296">
        <f>'46 MMT resource build'!V830</f>
        <v>7069.51</v>
      </c>
      <c r="W296">
        <f>'46 MMT resource build'!W830</f>
        <v>0</v>
      </c>
      <c r="X296">
        <f>'46 MMT resource build'!X830</f>
        <v>0</v>
      </c>
      <c r="Y296">
        <f>'46 MMT resource build'!Y830</f>
        <v>0</v>
      </c>
      <c r="Z296">
        <f>'46 MMT resource build'!Z830</f>
        <v>0</v>
      </c>
    </row>
    <row r="297" spans="1:26" ht="14.45" hidden="1" x14ac:dyDescent="0.35">
      <c r="A297">
        <f>'46 MMT resource build'!A831</f>
        <v>2045</v>
      </c>
      <c r="B297" t="str">
        <f>'46 MMT resource build'!B831</f>
        <v>NW_Hydro</v>
      </c>
      <c r="C297" t="str">
        <f>'46 MMT resource build'!C831</f>
        <v>NW</v>
      </c>
      <c r="D297" t="str">
        <f>'46 MMT resource build'!D831</f>
        <v>NW</v>
      </c>
      <c r="E297" t="str">
        <f>'46 MMT resource build'!E831</f>
        <v>Hydro</v>
      </c>
      <c r="F297">
        <f>'46 MMT resource build'!F831</f>
        <v>31287.62</v>
      </c>
      <c r="G297">
        <f>'46 MMT resource build'!G831</f>
        <v>0</v>
      </c>
      <c r="H297">
        <f>'46 MMT resource build'!H831</f>
        <v>0</v>
      </c>
      <c r="I297">
        <f>'46 MMT resource build'!I831</f>
        <v>31287.62</v>
      </c>
      <c r="J297">
        <f>'46 MMT resource build'!J831</f>
        <v>0</v>
      </c>
      <c r="K297">
        <f>'46 MMT resource build'!K831</f>
        <v>0</v>
      </c>
      <c r="L297">
        <f>'46 MMT resource build'!L831</f>
        <v>0</v>
      </c>
      <c r="M297">
        <f>'46 MMT resource build'!M831</f>
        <v>0</v>
      </c>
      <c r="N297">
        <f>'46 MMT resource build'!N831</f>
        <v>0</v>
      </c>
      <c r="O297">
        <f>'46 MMT resource build'!O831</f>
        <v>0</v>
      </c>
      <c r="P297">
        <f>'46 MMT resource build'!P831</f>
        <v>0</v>
      </c>
      <c r="Q297">
        <f>'46 MMT resource build'!Q831</f>
        <v>0</v>
      </c>
      <c r="R297">
        <f>'46 MMT resource build'!R831</f>
        <v>0</v>
      </c>
      <c r="S297">
        <f>'46 MMT resource build'!S831</f>
        <v>0</v>
      </c>
      <c r="T297">
        <f>'46 MMT resource build'!T831</f>
        <v>0</v>
      </c>
      <c r="U297">
        <f>'46 MMT resource build'!U831</f>
        <v>6.6951633132812498</v>
      </c>
      <c r="V297">
        <f>'46 MMT resource build'!V831</f>
        <v>31287.62</v>
      </c>
      <c r="W297">
        <f>'46 MMT resource build'!W831</f>
        <v>0</v>
      </c>
      <c r="X297">
        <f>'46 MMT resource build'!X831</f>
        <v>0</v>
      </c>
      <c r="Y297">
        <f>'46 MMT resource build'!Y831</f>
        <v>0</v>
      </c>
      <c r="Z297">
        <f>'46 MMT resource build'!Z831</f>
        <v>0</v>
      </c>
    </row>
    <row r="298" spans="1:26" ht="14.45" hidden="1" x14ac:dyDescent="0.35">
      <c r="A298">
        <f>'46 MMT resource build'!A832</f>
        <v>2045</v>
      </c>
      <c r="B298" t="str">
        <f>'46 MMT resource build'!B832</f>
        <v>SW_Hydro</v>
      </c>
      <c r="C298" t="str">
        <f>'46 MMT resource build'!C832</f>
        <v>SW</v>
      </c>
      <c r="D298" t="str">
        <f>'46 MMT resource build'!D832</f>
        <v>SW</v>
      </c>
      <c r="E298" t="str">
        <f>'46 MMT resource build'!E832</f>
        <v>Hydro</v>
      </c>
      <c r="F298">
        <f>'46 MMT resource build'!F832</f>
        <v>2532.4299999999998</v>
      </c>
      <c r="G298">
        <f>'46 MMT resource build'!G832</f>
        <v>0</v>
      </c>
      <c r="H298">
        <f>'46 MMT resource build'!H832</f>
        <v>0</v>
      </c>
      <c r="I298">
        <f>'46 MMT resource build'!I832</f>
        <v>2532.4299999999998</v>
      </c>
      <c r="J298">
        <f>'46 MMT resource build'!J832</f>
        <v>0</v>
      </c>
      <c r="K298">
        <f>'46 MMT resource build'!K832</f>
        <v>0</v>
      </c>
      <c r="L298">
        <f>'46 MMT resource build'!L832</f>
        <v>0</v>
      </c>
      <c r="M298">
        <f>'46 MMT resource build'!M832</f>
        <v>0</v>
      </c>
      <c r="N298">
        <f>'46 MMT resource build'!N832</f>
        <v>0</v>
      </c>
      <c r="O298">
        <f>'46 MMT resource build'!O832</f>
        <v>0</v>
      </c>
      <c r="P298">
        <f>'46 MMT resource build'!P832</f>
        <v>0</v>
      </c>
      <c r="Q298">
        <f>'46 MMT resource build'!Q832</f>
        <v>0</v>
      </c>
      <c r="R298">
        <f>'46 MMT resource build'!R832</f>
        <v>0</v>
      </c>
      <c r="S298">
        <f>'46 MMT resource build'!S832</f>
        <v>0</v>
      </c>
      <c r="T298">
        <f>'46 MMT resource build'!T832</f>
        <v>0</v>
      </c>
      <c r="U298">
        <f>'46 MMT resource build'!U832</f>
        <v>6.6951633132812498</v>
      </c>
      <c r="V298">
        <f>'46 MMT resource build'!V832</f>
        <v>2532.4299999999998</v>
      </c>
      <c r="W298">
        <f>'46 MMT resource build'!W832</f>
        <v>0</v>
      </c>
      <c r="X298">
        <f>'46 MMT resource build'!X832</f>
        <v>0</v>
      </c>
      <c r="Y298">
        <f>'46 MMT resource build'!Y832</f>
        <v>0</v>
      </c>
      <c r="Z298">
        <f>'46 MMT resource build'!Z832</f>
        <v>0</v>
      </c>
    </row>
    <row r="299" spans="1:26" ht="14.45" hidden="1" x14ac:dyDescent="0.35">
      <c r="A299">
        <f>'46 MMT resource build'!A833</f>
        <v>2045</v>
      </c>
      <c r="B299" t="str">
        <f>'46 MMT resource build'!B833</f>
        <v>LDWP_Hydro</v>
      </c>
      <c r="C299" t="str">
        <f>'46 MMT resource build'!C833</f>
        <v>LDWP</v>
      </c>
      <c r="D299" t="str">
        <f>'46 MMT resource build'!D833</f>
        <v>LDWP</v>
      </c>
      <c r="E299" t="str">
        <f>'46 MMT resource build'!E833</f>
        <v>Hydro</v>
      </c>
      <c r="F299">
        <f>'46 MMT resource build'!F833</f>
        <v>233.7</v>
      </c>
      <c r="G299">
        <f>'46 MMT resource build'!G833</f>
        <v>0</v>
      </c>
      <c r="H299">
        <f>'46 MMT resource build'!H833</f>
        <v>0</v>
      </c>
      <c r="I299">
        <f>'46 MMT resource build'!I833</f>
        <v>233.7</v>
      </c>
      <c r="J299">
        <f>'46 MMT resource build'!J833</f>
        <v>0</v>
      </c>
      <c r="K299">
        <f>'46 MMT resource build'!K833</f>
        <v>0</v>
      </c>
      <c r="L299">
        <f>'46 MMT resource build'!L833</f>
        <v>0</v>
      </c>
      <c r="M299">
        <f>'46 MMT resource build'!M833</f>
        <v>0</v>
      </c>
      <c r="N299">
        <f>'46 MMT resource build'!N833</f>
        <v>0</v>
      </c>
      <c r="O299">
        <f>'46 MMT resource build'!O833</f>
        <v>0</v>
      </c>
      <c r="P299">
        <f>'46 MMT resource build'!P833</f>
        <v>0</v>
      </c>
      <c r="Q299">
        <f>'46 MMT resource build'!Q833</f>
        <v>0</v>
      </c>
      <c r="R299">
        <f>'46 MMT resource build'!R833</f>
        <v>0</v>
      </c>
      <c r="S299">
        <f>'46 MMT resource build'!S833</f>
        <v>0</v>
      </c>
      <c r="T299">
        <f>'46 MMT resource build'!T833</f>
        <v>0</v>
      </c>
      <c r="U299">
        <f>'46 MMT resource build'!U833</f>
        <v>6.6951633132812498</v>
      </c>
      <c r="V299">
        <f>'46 MMT resource build'!V833</f>
        <v>233.7</v>
      </c>
      <c r="W299">
        <f>'46 MMT resource build'!W833</f>
        <v>0</v>
      </c>
      <c r="X299">
        <f>'46 MMT resource build'!X833</f>
        <v>0</v>
      </c>
      <c r="Y299">
        <f>'46 MMT resource build'!Y833</f>
        <v>0</v>
      </c>
      <c r="Z299">
        <f>'46 MMT resource build'!Z833</f>
        <v>0</v>
      </c>
    </row>
    <row r="300" spans="1:26" ht="14.45" hidden="1" x14ac:dyDescent="0.35">
      <c r="A300">
        <f>'46 MMT resource build'!A834</f>
        <v>2045</v>
      </c>
      <c r="B300" t="str">
        <f>'46 MMT resource build'!B834</f>
        <v>BANC_Hydro</v>
      </c>
      <c r="C300" t="str">
        <f>'46 MMT resource build'!C834</f>
        <v>BANC</v>
      </c>
      <c r="D300" t="str">
        <f>'46 MMT resource build'!D834</f>
        <v>BANC</v>
      </c>
      <c r="E300" t="str">
        <f>'46 MMT resource build'!E834</f>
        <v>Hydro</v>
      </c>
      <c r="F300">
        <f>'46 MMT resource build'!F834</f>
        <v>2724.06</v>
      </c>
      <c r="G300">
        <f>'46 MMT resource build'!G834</f>
        <v>0</v>
      </c>
      <c r="H300">
        <f>'46 MMT resource build'!H834</f>
        <v>0</v>
      </c>
      <c r="I300">
        <f>'46 MMT resource build'!I834</f>
        <v>2724.06</v>
      </c>
      <c r="J300">
        <f>'46 MMT resource build'!J834</f>
        <v>0</v>
      </c>
      <c r="K300">
        <f>'46 MMT resource build'!K834</f>
        <v>0</v>
      </c>
      <c r="L300">
        <f>'46 MMT resource build'!L834</f>
        <v>0</v>
      </c>
      <c r="M300">
        <f>'46 MMT resource build'!M834</f>
        <v>0</v>
      </c>
      <c r="N300">
        <f>'46 MMT resource build'!N834</f>
        <v>0</v>
      </c>
      <c r="O300">
        <f>'46 MMT resource build'!O834</f>
        <v>0</v>
      </c>
      <c r="P300">
        <f>'46 MMT resource build'!P834</f>
        <v>0</v>
      </c>
      <c r="Q300">
        <f>'46 MMT resource build'!Q834</f>
        <v>0</v>
      </c>
      <c r="R300">
        <f>'46 MMT resource build'!R834</f>
        <v>0</v>
      </c>
      <c r="S300">
        <f>'46 MMT resource build'!S834</f>
        <v>0</v>
      </c>
      <c r="T300">
        <f>'46 MMT resource build'!T834</f>
        <v>0</v>
      </c>
      <c r="U300">
        <f>'46 MMT resource build'!U834</f>
        <v>6.6951633132812498</v>
      </c>
      <c r="V300">
        <f>'46 MMT resource build'!V834</f>
        <v>2724.06</v>
      </c>
      <c r="W300">
        <f>'46 MMT resource build'!W834</f>
        <v>0</v>
      </c>
      <c r="X300">
        <f>'46 MMT resource build'!X834</f>
        <v>0</v>
      </c>
      <c r="Y300">
        <f>'46 MMT resource build'!Y834</f>
        <v>0</v>
      </c>
      <c r="Z300">
        <f>'46 MMT resource build'!Z834</f>
        <v>0</v>
      </c>
    </row>
    <row r="301" spans="1:26" ht="14.45" hidden="1" x14ac:dyDescent="0.35">
      <c r="A301">
        <f>'46 MMT resource build'!A835</f>
        <v>2045</v>
      </c>
      <c r="B301" t="str">
        <f>'46 MMT resource build'!B835</f>
        <v>IID_Hydro</v>
      </c>
      <c r="C301" t="str">
        <f>'46 MMT resource build'!C835</f>
        <v>IID</v>
      </c>
      <c r="D301" t="str">
        <f>'46 MMT resource build'!D835</f>
        <v>IID</v>
      </c>
      <c r="E301" t="str">
        <f>'46 MMT resource build'!E835</f>
        <v>Hydro</v>
      </c>
      <c r="F301">
        <f>'46 MMT resource build'!F835</f>
        <v>83.5</v>
      </c>
      <c r="G301">
        <f>'46 MMT resource build'!G835</f>
        <v>0</v>
      </c>
      <c r="H301">
        <f>'46 MMT resource build'!H835</f>
        <v>0</v>
      </c>
      <c r="I301">
        <f>'46 MMT resource build'!I835</f>
        <v>83.5</v>
      </c>
      <c r="J301">
        <f>'46 MMT resource build'!J835</f>
        <v>0</v>
      </c>
      <c r="K301">
        <f>'46 MMT resource build'!K835</f>
        <v>0</v>
      </c>
      <c r="L301">
        <f>'46 MMT resource build'!L835</f>
        <v>0</v>
      </c>
      <c r="M301">
        <f>'46 MMT resource build'!M835</f>
        <v>0</v>
      </c>
      <c r="N301">
        <f>'46 MMT resource build'!N835</f>
        <v>0</v>
      </c>
      <c r="O301">
        <f>'46 MMT resource build'!O835</f>
        <v>0</v>
      </c>
      <c r="P301">
        <f>'46 MMT resource build'!P835</f>
        <v>0</v>
      </c>
      <c r="Q301">
        <f>'46 MMT resource build'!Q835</f>
        <v>0</v>
      </c>
      <c r="R301">
        <f>'46 MMT resource build'!R835</f>
        <v>0</v>
      </c>
      <c r="S301">
        <f>'46 MMT resource build'!S835</f>
        <v>0</v>
      </c>
      <c r="T301">
        <f>'46 MMT resource build'!T835</f>
        <v>0</v>
      </c>
      <c r="U301">
        <f>'46 MMT resource build'!U835</f>
        <v>6.6951633132812498</v>
      </c>
      <c r="V301">
        <f>'46 MMT resource build'!V835</f>
        <v>83.5</v>
      </c>
      <c r="W301">
        <f>'46 MMT resource build'!W835</f>
        <v>0</v>
      </c>
      <c r="X301">
        <f>'46 MMT resource build'!X835</f>
        <v>0</v>
      </c>
      <c r="Y301">
        <f>'46 MMT resource build'!Y835</f>
        <v>0</v>
      </c>
      <c r="Z301">
        <f>'46 MMT resource build'!Z835</f>
        <v>0</v>
      </c>
    </row>
    <row r="302" spans="1:26" ht="14.45" hidden="1" x14ac:dyDescent="0.35">
      <c r="A302">
        <f>'46 MMT resource build'!A160</f>
        <v>2020</v>
      </c>
      <c r="B302" t="str">
        <f>'46 MMT resource build'!B160</f>
        <v>NW_Hydro_for_CAISO</v>
      </c>
      <c r="C302" t="str">
        <f>'46 MMT resource build'!C160</f>
        <v>CAISO_NW_Hydro</v>
      </c>
      <c r="D302" t="str">
        <f>'46 MMT resource build'!D160</f>
        <v>CAISO_NW_Hydro</v>
      </c>
      <c r="E302" t="str">
        <f>'46 MMT resource build'!E160</f>
        <v>Hydro_NW_CAISO</v>
      </c>
      <c r="F302">
        <f>'46 MMT resource build'!F160</f>
        <v>2851.77</v>
      </c>
      <c r="G302">
        <f>'46 MMT resource build'!G160</f>
        <v>0</v>
      </c>
      <c r="H302">
        <f>'46 MMT resource build'!H160</f>
        <v>0</v>
      </c>
      <c r="I302">
        <f>'46 MMT resource build'!I160</f>
        <v>2851.77</v>
      </c>
      <c r="J302">
        <f>'46 MMT resource build'!J160</f>
        <v>0</v>
      </c>
      <c r="K302">
        <f>'46 MMT resource build'!K160</f>
        <v>0</v>
      </c>
      <c r="L302">
        <f>'46 MMT resource build'!L160</f>
        <v>0</v>
      </c>
      <c r="M302">
        <f>'46 MMT resource build'!M160</f>
        <v>0</v>
      </c>
      <c r="N302">
        <f>'46 MMT resource build'!N160</f>
        <v>0</v>
      </c>
      <c r="O302">
        <f>'46 MMT resource build'!O160</f>
        <v>0</v>
      </c>
      <c r="P302">
        <f>'46 MMT resource build'!P160</f>
        <v>0</v>
      </c>
      <c r="Q302">
        <f>'46 MMT resource build'!Q160</f>
        <v>0</v>
      </c>
      <c r="R302">
        <f>'46 MMT resource build'!R160</f>
        <v>0</v>
      </c>
      <c r="S302">
        <f>'46 MMT resource build'!S160</f>
        <v>0</v>
      </c>
      <c r="T302">
        <f>'46 MMT resource build'!T160</f>
        <v>0</v>
      </c>
      <c r="U302">
        <f>'46 MMT resource build'!U160</f>
        <v>1.47619047619048</v>
      </c>
      <c r="V302">
        <f>'46 MMT resource build'!V160</f>
        <v>2851.77</v>
      </c>
      <c r="W302">
        <f>'46 MMT resource build'!W160</f>
        <v>0</v>
      </c>
      <c r="X302">
        <f>'46 MMT resource build'!X160</f>
        <v>0</v>
      </c>
      <c r="Y302">
        <f>'46 MMT resource build'!Y160</f>
        <v>0</v>
      </c>
      <c r="Z302">
        <f>'46 MMT resource build'!Z160</f>
        <v>0</v>
      </c>
    </row>
    <row r="303" spans="1:26" ht="14.45" hidden="1" x14ac:dyDescent="0.35">
      <c r="A303">
        <f>'46 MMT resource build'!A329</f>
        <v>2022</v>
      </c>
      <c r="B303" t="str">
        <f>'46 MMT resource build'!B329</f>
        <v>NW_Hydro_for_CAISO</v>
      </c>
      <c r="C303" t="str">
        <f>'46 MMT resource build'!C329</f>
        <v>CAISO_NW_Hydro</v>
      </c>
      <c r="D303" t="str">
        <f>'46 MMT resource build'!D329</f>
        <v>CAISO_NW_Hydro</v>
      </c>
      <c r="E303" t="str">
        <f>'46 MMT resource build'!E329</f>
        <v>Hydro_NW_CAISO</v>
      </c>
      <c r="F303">
        <f>'46 MMT resource build'!F329</f>
        <v>2851.77</v>
      </c>
      <c r="G303">
        <f>'46 MMT resource build'!G329</f>
        <v>0</v>
      </c>
      <c r="H303">
        <f>'46 MMT resource build'!H329</f>
        <v>0</v>
      </c>
      <c r="I303">
        <f>'46 MMT resource build'!I329</f>
        <v>2851.77</v>
      </c>
      <c r="J303">
        <f>'46 MMT resource build'!J329</f>
        <v>0</v>
      </c>
      <c r="K303">
        <f>'46 MMT resource build'!K329</f>
        <v>0</v>
      </c>
      <c r="L303">
        <f>'46 MMT resource build'!L329</f>
        <v>0</v>
      </c>
      <c r="M303">
        <f>'46 MMT resource build'!M329</f>
        <v>0</v>
      </c>
      <c r="N303">
        <f>'46 MMT resource build'!N329</f>
        <v>0</v>
      </c>
      <c r="O303">
        <f>'46 MMT resource build'!O329</f>
        <v>0</v>
      </c>
      <c r="P303">
        <f>'46 MMT resource build'!P329</f>
        <v>0</v>
      </c>
      <c r="Q303">
        <f>'46 MMT resource build'!Q329</f>
        <v>0</v>
      </c>
      <c r="R303">
        <f>'46 MMT resource build'!R329</f>
        <v>0</v>
      </c>
      <c r="S303">
        <f>'46 MMT resource build'!S329</f>
        <v>0</v>
      </c>
      <c r="T303">
        <f>'46 MMT resource build'!T329</f>
        <v>0</v>
      </c>
      <c r="U303">
        <f>'46 MMT resource build'!U329</f>
        <v>2.6383309325601898</v>
      </c>
      <c r="V303">
        <f>'46 MMT resource build'!V329</f>
        <v>2851.77</v>
      </c>
      <c r="W303">
        <f>'46 MMT resource build'!W329</f>
        <v>0</v>
      </c>
      <c r="X303">
        <f>'46 MMT resource build'!X329</f>
        <v>0</v>
      </c>
      <c r="Y303">
        <f>'46 MMT resource build'!Y329</f>
        <v>0</v>
      </c>
      <c r="Z303">
        <f>'46 MMT resource build'!Z329</f>
        <v>0</v>
      </c>
    </row>
    <row r="304" spans="1:26" ht="14.45" hidden="1" x14ac:dyDescent="0.35">
      <c r="A304">
        <f>'46 MMT resource build'!A498</f>
        <v>2026</v>
      </c>
      <c r="B304" t="str">
        <f>'46 MMT resource build'!B498</f>
        <v>NW_Hydro_for_CAISO</v>
      </c>
      <c r="C304" t="str">
        <f>'46 MMT resource build'!C498</f>
        <v>CAISO_NW_Hydro</v>
      </c>
      <c r="D304" t="str">
        <f>'46 MMT resource build'!D498</f>
        <v>CAISO_NW_Hydro</v>
      </c>
      <c r="E304" t="str">
        <f>'46 MMT resource build'!E498</f>
        <v>Hydro_NW_CAISO</v>
      </c>
      <c r="F304">
        <f>'46 MMT resource build'!F498</f>
        <v>2851.77</v>
      </c>
      <c r="G304">
        <f>'46 MMT resource build'!G498</f>
        <v>0</v>
      </c>
      <c r="H304">
        <f>'46 MMT resource build'!H498</f>
        <v>0</v>
      </c>
      <c r="I304">
        <f>'46 MMT resource build'!I498</f>
        <v>2851.77</v>
      </c>
      <c r="J304">
        <f>'46 MMT resource build'!J498</f>
        <v>0</v>
      </c>
      <c r="K304">
        <f>'46 MMT resource build'!K498</f>
        <v>0</v>
      </c>
      <c r="L304">
        <f>'46 MMT resource build'!L498</f>
        <v>0</v>
      </c>
      <c r="M304">
        <f>'46 MMT resource build'!M498</f>
        <v>0</v>
      </c>
      <c r="N304">
        <f>'46 MMT resource build'!N498</f>
        <v>0</v>
      </c>
      <c r="O304">
        <f>'46 MMT resource build'!O498</f>
        <v>0</v>
      </c>
      <c r="P304">
        <f>'46 MMT resource build'!P498</f>
        <v>0</v>
      </c>
      <c r="Q304">
        <f>'46 MMT resource build'!Q498</f>
        <v>0</v>
      </c>
      <c r="R304">
        <f>'46 MMT resource build'!R498</f>
        <v>0</v>
      </c>
      <c r="S304">
        <f>'46 MMT resource build'!S498</f>
        <v>0</v>
      </c>
      <c r="T304">
        <f>'46 MMT resource build'!T498</f>
        <v>0</v>
      </c>
      <c r="U304">
        <f>'46 MMT resource build'!U498</f>
        <v>2.99375356618317</v>
      </c>
      <c r="V304">
        <f>'46 MMT resource build'!V498</f>
        <v>2851.77</v>
      </c>
      <c r="W304">
        <f>'46 MMT resource build'!W498</f>
        <v>0</v>
      </c>
      <c r="X304">
        <f>'46 MMT resource build'!X498</f>
        <v>0</v>
      </c>
      <c r="Y304">
        <f>'46 MMT resource build'!Y498</f>
        <v>0</v>
      </c>
      <c r="Z304">
        <f>'46 MMT resource build'!Z498</f>
        <v>0</v>
      </c>
    </row>
    <row r="305" spans="1:26" ht="14.45" hidden="1" x14ac:dyDescent="0.35">
      <c r="A305">
        <f>'46 MMT resource build'!A667</f>
        <v>2030</v>
      </c>
      <c r="B305" t="str">
        <f>'46 MMT resource build'!B667</f>
        <v>NW_Hydro_for_CAISO</v>
      </c>
      <c r="C305" t="str">
        <f>'46 MMT resource build'!C667</f>
        <v>CAISO_NW_Hydro</v>
      </c>
      <c r="D305" t="str">
        <f>'46 MMT resource build'!D667</f>
        <v>CAISO_NW_Hydro</v>
      </c>
      <c r="E305" t="str">
        <f>'46 MMT resource build'!E667</f>
        <v>Hydro_NW_CAISO</v>
      </c>
      <c r="F305">
        <f>'46 MMT resource build'!F667</f>
        <v>2851.77</v>
      </c>
      <c r="G305">
        <f>'46 MMT resource build'!G667</f>
        <v>0</v>
      </c>
      <c r="H305">
        <f>'46 MMT resource build'!H667</f>
        <v>0</v>
      </c>
      <c r="I305">
        <f>'46 MMT resource build'!I667</f>
        <v>2851.77</v>
      </c>
      <c r="J305">
        <f>'46 MMT resource build'!J667</f>
        <v>0</v>
      </c>
      <c r="K305">
        <f>'46 MMT resource build'!K667</f>
        <v>0</v>
      </c>
      <c r="L305">
        <f>'46 MMT resource build'!L667</f>
        <v>0</v>
      </c>
      <c r="M305">
        <f>'46 MMT resource build'!M667</f>
        <v>0</v>
      </c>
      <c r="N305">
        <f>'46 MMT resource build'!N667</f>
        <v>0</v>
      </c>
      <c r="O305">
        <f>'46 MMT resource build'!O667</f>
        <v>0</v>
      </c>
      <c r="P305">
        <f>'46 MMT resource build'!P667</f>
        <v>0</v>
      </c>
      <c r="Q305">
        <f>'46 MMT resource build'!Q667</f>
        <v>0</v>
      </c>
      <c r="R305">
        <f>'46 MMT resource build'!R667</f>
        <v>0</v>
      </c>
      <c r="S305">
        <f>'46 MMT resource build'!S667</f>
        <v>0</v>
      </c>
      <c r="T305">
        <f>'46 MMT resource build'!T667</f>
        <v>0</v>
      </c>
      <c r="U305">
        <f>'46 MMT resource build'!U667</f>
        <v>4.9706315334622504</v>
      </c>
      <c r="V305">
        <f>'46 MMT resource build'!V667</f>
        <v>2851.77</v>
      </c>
      <c r="W305">
        <f>'46 MMT resource build'!W667</f>
        <v>0</v>
      </c>
      <c r="X305">
        <f>'46 MMT resource build'!X667</f>
        <v>0</v>
      </c>
      <c r="Y305">
        <f>'46 MMT resource build'!Y667</f>
        <v>0</v>
      </c>
      <c r="Z305">
        <f>'46 MMT resource build'!Z667</f>
        <v>0</v>
      </c>
    </row>
    <row r="306" spans="1:26" ht="14.45" hidden="1" x14ac:dyDescent="0.35">
      <c r="A306">
        <f>'46 MMT resource build'!A836</f>
        <v>2045</v>
      </c>
      <c r="B306" t="str">
        <f>'46 MMT resource build'!B836</f>
        <v>NW_Hydro_for_CAISO</v>
      </c>
      <c r="C306" t="str">
        <f>'46 MMT resource build'!C836</f>
        <v>CAISO_NW_Hydro</v>
      </c>
      <c r="D306" t="str">
        <f>'46 MMT resource build'!D836</f>
        <v>CAISO_NW_Hydro</v>
      </c>
      <c r="E306" t="str">
        <f>'46 MMT resource build'!E836</f>
        <v>Hydro_NW_CAISO</v>
      </c>
      <c r="F306">
        <f>'46 MMT resource build'!F836</f>
        <v>2851.77</v>
      </c>
      <c r="G306">
        <f>'46 MMT resource build'!G836</f>
        <v>0</v>
      </c>
      <c r="H306">
        <f>'46 MMT resource build'!H836</f>
        <v>0</v>
      </c>
      <c r="I306">
        <f>'46 MMT resource build'!I836</f>
        <v>2851.77</v>
      </c>
      <c r="J306">
        <f>'46 MMT resource build'!J836</f>
        <v>0</v>
      </c>
      <c r="K306">
        <f>'46 MMT resource build'!K836</f>
        <v>0</v>
      </c>
      <c r="L306">
        <f>'46 MMT resource build'!L836</f>
        <v>0</v>
      </c>
      <c r="M306">
        <f>'46 MMT resource build'!M836</f>
        <v>0</v>
      </c>
      <c r="N306">
        <f>'46 MMT resource build'!N836</f>
        <v>0</v>
      </c>
      <c r="O306">
        <f>'46 MMT resource build'!O836</f>
        <v>0</v>
      </c>
      <c r="P306">
        <f>'46 MMT resource build'!P836</f>
        <v>0</v>
      </c>
      <c r="Q306">
        <f>'46 MMT resource build'!Q836</f>
        <v>0</v>
      </c>
      <c r="R306">
        <f>'46 MMT resource build'!R836</f>
        <v>0</v>
      </c>
      <c r="S306">
        <f>'46 MMT resource build'!S836</f>
        <v>0</v>
      </c>
      <c r="T306">
        <f>'46 MMT resource build'!T836</f>
        <v>0</v>
      </c>
      <c r="U306">
        <f>'46 MMT resource build'!U836</f>
        <v>6.6951633132812498</v>
      </c>
      <c r="V306">
        <f>'46 MMT resource build'!V836</f>
        <v>2851.77</v>
      </c>
      <c r="W306">
        <f>'46 MMT resource build'!W836</f>
        <v>0</v>
      </c>
      <c r="X306">
        <f>'46 MMT resource build'!X836</f>
        <v>0</v>
      </c>
      <c r="Y306">
        <f>'46 MMT resource build'!Y836</f>
        <v>0</v>
      </c>
      <c r="Z306">
        <f>'46 MMT resource build'!Z836</f>
        <v>0</v>
      </c>
    </row>
    <row r="307" spans="1:26" ht="14.45" hidden="1" x14ac:dyDescent="0.35">
      <c r="A307">
        <f>'46 MMT resource build'!A161</f>
        <v>2020</v>
      </c>
      <c r="B307" t="str">
        <f>'46 MMT resource build'!B161</f>
        <v>Hydrogen_electrolysis</v>
      </c>
      <c r="C307" t="str">
        <f>'46 MMT resource build'!C161</f>
        <v>CAISO</v>
      </c>
      <c r="D307" t="str">
        <f>'46 MMT resource build'!D161</f>
        <v>CAISO</v>
      </c>
      <c r="E307" t="str">
        <f>'46 MMT resource build'!E161</f>
        <v>Hydrogen_Electrolysis</v>
      </c>
      <c r="F307">
        <f>'46 MMT resource build'!F161</f>
        <v>0</v>
      </c>
      <c r="G307">
        <f>'46 MMT resource build'!G161</f>
        <v>0</v>
      </c>
      <c r="H307">
        <f>'46 MMT resource build'!H161</f>
        <v>0</v>
      </c>
      <c r="I307">
        <f>'46 MMT resource build'!I161</f>
        <v>0</v>
      </c>
      <c r="J307">
        <f>'46 MMT resource build'!J161</f>
        <v>0</v>
      </c>
      <c r="K307">
        <f>'46 MMT resource build'!K161</f>
        <v>0</v>
      </c>
      <c r="L307">
        <f>'46 MMT resource build'!L161</f>
        <v>0</v>
      </c>
      <c r="M307">
        <f>'46 MMT resource build'!M161</f>
        <v>0</v>
      </c>
      <c r="N307">
        <f>'46 MMT resource build'!N161</f>
        <v>0</v>
      </c>
      <c r="O307">
        <f>'46 MMT resource build'!O161</f>
        <v>0</v>
      </c>
      <c r="P307">
        <f>'46 MMT resource build'!P161</f>
        <v>0</v>
      </c>
      <c r="Q307">
        <f>'46 MMT resource build'!Q161</f>
        <v>0</v>
      </c>
      <c r="R307">
        <f>'46 MMT resource build'!R161</f>
        <v>0</v>
      </c>
      <c r="S307">
        <f>'46 MMT resource build'!S161</f>
        <v>0</v>
      </c>
      <c r="T307">
        <f>'46 MMT resource build'!T161</f>
        <v>0</v>
      </c>
      <c r="U307">
        <f>'46 MMT resource build'!U161</f>
        <v>1.47619047619048</v>
      </c>
      <c r="V307">
        <f>'46 MMT resource build'!V161</f>
        <v>0</v>
      </c>
      <c r="W307">
        <f>'46 MMT resource build'!W161</f>
        <v>0</v>
      </c>
      <c r="X307">
        <f>'46 MMT resource build'!X161</f>
        <v>0</v>
      </c>
      <c r="Y307">
        <f>'46 MMT resource build'!Y161</f>
        <v>0</v>
      </c>
      <c r="Z307">
        <f>'46 MMT resource build'!Z161</f>
        <v>0</v>
      </c>
    </row>
    <row r="308" spans="1:26" ht="14.45" hidden="1" x14ac:dyDescent="0.35">
      <c r="A308">
        <f>'46 MMT resource build'!A330</f>
        <v>2022</v>
      </c>
      <c r="B308" t="str">
        <f>'46 MMT resource build'!B330</f>
        <v>Hydrogen_electrolysis</v>
      </c>
      <c r="C308" t="str">
        <f>'46 MMT resource build'!C330</f>
        <v>CAISO</v>
      </c>
      <c r="D308" t="str">
        <f>'46 MMT resource build'!D330</f>
        <v>CAISO</v>
      </c>
      <c r="E308" t="str">
        <f>'46 MMT resource build'!E330</f>
        <v>Hydrogen_Electrolysis</v>
      </c>
      <c r="F308">
        <f>'46 MMT resource build'!F330</f>
        <v>0</v>
      </c>
      <c r="G308">
        <f>'46 MMT resource build'!G330</f>
        <v>0</v>
      </c>
      <c r="H308">
        <f>'46 MMT resource build'!H330</f>
        <v>0</v>
      </c>
      <c r="I308">
        <f>'46 MMT resource build'!I330</f>
        <v>0</v>
      </c>
      <c r="J308">
        <f>'46 MMT resource build'!J330</f>
        <v>0</v>
      </c>
      <c r="K308">
        <f>'46 MMT resource build'!K330</f>
        <v>0</v>
      </c>
      <c r="L308">
        <f>'46 MMT resource build'!L330</f>
        <v>0</v>
      </c>
      <c r="M308">
        <f>'46 MMT resource build'!M330</f>
        <v>0</v>
      </c>
      <c r="N308">
        <f>'46 MMT resource build'!N330</f>
        <v>0</v>
      </c>
      <c r="O308">
        <f>'46 MMT resource build'!O330</f>
        <v>0</v>
      </c>
      <c r="P308">
        <f>'46 MMT resource build'!P330</f>
        <v>0</v>
      </c>
      <c r="Q308">
        <f>'46 MMT resource build'!Q330</f>
        <v>0</v>
      </c>
      <c r="R308">
        <f>'46 MMT resource build'!R330</f>
        <v>0</v>
      </c>
      <c r="S308">
        <f>'46 MMT resource build'!S330</f>
        <v>0</v>
      </c>
      <c r="T308">
        <f>'46 MMT resource build'!T330</f>
        <v>0</v>
      </c>
      <c r="U308">
        <f>'46 MMT resource build'!U330</f>
        <v>2.6383309325601898</v>
      </c>
      <c r="V308">
        <f>'46 MMT resource build'!V330</f>
        <v>0</v>
      </c>
      <c r="W308">
        <f>'46 MMT resource build'!W330</f>
        <v>0</v>
      </c>
      <c r="X308">
        <f>'46 MMT resource build'!X330</f>
        <v>0</v>
      </c>
      <c r="Y308">
        <f>'46 MMT resource build'!Y330</f>
        <v>0</v>
      </c>
      <c r="Z308">
        <f>'46 MMT resource build'!Z330</f>
        <v>0</v>
      </c>
    </row>
    <row r="309" spans="1:26" ht="14.45" hidden="1" x14ac:dyDescent="0.35">
      <c r="A309">
        <f>'46 MMT resource build'!A499</f>
        <v>2026</v>
      </c>
      <c r="B309" t="str">
        <f>'46 MMT resource build'!B499</f>
        <v>Hydrogen_electrolysis</v>
      </c>
      <c r="C309" t="str">
        <f>'46 MMT resource build'!C499</f>
        <v>CAISO</v>
      </c>
      <c r="D309" t="str">
        <f>'46 MMT resource build'!D499</f>
        <v>CAISO</v>
      </c>
      <c r="E309" t="str">
        <f>'46 MMT resource build'!E499</f>
        <v>Hydrogen_Electrolysis</v>
      </c>
      <c r="F309">
        <f>'46 MMT resource build'!F499</f>
        <v>0</v>
      </c>
      <c r="G309">
        <f>'46 MMT resource build'!G499</f>
        <v>0</v>
      </c>
      <c r="H309">
        <f>'46 MMT resource build'!H499</f>
        <v>0</v>
      </c>
      <c r="I309">
        <f>'46 MMT resource build'!I499</f>
        <v>0</v>
      </c>
      <c r="J309">
        <f>'46 MMT resource build'!J499</f>
        <v>0</v>
      </c>
      <c r="K309">
        <f>'46 MMT resource build'!K499</f>
        <v>0</v>
      </c>
      <c r="L309">
        <f>'46 MMT resource build'!L499</f>
        <v>0</v>
      </c>
      <c r="M309">
        <f>'46 MMT resource build'!M499</f>
        <v>0</v>
      </c>
      <c r="N309">
        <f>'46 MMT resource build'!N499</f>
        <v>0</v>
      </c>
      <c r="O309">
        <f>'46 MMT resource build'!O499</f>
        <v>0</v>
      </c>
      <c r="P309">
        <f>'46 MMT resource build'!P499</f>
        <v>0</v>
      </c>
      <c r="Q309">
        <f>'46 MMT resource build'!Q499</f>
        <v>0</v>
      </c>
      <c r="R309">
        <f>'46 MMT resource build'!R499</f>
        <v>0</v>
      </c>
      <c r="S309">
        <f>'46 MMT resource build'!S499</f>
        <v>0</v>
      </c>
      <c r="T309">
        <f>'46 MMT resource build'!T499</f>
        <v>0</v>
      </c>
      <c r="U309">
        <f>'46 MMT resource build'!U499</f>
        <v>2.99375356618317</v>
      </c>
      <c r="V309">
        <f>'46 MMT resource build'!V499</f>
        <v>0</v>
      </c>
      <c r="W309">
        <f>'46 MMT resource build'!W499</f>
        <v>0</v>
      </c>
      <c r="X309">
        <f>'46 MMT resource build'!X499</f>
        <v>0</v>
      </c>
      <c r="Y309">
        <f>'46 MMT resource build'!Y499</f>
        <v>0</v>
      </c>
      <c r="Z309">
        <f>'46 MMT resource build'!Z499</f>
        <v>0</v>
      </c>
    </row>
    <row r="310" spans="1:26" ht="14.45" hidden="1" x14ac:dyDescent="0.35">
      <c r="A310">
        <f>'46 MMT resource build'!A668</f>
        <v>2030</v>
      </c>
      <c r="B310" t="str">
        <f>'46 MMT resource build'!B668</f>
        <v>Hydrogen_electrolysis</v>
      </c>
      <c r="C310" t="str">
        <f>'46 MMT resource build'!C668</f>
        <v>CAISO</v>
      </c>
      <c r="D310" t="str">
        <f>'46 MMT resource build'!D668</f>
        <v>CAISO</v>
      </c>
      <c r="E310" t="str">
        <f>'46 MMT resource build'!E668</f>
        <v>Hydrogen_Electrolysis</v>
      </c>
      <c r="F310">
        <f>'46 MMT resource build'!F668</f>
        <v>0</v>
      </c>
      <c r="G310">
        <f>'46 MMT resource build'!G668</f>
        <v>0</v>
      </c>
      <c r="H310">
        <f>'46 MMT resource build'!H668</f>
        <v>0</v>
      </c>
      <c r="I310">
        <f>'46 MMT resource build'!I668</f>
        <v>0</v>
      </c>
      <c r="J310">
        <f>'46 MMT resource build'!J668</f>
        <v>0</v>
      </c>
      <c r="K310">
        <f>'46 MMT resource build'!K668</f>
        <v>0</v>
      </c>
      <c r="L310">
        <f>'46 MMT resource build'!L668</f>
        <v>0</v>
      </c>
      <c r="M310">
        <f>'46 MMT resource build'!M668</f>
        <v>0</v>
      </c>
      <c r="N310">
        <f>'46 MMT resource build'!N668</f>
        <v>0</v>
      </c>
      <c r="O310">
        <f>'46 MMT resource build'!O668</f>
        <v>0</v>
      </c>
      <c r="P310">
        <f>'46 MMT resource build'!P668</f>
        <v>0</v>
      </c>
      <c r="Q310">
        <f>'46 MMT resource build'!Q668</f>
        <v>0</v>
      </c>
      <c r="R310">
        <f>'46 MMT resource build'!R668</f>
        <v>0</v>
      </c>
      <c r="S310">
        <f>'46 MMT resource build'!S668</f>
        <v>0</v>
      </c>
      <c r="T310">
        <f>'46 MMT resource build'!T668</f>
        <v>0</v>
      </c>
      <c r="U310">
        <f>'46 MMT resource build'!U668</f>
        <v>4.9706315334622504</v>
      </c>
      <c r="V310">
        <f>'46 MMT resource build'!V668</f>
        <v>0</v>
      </c>
      <c r="W310">
        <f>'46 MMT resource build'!W668</f>
        <v>0</v>
      </c>
      <c r="X310">
        <f>'46 MMT resource build'!X668</f>
        <v>0</v>
      </c>
      <c r="Y310">
        <f>'46 MMT resource build'!Y668</f>
        <v>0</v>
      </c>
      <c r="Z310">
        <f>'46 MMT resource build'!Z668</f>
        <v>0</v>
      </c>
    </row>
    <row r="311" spans="1:26" ht="14.45" hidden="1" x14ac:dyDescent="0.35">
      <c r="A311">
        <f>'46 MMT resource build'!A837</f>
        <v>2045</v>
      </c>
      <c r="B311" t="str">
        <f>'46 MMT resource build'!B837</f>
        <v>Hydrogen_electrolysis</v>
      </c>
      <c r="C311" t="str">
        <f>'46 MMT resource build'!C837</f>
        <v>CAISO</v>
      </c>
      <c r="D311" t="str">
        <f>'46 MMT resource build'!D837</f>
        <v>CAISO</v>
      </c>
      <c r="E311" t="str">
        <f>'46 MMT resource build'!E837</f>
        <v>Hydrogen_Electrolysis</v>
      </c>
      <c r="F311">
        <f>'46 MMT resource build'!F837</f>
        <v>0</v>
      </c>
      <c r="G311">
        <f>'46 MMT resource build'!G837</f>
        <v>0</v>
      </c>
      <c r="H311">
        <f>'46 MMT resource build'!H837</f>
        <v>0</v>
      </c>
      <c r="I311">
        <f>'46 MMT resource build'!I837</f>
        <v>0</v>
      </c>
      <c r="J311">
        <f>'46 MMT resource build'!J837</f>
        <v>0</v>
      </c>
      <c r="K311">
        <f>'46 MMT resource build'!K837</f>
        <v>0</v>
      </c>
      <c r="L311">
        <f>'46 MMT resource build'!L837</f>
        <v>0</v>
      </c>
      <c r="M311">
        <f>'46 MMT resource build'!M837</f>
        <v>0</v>
      </c>
      <c r="N311">
        <f>'46 MMT resource build'!N837</f>
        <v>0</v>
      </c>
      <c r="O311">
        <f>'46 MMT resource build'!O837</f>
        <v>369.34</v>
      </c>
      <c r="P311">
        <f>'46 MMT resource build'!P837</f>
        <v>0</v>
      </c>
      <c r="Q311">
        <f>'46 MMT resource build'!Q837</f>
        <v>0</v>
      </c>
      <c r="R311">
        <f>'46 MMT resource build'!R837</f>
        <v>0</v>
      </c>
      <c r="S311">
        <f>'46 MMT resource build'!S837</f>
        <v>0</v>
      </c>
      <c r="T311">
        <f>'46 MMT resource build'!T837</f>
        <v>0</v>
      </c>
      <c r="U311">
        <f>'46 MMT resource build'!U837</f>
        <v>6.6951633132812498</v>
      </c>
      <c r="V311">
        <f>'46 MMT resource build'!V837</f>
        <v>369.34</v>
      </c>
      <c r="W311">
        <f>'46 MMT resource build'!W837</f>
        <v>0</v>
      </c>
      <c r="X311">
        <f>'46 MMT resource build'!X837</f>
        <v>0</v>
      </c>
      <c r="Y311">
        <f>'46 MMT resource build'!Y837</f>
        <v>0</v>
      </c>
      <c r="Z311">
        <f>'46 MMT resource build'!Z837</f>
        <v>0</v>
      </c>
    </row>
    <row r="312" spans="1:26" ht="14.45" hidden="1" x14ac:dyDescent="0.35">
      <c r="A312">
        <f>'46 MMT resource build'!A27</f>
        <v>2020</v>
      </c>
      <c r="B312" t="str">
        <f>'46 MMT resource build'!B27</f>
        <v>IID_CCGT</v>
      </c>
      <c r="C312" t="str">
        <f>'46 MMT resource build'!C27</f>
        <v>IID</v>
      </c>
      <c r="D312" t="str">
        <f>'46 MMT resource build'!D27</f>
        <v>IID</v>
      </c>
      <c r="E312" t="str">
        <f>'46 MMT resource build'!E27</f>
        <v>IID_CCGT</v>
      </c>
      <c r="F312">
        <f>'46 MMT resource build'!F27</f>
        <v>255.3</v>
      </c>
      <c r="G312">
        <f>'46 MMT resource build'!G27</f>
        <v>0</v>
      </c>
      <c r="H312">
        <f>'46 MMT resource build'!H27</f>
        <v>0</v>
      </c>
      <c r="I312">
        <f>'46 MMT resource build'!I27</f>
        <v>255.3</v>
      </c>
      <c r="J312">
        <f>'46 MMT resource build'!J27</f>
        <v>0</v>
      </c>
      <c r="K312">
        <f>'46 MMT resource build'!K27</f>
        <v>0</v>
      </c>
      <c r="L312">
        <f>'46 MMT resource build'!L27</f>
        <v>0</v>
      </c>
      <c r="M312">
        <f>'46 MMT resource build'!M27</f>
        <v>0</v>
      </c>
      <c r="N312">
        <f>'46 MMT resource build'!N27</f>
        <v>0</v>
      </c>
      <c r="O312">
        <f>'46 MMT resource build'!O27</f>
        <v>0</v>
      </c>
      <c r="P312">
        <f>'46 MMT resource build'!P27</f>
        <v>0</v>
      </c>
      <c r="Q312">
        <f>'46 MMT resource build'!Q27</f>
        <v>127.65</v>
      </c>
      <c r="R312">
        <f>'46 MMT resource build'!R27</f>
        <v>2</v>
      </c>
      <c r="S312">
        <f>'46 MMT resource build'!S27</f>
        <v>0</v>
      </c>
      <c r="T312">
        <f>'46 MMT resource build'!T27</f>
        <v>0</v>
      </c>
      <c r="U312">
        <f>'46 MMT resource build'!U27</f>
        <v>1.47619047619048</v>
      </c>
      <c r="V312">
        <f>'46 MMT resource build'!V27</f>
        <v>255.3</v>
      </c>
      <c r="W312">
        <f>'46 MMT resource build'!W27</f>
        <v>0</v>
      </c>
      <c r="X312">
        <f>'46 MMT resource build'!X27</f>
        <v>0</v>
      </c>
      <c r="Y312">
        <f>'46 MMT resource build'!Y27</f>
        <v>0</v>
      </c>
      <c r="Z312">
        <f>'46 MMT resource build'!Z27</f>
        <v>0</v>
      </c>
    </row>
    <row r="313" spans="1:26" ht="14.45" hidden="1" x14ac:dyDescent="0.35">
      <c r="A313">
        <f>'46 MMT resource build'!A196</f>
        <v>2022</v>
      </c>
      <c r="B313" t="str">
        <f>'46 MMT resource build'!B196</f>
        <v>IID_CCGT</v>
      </c>
      <c r="C313" t="str">
        <f>'46 MMT resource build'!C196</f>
        <v>IID</v>
      </c>
      <c r="D313" t="str">
        <f>'46 MMT resource build'!D196</f>
        <v>IID</v>
      </c>
      <c r="E313" t="str">
        <f>'46 MMT resource build'!E196</f>
        <v>IID_CCGT</v>
      </c>
      <c r="F313">
        <f>'46 MMT resource build'!F196</f>
        <v>255.3</v>
      </c>
      <c r="G313">
        <f>'46 MMT resource build'!G196</f>
        <v>0</v>
      </c>
      <c r="H313">
        <f>'46 MMT resource build'!H196</f>
        <v>0</v>
      </c>
      <c r="I313">
        <f>'46 MMT resource build'!I196</f>
        <v>255.3</v>
      </c>
      <c r="J313">
        <f>'46 MMT resource build'!J196</f>
        <v>0</v>
      </c>
      <c r="K313">
        <f>'46 MMT resource build'!K196</f>
        <v>0</v>
      </c>
      <c r="L313">
        <f>'46 MMT resource build'!L196</f>
        <v>0</v>
      </c>
      <c r="M313">
        <f>'46 MMT resource build'!M196</f>
        <v>0</v>
      </c>
      <c r="N313">
        <f>'46 MMT resource build'!N196</f>
        <v>0</v>
      </c>
      <c r="O313">
        <f>'46 MMT resource build'!O196</f>
        <v>0</v>
      </c>
      <c r="P313">
        <f>'46 MMT resource build'!P196</f>
        <v>0</v>
      </c>
      <c r="Q313">
        <f>'46 MMT resource build'!Q196</f>
        <v>127.65</v>
      </c>
      <c r="R313">
        <f>'46 MMT resource build'!R196</f>
        <v>2</v>
      </c>
      <c r="S313">
        <f>'46 MMT resource build'!S196</f>
        <v>0</v>
      </c>
      <c r="T313">
        <f>'46 MMT resource build'!T196</f>
        <v>0</v>
      </c>
      <c r="U313">
        <f>'46 MMT resource build'!U196</f>
        <v>2.6383309325601898</v>
      </c>
      <c r="V313">
        <f>'46 MMT resource build'!V196</f>
        <v>255.3</v>
      </c>
      <c r="W313">
        <f>'46 MMT resource build'!W196</f>
        <v>0</v>
      </c>
      <c r="X313">
        <f>'46 MMT resource build'!X196</f>
        <v>0</v>
      </c>
      <c r="Y313">
        <f>'46 MMT resource build'!Y196</f>
        <v>0</v>
      </c>
      <c r="Z313">
        <f>'46 MMT resource build'!Z196</f>
        <v>0</v>
      </c>
    </row>
    <row r="314" spans="1:26" ht="14.45" hidden="1" x14ac:dyDescent="0.35">
      <c r="A314">
        <f>'46 MMT resource build'!A365</f>
        <v>2026</v>
      </c>
      <c r="B314" t="str">
        <f>'46 MMT resource build'!B365</f>
        <v>IID_CCGT</v>
      </c>
      <c r="C314" t="str">
        <f>'46 MMT resource build'!C365</f>
        <v>IID</v>
      </c>
      <c r="D314" t="str">
        <f>'46 MMT resource build'!D365</f>
        <v>IID</v>
      </c>
      <c r="E314" t="str">
        <f>'46 MMT resource build'!E365</f>
        <v>IID_CCGT</v>
      </c>
      <c r="F314">
        <f>'46 MMT resource build'!F365</f>
        <v>255.3</v>
      </c>
      <c r="G314">
        <f>'46 MMT resource build'!G365</f>
        <v>0</v>
      </c>
      <c r="H314">
        <f>'46 MMT resource build'!H365</f>
        <v>0</v>
      </c>
      <c r="I314">
        <f>'46 MMT resource build'!I365</f>
        <v>255.3</v>
      </c>
      <c r="J314">
        <f>'46 MMT resource build'!J365</f>
        <v>0</v>
      </c>
      <c r="K314">
        <f>'46 MMT resource build'!K365</f>
        <v>0</v>
      </c>
      <c r="L314">
        <f>'46 MMT resource build'!L365</f>
        <v>0</v>
      </c>
      <c r="M314">
        <f>'46 MMT resource build'!M365</f>
        <v>0</v>
      </c>
      <c r="N314">
        <f>'46 MMT resource build'!N365</f>
        <v>0</v>
      </c>
      <c r="O314">
        <f>'46 MMT resource build'!O365</f>
        <v>0</v>
      </c>
      <c r="P314">
        <f>'46 MMT resource build'!P365</f>
        <v>0</v>
      </c>
      <c r="Q314">
        <f>'46 MMT resource build'!Q365</f>
        <v>127.65</v>
      </c>
      <c r="R314">
        <f>'46 MMT resource build'!R365</f>
        <v>2</v>
      </c>
      <c r="S314">
        <f>'46 MMT resource build'!S365</f>
        <v>0</v>
      </c>
      <c r="T314">
        <f>'46 MMT resource build'!T365</f>
        <v>0</v>
      </c>
      <c r="U314">
        <f>'46 MMT resource build'!U365</f>
        <v>2.99375356618317</v>
      </c>
      <c r="V314">
        <f>'46 MMT resource build'!V365</f>
        <v>255.3</v>
      </c>
      <c r="W314">
        <f>'46 MMT resource build'!W365</f>
        <v>0</v>
      </c>
      <c r="X314">
        <f>'46 MMT resource build'!X365</f>
        <v>0</v>
      </c>
      <c r="Y314">
        <f>'46 MMT resource build'!Y365</f>
        <v>0</v>
      </c>
      <c r="Z314">
        <f>'46 MMT resource build'!Z365</f>
        <v>0</v>
      </c>
    </row>
    <row r="315" spans="1:26" ht="14.45" hidden="1" x14ac:dyDescent="0.35">
      <c r="A315">
        <f>'46 MMT resource build'!A534</f>
        <v>2030</v>
      </c>
      <c r="B315" t="str">
        <f>'46 MMT resource build'!B534</f>
        <v>IID_CCGT</v>
      </c>
      <c r="C315" t="str">
        <f>'46 MMT resource build'!C534</f>
        <v>IID</v>
      </c>
      <c r="D315" t="str">
        <f>'46 MMT resource build'!D534</f>
        <v>IID</v>
      </c>
      <c r="E315" t="str">
        <f>'46 MMT resource build'!E534</f>
        <v>IID_CCGT</v>
      </c>
      <c r="F315">
        <f>'46 MMT resource build'!F534</f>
        <v>255.3</v>
      </c>
      <c r="G315">
        <f>'46 MMT resource build'!G534</f>
        <v>0</v>
      </c>
      <c r="H315">
        <f>'46 MMT resource build'!H534</f>
        <v>0</v>
      </c>
      <c r="I315">
        <f>'46 MMT resource build'!I534</f>
        <v>255.3</v>
      </c>
      <c r="J315">
        <f>'46 MMT resource build'!J534</f>
        <v>0</v>
      </c>
      <c r="K315">
        <f>'46 MMT resource build'!K534</f>
        <v>0</v>
      </c>
      <c r="L315">
        <f>'46 MMT resource build'!L534</f>
        <v>0</v>
      </c>
      <c r="M315">
        <f>'46 MMT resource build'!M534</f>
        <v>0</v>
      </c>
      <c r="N315">
        <f>'46 MMT resource build'!N534</f>
        <v>0</v>
      </c>
      <c r="O315">
        <f>'46 MMT resource build'!O534</f>
        <v>0</v>
      </c>
      <c r="P315">
        <f>'46 MMT resource build'!P534</f>
        <v>0</v>
      </c>
      <c r="Q315">
        <f>'46 MMT resource build'!Q534</f>
        <v>127.65</v>
      </c>
      <c r="R315">
        <f>'46 MMT resource build'!R534</f>
        <v>2</v>
      </c>
      <c r="S315">
        <f>'46 MMT resource build'!S534</f>
        <v>0</v>
      </c>
      <c r="T315">
        <f>'46 MMT resource build'!T534</f>
        <v>0</v>
      </c>
      <c r="U315">
        <f>'46 MMT resource build'!U534</f>
        <v>4.9706315334622504</v>
      </c>
      <c r="V315">
        <f>'46 MMT resource build'!V534</f>
        <v>255.3</v>
      </c>
      <c r="W315">
        <f>'46 MMT resource build'!W534</f>
        <v>0</v>
      </c>
      <c r="X315">
        <f>'46 MMT resource build'!X534</f>
        <v>0</v>
      </c>
      <c r="Y315">
        <f>'46 MMT resource build'!Y534</f>
        <v>0</v>
      </c>
      <c r="Z315">
        <f>'46 MMT resource build'!Z534</f>
        <v>0</v>
      </c>
    </row>
    <row r="316" spans="1:26" ht="14.45" hidden="1" x14ac:dyDescent="0.35">
      <c r="A316">
        <f>'46 MMT resource build'!A703</f>
        <v>2045</v>
      </c>
      <c r="B316" t="str">
        <f>'46 MMT resource build'!B703</f>
        <v>IID_CCGT</v>
      </c>
      <c r="C316" t="str">
        <f>'46 MMT resource build'!C703</f>
        <v>IID</v>
      </c>
      <c r="D316" t="str">
        <f>'46 MMT resource build'!D703</f>
        <v>IID</v>
      </c>
      <c r="E316" t="str">
        <f>'46 MMT resource build'!E703</f>
        <v>IID_CCGT</v>
      </c>
      <c r="F316">
        <f>'46 MMT resource build'!F703</f>
        <v>255.3</v>
      </c>
      <c r="G316">
        <f>'46 MMT resource build'!G703</f>
        <v>0</v>
      </c>
      <c r="H316">
        <f>'46 MMT resource build'!H703</f>
        <v>0</v>
      </c>
      <c r="I316">
        <f>'46 MMT resource build'!I703</f>
        <v>255.3</v>
      </c>
      <c r="J316">
        <f>'46 MMT resource build'!J703</f>
        <v>0</v>
      </c>
      <c r="K316">
        <f>'46 MMT resource build'!K703</f>
        <v>0</v>
      </c>
      <c r="L316">
        <f>'46 MMT resource build'!L703</f>
        <v>0</v>
      </c>
      <c r="M316">
        <f>'46 MMT resource build'!M703</f>
        <v>0</v>
      </c>
      <c r="N316">
        <f>'46 MMT resource build'!N703</f>
        <v>0</v>
      </c>
      <c r="O316">
        <f>'46 MMT resource build'!O703</f>
        <v>0</v>
      </c>
      <c r="P316">
        <f>'46 MMT resource build'!P703</f>
        <v>0</v>
      </c>
      <c r="Q316">
        <f>'46 MMT resource build'!Q703</f>
        <v>127.65</v>
      </c>
      <c r="R316">
        <f>'46 MMT resource build'!R703</f>
        <v>2</v>
      </c>
      <c r="S316">
        <f>'46 MMT resource build'!S703</f>
        <v>0</v>
      </c>
      <c r="T316">
        <f>'46 MMT resource build'!T703</f>
        <v>0</v>
      </c>
      <c r="U316">
        <f>'46 MMT resource build'!U703</f>
        <v>6.6951633132812498</v>
      </c>
      <c r="V316">
        <f>'46 MMT resource build'!V703</f>
        <v>255.3</v>
      </c>
      <c r="W316">
        <f>'46 MMT resource build'!W703</f>
        <v>0</v>
      </c>
      <c r="X316">
        <f>'46 MMT resource build'!X703</f>
        <v>0</v>
      </c>
      <c r="Y316">
        <f>'46 MMT resource build'!Y703</f>
        <v>0</v>
      </c>
      <c r="Z316">
        <f>'46 MMT resource build'!Z703</f>
        <v>0</v>
      </c>
    </row>
    <row r="317" spans="1:26" ht="14.45" hidden="1" x14ac:dyDescent="0.35">
      <c r="A317">
        <f>'46 MMT resource build'!A28</f>
        <v>2020</v>
      </c>
      <c r="B317" t="str">
        <f>'46 MMT resource build'!B28</f>
        <v>IID_Peaker</v>
      </c>
      <c r="C317" t="str">
        <f>'46 MMT resource build'!C28</f>
        <v>IID</v>
      </c>
      <c r="D317" t="str">
        <f>'46 MMT resource build'!D28</f>
        <v>IID</v>
      </c>
      <c r="E317" t="str">
        <f>'46 MMT resource build'!E28</f>
        <v>IID_Peaker</v>
      </c>
      <c r="F317">
        <f>'46 MMT resource build'!F28</f>
        <v>397</v>
      </c>
      <c r="G317">
        <f>'46 MMT resource build'!G28</f>
        <v>0</v>
      </c>
      <c r="H317">
        <f>'46 MMT resource build'!H28</f>
        <v>0</v>
      </c>
      <c r="I317">
        <f>'46 MMT resource build'!I28</f>
        <v>397</v>
      </c>
      <c r="J317">
        <f>'46 MMT resource build'!J28</f>
        <v>0</v>
      </c>
      <c r="K317">
        <f>'46 MMT resource build'!K28</f>
        <v>0</v>
      </c>
      <c r="L317">
        <f>'46 MMT resource build'!L28</f>
        <v>0</v>
      </c>
      <c r="M317">
        <f>'46 MMT resource build'!M28</f>
        <v>0</v>
      </c>
      <c r="N317">
        <f>'46 MMT resource build'!N28</f>
        <v>0</v>
      </c>
      <c r="O317">
        <f>'46 MMT resource build'!O28</f>
        <v>0</v>
      </c>
      <c r="P317">
        <f>'46 MMT resource build'!P28</f>
        <v>0</v>
      </c>
      <c r="Q317">
        <f>'46 MMT resource build'!Q28</f>
        <v>36.090000000000003</v>
      </c>
      <c r="R317">
        <f>'46 MMT resource build'!R28</f>
        <v>11</v>
      </c>
      <c r="S317">
        <f>'46 MMT resource build'!S28</f>
        <v>0</v>
      </c>
      <c r="T317">
        <f>'46 MMT resource build'!T28</f>
        <v>0</v>
      </c>
      <c r="U317">
        <f>'46 MMT resource build'!U28</f>
        <v>1.47619047619048</v>
      </c>
      <c r="V317">
        <f>'46 MMT resource build'!V28</f>
        <v>397</v>
      </c>
      <c r="W317">
        <f>'46 MMT resource build'!W28</f>
        <v>0</v>
      </c>
      <c r="X317">
        <f>'46 MMT resource build'!X28</f>
        <v>0</v>
      </c>
      <c r="Y317">
        <f>'46 MMT resource build'!Y28</f>
        <v>0</v>
      </c>
      <c r="Z317">
        <f>'46 MMT resource build'!Z28</f>
        <v>0</v>
      </c>
    </row>
    <row r="318" spans="1:26" ht="14.45" hidden="1" x14ac:dyDescent="0.35">
      <c r="A318">
        <f>'46 MMT resource build'!A197</f>
        <v>2022</v>
      </c>
      <c r="B318" t="str">
        <f>'46 MMT resource build'!B197</f>
        <v>IID_Peaker</v>
      </c>
      <c r="C318" t="str">
        <f>'46 MMT resource build'!C197</f>
        <v>IID</v>
      </c>
      <c r="D318" t="str">
        <f>'46 MMT resource build'!D197</f>
        <v>IID</v>
      </c>
      <c r="E318" t="str">
        <f>'46 MMT resource build'!E197</f>
        <v>IID_Peaker</v>
      </c>
      <c r="F318">
        <f>'46 MMT resource build'!F197</f>
        <v>397</v>
      </c>
      <c r="G318">
        <f>'46 MMT resource build'!G197</f>
        <v>0</v>
      </c>
      <c r="H318">
        <f>'46 MMT resource build'!H197</f>
        <v>0</v>
      </c>
      <c r="I318">
        <f>'46 MMT resource build'!I197</f>
        <v>397</v>
      </c>
      <c r="J318">
        <f>'46 MMT resource build'!J197</f>
        <v>0</v>
      </c>
      <c r="K318">
        <f>'46 MMT resource build'!K197</f>
        <v>0</v>
      </c>
      <c r="L318">
        <f>'46 MMT resource build'!L197</f>
        <v>0</v>
      </c>
      <c r="M318">
        <f>'46 MMT resource build'!M197</f>
        <v>0</v>
      </c>
      <c r="N318">
        <f>'46 MMT resource build'!N197</f>
        <v>0</v>
      </c>
      <c r="O318">
        <f>'46 MMT resource build'!O197</f>
        <v>0</v>
      </c>
      <c r="P318">
        <f>'46 MMT resource build'!P197</f>
        <v>0</v>
      </c>
      <c r="Q318">
        <f>'46 MMT resource build'!Q197</f>
        <v>36.090000000000003</v>
      </c>
      <c r="R318">
        <f>'46 MMT resource build'!R197</f>
        <v>11</v>
      </c>
      <c r="S318">
        <f>'46 MMT resource build'!S197</f>
        <v>0</v>
      </c>
      <c r="T318">
        <f>'46 MMT resource build'!T197</f>
        <v>0</v>
      </c>
      <c r="U318">
        <f>'46 MMT resource build'!U197</f>
        <v>2.6383309325601898</v>
      </c>
      <c r="V318">
        <f>'46 MMT resource build'!V197</f>
        <v>397</v>
      </c>
      <c r="W318">
        <f>'46 MMT resource build'!W197</f>
        <v>0</v>
      </c>
      <c r="X318">
        <f>'46 MMT resource build'!X197</f>
        <v>0</v>
      </c>
      <c r="Y318">
        <f>'46 MMT resource build'!Y197</f>
        <v>0</v>
      </c>
      <c r="Z318">
        <f>'46 MMT resource build'!Z197</f>
        <v>0</v>
      </c>
    </row>
    <row r="319" spans="1:26" ht="14.45" hidden="1" x14ac:dyDescent="0.35">
      <c r="A319">
        <f>'46 MMT resource build'!A366</f>
        <v>2026</v>
      </c>
      <c r="B319" t="str">
        <f>'46 MMT resource build'!B366</f>
        <v>IID_Peaker</v>
      </c>
      <c r="C319" t="str">
        <f>'46 MMT resource build'!C366</f>
        <v>IID</v>
      </c>
      <c r="D319" t="str">
        <f>'46 MMT resource build'!D366</f>
        <v>IID</v>
      </c>
      <c r="E319" t="str">
        <f>'46 MMT resource build'!E366</f>
        <v>IID_Peaker</v>
      </c>
      <c r="F319">
        <f>'46 MMT resource build'!F366</f>
        <v>327</v>
      </c>
      <c r="G319">
        <f>'46 MMT resource build'!G366</f>
        <v>0</v>
      </c>
      <c r="H319">
        <f>'46 MMT resource build'!H366</f>
        <v>0</v>
      </c>
      <c r="I319">
        <f>'46 MMT resource build'!I366</f>
        <v>327</v>
      </c>
      <c r="J319">
        <f>'46 MMT resource build'!J366</f>
        <v>0</v>
      </c>
      <c r="K319">
        <f>'46 MMT resource build'!K366</f>
        <v>0</v>
      </c>
      <c r="L319">
        <f>'46 MMT resource build'!L366</f>
        <v>0</v>
      </c>
      <c r="M319">
        <f>'46 MMT resource build'!M366</f>
        <v>0</v>
      </c>
      <c r="N319">
        <f>'46 MMT resource build'!N366</f>
        <v>0</v>
      </c>
      <c r="O319">
        <f>'46 MMT resource build'!O366</f>
        <v>0</v>
      </c>
      <c r="P319">
        <f>'46 MMT resource build'!P366</f>
        <v>0</v>
      </c>
      <c r="Q319">
        <f>'46 MMT resource build'!Q366</f>
        <v>36.090000000000003</v>
      </c>
      <c r="R319">
        <f>'46 MMT resource build'!R366</f>
        <v>9.06</v>
      </c>
      <c r="S319">
        <f>'46 MMT resource build'!S366</f>
        <v>0</v>
      </c>
      <c r="T319">
        <f>'46 MMT resource build'!T366</f>
        <v>0</v>
      </c>
      <c r="U319">
        <f>'46 MMT resource build'!U366</f>
        <v>2.99375356618317</v>
      </c>
      <c r="V319">
        <f>'46 MMT resource build'!V366</f>
        <v>327</v>
      </c>
      <c r="W319">
        <f>'46 MMT resource build'!W366</f>
        <v>0</v>
      </c>
      <c r="X319">
        <f>'46 MMT resource build'!X366</f>
        <v>0</v>
      </c>
      <c r="Y319">
        <f>'46 MMT resource build'!Y366</f>
        <v>0</v>
      </c>
      <c r="Z319">
        <f>'46 MMT resource build'!Z366</f>
        <v>0</v>
      </c>
    </row>
    <row r="320" spans="1:26" ht="14.45" hidden="1" x14ac:dyDescent="0.35">
      <c r="A320">
        <f>'46 MMT resource build'!A535</f>
        <v>2030</v>
      </c>
      <c r="B320" t="str">
        <f>'46 MMT resource build'!B535</f>
        <v>IID_Peaker</v>
      </c>
      <c r="C320" t="str">
        <f>'46 MMT resource build'!C535</f>
        <v>IID</v>
      </c>
      <c r="D320" t="str">
        <f>'46 MMT resource build'!D535</f>
        <v>IID</v>
      </c>
      <c r="E320" t="str">
        <f>'46 MMT resource build'!E535</f>
        <v>IID_Peaker</v>
      </c>
      <c r="F320">
        <f>'46 MMT resource build'!F535</f>
        <v>327</v>
      </c>
      <c r="G320">
        <f>'46 MMT resource build'!G535</f>
        <v>0</v>
      </c>
      <c r="H320">
        <f>'46 MMT resource build'!H535</f>
        <v>0</v>
      </c>
      <c r="I320">
        <f>'46 MMT resource build'!I535</f>
        <v>327</v>
      </c>
      <c r="J320">
        <f>'46 MMT resource build'!J535</f>
        <v>0</v>
      </c>
      <c r="K320">
        <f>'46 MMT resource build'!K535</f>
        <v>0</v>
      </c>
      <c r="L320">
        <f>'46 MMT resource build'!L535</f>
        <v>0</v>
      </c>
      <c r="M320">
        <f>'46 MMT resource build'!M535</f>
        <v>0</v>
      </c>
      <c r="N320">
        <f>'46 MMT resource build'!N535</f>
        <v>0</v>
      </c>
      <c r="O320">
        <f>'46 MMT resource build'!O535</f>
        <v>0</v>
      </c>
      <c r="P320">
        <f>'46 MMT resource build'!P535</f>
        <v>0</v>
      </c>
      <c r="Q320">
        <f>'46 MMT resource build'!Q535</f>
        <v>36.090000000000003</v>
      </c>
      <c r="R320">
        <f>'46 MMT resource build'!R535</f>
        <v>9.06</v>
      </c>
      <c r="S320">
        <f>'46 MMT resource build'!S535</f>
        <v>0</v>
      </c>
      <c r="T320">
        <f>'46 MMT resource build'!T535</f>
        <v>0</v>
      </c>
      <c r="U320">
        <f>'46 MMT resource build'!U535</f>
        <v>4.9706315334622504</v>
      </c>
      <c r="V320">
        <f>'46 MMT resource build'!V535</f>
        <v>327</v>
      </c>
      <c r="W320">
        <f>'46 MMT resource build'!W535</f>
        <v>0</v>
      </c>
      <c r="X320">
        <f>'46 MMT resource build'!X535</f>
        <v>0</v>
      </c>
      <c r="Y320">
        <f>'46 MMT resource build'!Y535</f>
        <v>0</v>
      </c>
      <c r="Z320">
        <f>'46 MMT resource build'!Z535</f>
        <v>0</v>
      </c>
    </row>
    <row r="321" spans="1:26" ht="14.45" hidden="1" x14ac:dyDescent="0.35">
      <c r="A321">
        <f>'46 MMT resource build'!A704</f>
        <v>2045</v>
      </c>
      <c r="B321" t="str">
        <f>'46 MMT resource build'!B704</f>
        <v>IID_Peaker</v>
      </c>
      <c r="C321" t="str">
        <f>'46 MMT resource build'!C704</f>
        <v>IID</v>
      </c>
      <c r="D321" t="str">
        <f>'46 MMT resource build'!D704</f>
        <v>IID</v>
      </c>
      <c r="E321" t="str">
        <f>'46 MMT resource build'!E704</f>
        <v>IID_Peaker</v>
      </c>
      <c r="F321">
        <f>'46 MMT resource build'!F704</f>
        <v>327</v>
      </c>
      <c r="G321">
        <f>'46 MMT resource build'!G704</f>
        <v>0</v>
      </c>
      <c r="H321">
        <f>'46 MMT resource build'!H704</f>
        <v>0</v>
      </c>
      <c r="I321">
        <f>'46 MMT resource build'!I704</f>
        <v>327</v>
      </c>
      <c r="J321">
        <f>'46 MMT resource build'!J704</f>
        <v>0</v>
      </c>
      <c r="K321">
        <f>'46 MMT resource build'!K704</f>
        <v>0</v>
      </c>
      <c r="L321">
        <f>'46 MMT resource build'!L704</f>
        <v>0</v>
      </c>
      <c r="M321">
        <f>'46 MMT resource build'!M704</f>
        <v>0</v>
      </c>
      <c r="N321">
        <f>'46 MMT resource build'!N704</f>
        <v>0</v>
      </c>
      <c r="O321">
        <f>'46 MMT resource build'!O704</f>
        <v>0</v>
      </c>
      <c r="P321">
        <f>'46 MMT resource build'!P704</f>
        <v>0</v>
      </c>
      <c r="Q321">
        <f>'46 MMT resource build'!Q704</f>
        <v>36.090000000000003</v>
      </c>
      <c r="R321">
        <f>'46 MMT resource build'!R704</f>
        <v>9.06</v>
      </c>
      <c r="S321">
        <f>'46 MMT resource build'!S704</f>
        <v>0</v>
      </c>
      <c r="T321">
        <f>'46 MMT resource build'!T704</f>
        <v>0</v>
      </c>
      <c r="U321">
        <f>'46 MMT resource build'!U704</f>
        <v>6.6951633132812498</v>
      </c>
      <c r="V321">
        <f>'46 MMT resource build'!V704</f>
        <v>327</v>
      </c>
      <c r="W321">
        <f>'46 MMT resource build'!W704</f>
        <v>0</v>
      </c>
      <c r="X321">
        <f>'46 MMT resource build'!X704</f>
        <v>0</v>
      </c>
      <c r="Y321">
        <f>'46 MMT resource build'!Y704</f>
        <v>0</v>
      </c>
      <c r="Z321">
        <f>'46 MMT resource build'!Z704</f>
        <v>0</v>
      </c>
    </row>
    <row r="322" spans="1:26" ht="14.45" hidden="1" x14ac:dyDescent="0.35">
      <c r="A322">
        <f>'46 MMT resource build'!A24</f>
        <v>2020</v>
      </c>
      <c r="B322" t="str">
        <f>'46 MMT resource build'!B24</f>
        <v>LDWP_CCGT</v>
      </c>
      <c r="C322" t="str">
        <f>'46 MMT resource build'!C24</f>
        <v>LDWP</v>
      </c>
      <c r="D322" t="str">
        <f>'46 MMT resource build'!D24</f>
        <v>LDWP</v>
      </c>
      <c r="E322" t="str">
        <f>'46 MMT resource build'!E24</f>
        <v>LDWP_CCGT</v>
      </c>
      <c r="F322">
        <f>'46 MMT resource build'!F24</f>
        <v>2291.6999999999998</v>
      </c>
      <c r="G322">
        <f>'46 MMT resource build'!G24</f>
        <v>0</v>
      </c>
      <c r="H322">
        <f>'46 MMT resource build'!H24</f>
        <v>0</v>
      </c>
      <c r="I322">
        <f>'46 MMT resource build'!I24</f>
        <v>2291.6999999999998</v>
      </c>
      <c r="J322">
        <f>'46 MMT resource build'!J24</f>
        <v>0</v>
      </c>
      <c r="K322">
        <f>'46 MMT resource build'!K24</f>
        <v>0</v>
      </c>
      <c r="L322">
        <f>'46 MMT resource build'!L24</f>
        <v>0</v>
      </c>
      <c r="M322">
        <f>'46 MMT resource build'!M24</f>
        <v>0</v>
      </c>
      <c r="N322">
        <f>'46 MMT resource build'!N24</f>
        <v>0</v>
      </c>
      <c r="O322">
        <f>'46 MMT resource build'!O24</f>
        <v>0</v>
      </c>
      <c r="P322">
        <f>'46 MMT resource build'!P24</f>
        <v>0</v>
      </c>
      <c r="Q322">
        <f>'46 MMT resource build'!Q24</f>
        <v>385.96</v>
      </c>
      <c r="R322">
        <f>'46 MMT resource build'!R24</f>
        <v>5.94</v>
      </c>
      <c r="S322">
        <f>'46 MMT resource build'!S24</f>
        <v>0</v>
      </c>
      <c r="T322">
        <f>'46 MMT resource build'!T24</f>
        <v>0</v>
      </c>
      <c r="U322">
        <f>'46 MMT resource build'!U24</f>
        <v>1.47619047619048</v>
      </c>
      <c r="V322">
        <f>'46 MMT resource build'!V24</f>
        <v>2291.6999999999998</v>
      </c>
      <c r="W322">
        <f>'46 MMT resource build'!W24</f>
        <v>0</v>
      </c>
      <c r="X322">
        <f>'46 MMT resource build'!X24</f>
        <v>0</v>
      </c>
      <c r="Y322">
        <f>'46 MMT resource build'!Y24</f>
        <v>0</v>
      </c>
      <c r="Z322">
        <f>'46 MMT resource build'!Z24</f>
        <v>0</v>
      </c>
    </row>
    <row r="323" spans="1:26" ht="14.45" hidden="1" x14ac:dyDescent="0.35">
      <c r="A323">
        <f>'46 MMT resource build'!A193</f>
        <v>2022</v>
      </c>
      <c r="B323" t="str">
        <f>'46 MMT resource build'!B193</f>
        <v>LDWP_CCGT</v>
      </c>
      <c r="C323" t="str">
        <f>'46 MMT resource build'!C193</f>
        <v>LDWP</v>
      </c>
      <c r="D323" t="str">
        <f>'46 MMT resource build'!D193</f>
        <v>LDWP</v>
      </c>
      <c r="E323" t="str">
        <f>'46 MMT resource build'!E193</f>
        <v>LDWP_CCGT</v>
      </c>
      <c r="F323">
        <f>'46 MMT resource build'!F193</f>
        <v>2291.6999999999998</v>
      </c>
      <c r="G323">
        <f>'46 MMT resource build'!G193</f>
        <v>0</v>
      </c>
      <c r="H323">
        <f>'46 MMT resource build'!H193</f>
        <v>0</v>
      </c>
      <c r="I323">
        <f>'46 MMT resource build'!I193</f>
        <v>2291.6999999999998</v>
      </c>
      <c r="J323">
        <f>'46 MMT resource build'!J193</f>
        <v>0</v>
      </c>
      <c r="K323">
        <f>'46 MMT resource build'!K193</f>
        <v>0</v>
      </c>
      <c r="L323">
        <f>'46 MMT resource build'!L193</f>
        <v>0</v>
      </c>
      <c r="M323">
        <f>'46 MMT resource build'!M193</f>
        <v>0</v>
      </c>
      <c r="N323">
        <f>'46 MMT resource build'!N193</f>
        <v>0</v>
      </c>
      <c r="O323">
        <f>'46 MMT resource build'!O193</f>
        <v>0</v>
      </c>
      <c r="P323">
        <f>'46 MMT resource build'!P193</f>
        <v>0</v>
      </c>
      <c r="Q323">
        <f>'46 MMT resource build'!Q193</f>
        <v>385.96</v>
      </c>
      <c r="R323">
        <f>'46 MMT resource build'!R193</f>
        <v>5.94</v>
      </c>
      <c r="S323">
        <f>'46 MMT resource build'!S193</f>
        <v>0</v>
      </c>
      <c r="T323">
        <f>'46 MMT resource build'!T193</f>
        <v>0</v>
      </c>
      <c r="U323">
        <f>'46 MMT resource build'!U193</f>
        <v>2.6383309325601898</v>
      </c>
      <c r="V323">
        <f>'46 MMT resource build'!V193</f>
        <v>2291.6999999999998</v>
      </c>
      <c r="W323">
        <f>'46 MMT resource build'!W193</f>
        <v>0</v>
      </c>
      <c r="X323">
        <f>'46 MMT resource build'!X193</f>
        <v>0</v>
      </c>
      <c r="Y323">
        <f>'46 MMT resource build'!Y193</f>
        <v>0</v>
      </c>
      <c r="Z323">
        <f>'46 MMT resource build'!Z193</f>
        <v>0</v>
      </c>
    </row>
    <row r="324" spans="1:26" ht="14.45" hidden="1" x14ac:dyDescent="0.35">
      <c r="A324">
        <f>'46 MMT resource build'!A362</f>
        <v>2026</v>
      </c>
      <c r="B324" t="str">
        <f>'46 MMT resource build'!B362</f>
        <v>LDWP_CCGT</v>
      </c>
      <c r="C324" t="str">
        <f>'46 MMT resource build'!C362</f>
        <v>LDWP</v>
      </c>
      <c r="D324" t="str">
        <f>'46 MMT resource build'!D362</f>
        <v>LDWP</v>
      </c>
      <c r="E324" t="str">
        <f>'46 MMT resource build'!E362</f>
        <v>LDWP_CCGT</v>
      </c>
      <c r="F324">
        <f>'46 MMT resource build'!F362</f>
        <v>2985.7</v>
      </c>
      <c r="G324">
        <f>'46 MMT resource build'!G362</f>
        <v>0</v>
      </c>
      <c r="H324">
        <f>'46 MMT resource build'!H362</f>
        <v>0</v>
      </c>
      <c r="I324">
        <f>'46 MMT resource build'!I362</f>
        <v>2985.7</v>
      </c>
      <c r="J324">
        <f>'46 MMT resource build'!J362</f>
        <v>0</v>
      </c>
      <c r="K324">
        <f>'46 MMT resource build'!K362</f>
        <v>0</v>
      </c>
      <c r="L324">
        <f>'46 MMT resource build'!L362</f>
        <v>0</v>
      </c>
      <c r="M324">
        <f>'46 MMT resource build'!M362</f>
        <v>0</v>
      </c>
      <c r="N324">
        <f>'46 MMT resource build'!N362</f>
        <v>0</v>
      </c>
      <c r="O324">
        <f>'46 MMT resource build'!O362</f>
        <v>0</v>
      </c>
      <c r="P324">
        <f>'46 MMT resource build'!P362</f>
        <v>0</v>
      </c>
      <c r="Q324">
        <f>'46 MMT resource build'!Q362</f>
        <v>385.96</v>
      </c>
      <c r="R324">
        <f>'46 MMT resource build'!R362</f>
        <v>7.74</v>
      </c>
      <c r="S324">
        <f>'46 MMT resource build'!S362</f>
        <v>0</v>
      </c>
      <c r="T324">
        <f>'46 MMT resource build'!T362</f>
        <v>0</v>
      </c>
      <c r="U324">
        <f>'46 MMT resource build'!U362</f>
        <v>2.99375356618317</v>
      </c>
      <c r="V324">
        <f>'46 MMT resource build'!V362</f>
        <v>2985.7</v>
      </c>
      <c r="W324">
        <f>'46 MMT resource build'!W362</f>
        <v>0</v>
      </c>
      <c r="X324">
        <f>'46 MMT resource build'!X362</f>
        <v>0</v>
      </c>
      <c r="Y324">
        <f>'46 MMT resource build'!Y362</f>
        <v>0</v>
      </c>
      <c r="Z324">
        <f>'46 MMT resource build'!Z362</f>
        <v>0</v>
      </c>
    </row>
    <row r="325" spans="1:26" ht="14.45" hidden="1" x14ac:dyDescent="0.35">
      <c r="A325">
        <f>'46 MMT resource build'!A531</f>
        <v>2030</v>
      </c>
      <c r="B325" t="str">
        <f>'46 MMT resource build'!B531</f>
        <v>LDWP_CCGT</v>
      </c>
      <c r="C325" t="str">
        <f>'46 MMT resource build'!C531</f>
        <v>LDWP</v>
      </c>
      <c r="D325" t="str">
        <f>'46 MMT resource build'!D531</f>
        <v>LDWP</v>
      </c>
      <c r="E325" t="str">
        <f>'46 MMT resource build'!E531</f>
        <v>LDWP_CCGT</v>
      </c>
      <c r="F325">
        <f>'46 MMT resource build'!F531</f>
        <v>2754.7</v>
      </c>
      <c r="G325">
        <f>'46 MMT resource build'!G531</f>
        <v>0</v>
      </c>
      <c r="H325">
        <f>'46 MMT resource build'!H531</f>
        <v>0</v>
      </c>
      <c r="I325">
        <f>'46 MMT resource build'!I531</f>
        <v>2754.7</v>
      </c>
      <c r="J325">
        <f>'46 MMT resource build'!J531</f>
        <v>0</v>
      </c>
      <c r="K325">
        <f>'46 MMT resource build'!K531</f>
        <v>0</v>
      </c>
      <c r="L325">
        <f>'46 MMT resource build'!L531</f>
        <v>0</v>
      </c>
      <c r="M325">
        <f>'46 MMT resource build'!M531</f>
        <v>0</v>
      </c>
      <c r="N325">
        <f>'46 MMT resource build'!N531</f>
        <v>0</v>
      </c>
      <c r="O325">
        <f>'46 MMT resource build'!O531</f>
        <v>0</v>
      </c>
      <c r="P325">
        <f>'46 MMT resource build'!P531</f>
        <v>0</v>
      </c>
      <c r="Q325">
        <f>'46 MMT resource build'!Q531</f>
        <v>385.96</v>
      </c>
      <c r="R325">
        <f>'46 MMT resource build'!R531</f>
        <v>7.14</v>
      </c>
      <c r="S325">
        <f>'46 MMT resource build'!S531</f>
        <v>0</v>
      </c>
      <c r="T325">
        <f>'46 MMT resource build'!T531</f>
        <v>0</v>
      </c>
      <c r="U325">
        <f>'46 MMT resource build'!U531</f>
        <v>4.9706315334622504</v>
      </c>
      <c r="V325">
        <f>'46 MMT resource build'!V531</f>
        <v>2754.7</v>
      </c>
      <c r="W325">
        <f>'46 MMT resource build'!W531</f>
        <v>0</v>
      </c>
      <c r="X325">
        <f>'46 MMT resource build'!X531</f>
        <v>0</v>
      </c>
      <c r="Y325">
        <f>'46 MMT resource build'!Y531</f>
        <v>0</v>
      </c>
      <c r="Z325">
        <f>'46 MMT resource build'!Z531</f>
        <v>0</v>
      </c>
    </row>
    <row r="326" spans="1:26" ht="14.45" hidden="1" x14ac:dyDescent="0.35">
      <c r="A326">
        <f>'46 MMT resource build'!A700</f>
        <v>2045</v>
      </c>
      <c r="B326" t="str">
        <f>'46 MMT resource build'!B700</f>
        <v>LDWP_CCGT</v>
      </c>
      <c r="C326" t="str">
        <f>'46 MMT resource build'!C700</f>
        <v>LDWP</v>
      </c>
      <c r="D326" t="str">
        <f>'46 MMT resource build'!D700</f>
        <v>LDWP</v>
      </c>
      <c r="E326" t="str">
        <f>'46 MMT resource build'!E700</f>
        <v>LDWP_CCGT</v>
      </c>
      <c r="F326">
        <f>'46 MMT resource build'!F700</f>
        <v>2754.7</v>
      </c>
      <c r="G326">
        <f>'46 MMT resource build'!G700</f>
        <v>0</v>
      </c>
      <c r="H326">
        <f>'46 MMT resource build'!H700</f>
        <v>0</v>
      </c>
      <c r="I326">
        <f>'46 MMT resource build'!I700</f>
        <v>2754.7</v>
      </c>
      <c r="J326">
        <f>'46 MMT resource build'!J700</f>
        <v>0</v>
      </c>
      <c r="K326">
        <f>'46 MMT resource build'!K700</f>
        <v>0</v>
      </c>
      <c r="L326">
        <f>'46 MMT resource build'!L700</f>
        <v>0</v>
      </c>
      <c r="M326">
        <f>'46 MMT resource build'!M700</f>
        <v>0</v>
      </c>
      <c r="N326">
        <f>'46 MMT resource build'!N700</f>
        <v>0</v>
      </c>
      <c r="O326">
        <f>'46 MMT resource build'!O700</f>
        <v>0</v>
      </c>
      <c r="P326">
        <f>'46 MMT resource build'!P700</f>
        <v>0</v>
      </c>
      <c r="Q326">
        <f>'46 MMT resource build'!Q700</f>
        <v>385.96</v>
      </c>
      <c r="R326">
        <f>'46 MMT resource build'!R700</f>
        <v>7.14</v>
      </c>
      <c r="S326">
        <f>'46 MMT resource build'!S700</f>
        <v>0</v>
      </c>
      <c r="T326">
        <f>'46 MMT resource build'!T700</f>
        <v>0</v>
      </c>
      <c r="U326">
        <f>'46 MMT resource build'!U700</f>
        <v>6.6951633132812498</v>
      </c>
      <c r="V326">
        <f>'46 MMT resource build'!V700</f>
        <v>2754.7</v>
      </c>
      <c r="W326">
        <f>'46 MMT resource build'!W700</f>
        <v>0</v>
      </c>
      <c r="X326">
        <f>'46 MMT resource build'!X700</f>
        <v>0</v>
      </c>
      <c r="Y326">
        <f>'46 MMT resource build'!Y700</f>
        <v>0</v>
      </c>
      <c r="Z326">
        <f>'46 MMT resource build'!Z700</f>
        <v>0</v>
      </c>
    </row>
    <row r="327" spans="1:26" ht="14.45" hidden="1" x14ac:dyDescent="0.35">
      <c r="A327">
        <f>'46 MMT resource build'!A23</f>
        <v>2020</v>
      </c>
      <c r="B327" t="str">
        <f>'46 MMT resource build'!B23</f>
        <v>LDWP_Coal</v>
      </c>
      <c r="C327" t="str">
        <f>'46 MMT resource build'!C23</f>
        <v>LDWP</v>
      </c>
      <c r="D327" t="str">
        <f>'46 MMT resource build'!D23</f>
        <v>LDWP</v>
      </c>
      <c r="E327" t="str">
        <f>'46 MMT resource build'!E23</f>
        <v>LDWP_Coal</v>
      </c>
      <c r="F327">
        <f>'46 MMT resource build'!F23</f>
        <v>1699.94</v>
      </c>
      <c r="G327">
        <f>'46 MMT resource build'!G23</f>
        <v>0</v>
      </c>
      <c r="H327">
        <f>'46 MMT resource build'!H23</f>
        <v>0</v>
      </c>
      <c r="I327">
        <f>'46 MMT resource build'!I23</f>
        <v>1699.94</v>
      </c>
      <c r="J327">
        <f>'46 MMT resource build'!J23</f>
        <v>0</v>
      </c>
      <c r="K327">
        <f>'46 MMT resource build'!K23</f>
        <v>0</v>
      </c>
      <c r="L327">
        <f>'46 MMT resource build'!L23</f>
        <v>0</v>
      </c>
      <c r="M327">
        <f>'46 MMT resource build'!M23</f>
        <v>0</v>
      </c>
      <c r="N327">
        <f>'46 MMT resource build'!N23</f>
        <v>0</v>
      </c>
      <c r="O327">
        <f>'46 MMT resource build'!O23</f>
        <v>0</v>
      </c>
      <c r="P327">
        <f>'46 MMT resource build'!P23</f>
        <v>0</v>
      </c>
      <c r="Q327">
        <f>'46 MMT resource build'!Q23</f>
        <v>849.97</v>
      </c>
      <c r="R327">
        <f>'46 MMT resource build'!R23</f>
        <v>2</v>
      </c>
      <c r="S327">
        <f>'46 MMT resource build'!S23</f>
        <v>0</v>
      </c>
      <c r="T327">
        <f>'46 MMT resource build'!T23</f>
        <v>0</v>
      </c>
      <c r="U327">
        <f>'46 MMT resource build'!U23</f>
        <v>1.47619047619048</v>
      </c>
      <c r="V327">
        <f>'46 MMT resource build'!V23</f>
        <v>1699.94</v>
      </c>
      <c r="W327">
        <f>'46 MMT resource build'!W23</f>
        <v>0</v>
      </c>
      <c r="X327">
        <f>'46 MMT resource build'!X23</f>
        <v>0</v>
      </c>
      <c r="Y327">
        <f>'46 MMT resource build'!Y23</f>
        <v>0</v>
      </c>
      <c r="Z327">
        <f>'46 MMT resource build'!Z23</f>
        <v>0</v>
      </c>
    </row>
    <row r="328" spans="1:26" ht="14.45" hidden="1" x14ac:dyDescent="0.35">
      <c r="A328">
        <f>'46 MMT resource build'!A192</f>
        <v>2022</v>
      </c>
      <c r="B328" t="str">
        <f>'46 MMT resource build'!B192</f>
        <v>LDWP_Coal</v>
      </c>
      <c r="C328" t="str">
        <f>'46 MMT resource build'!C192</f>
        <v>LDWP</v>
      </c>
      <c r="D328" t="str">
        <f>'46 MMT resource build'!D192</f>
        <v>LDWP</v>
      </c>
      <c r="E328" t="str">
        <f>'46 MMT resource build'!E192</f>
        <v>LDWP_Coal</v>
      </c>
      <c r="F328">
        <f>'46 MMT resource build'!F192</f>
        <v>1699.94</v>
      </c>
      <c r="G328">
        <f>'46 MMT resource build'!G192</f>
        <v>0</v>
      </c>
      <c r="H328">
        <f>'46 MMT resource build'!H192</f>
        <v>0</v>
      </c>
      <c r="I328">
        <f>'46 MMT resource build'!I192</f>
        <v>1699.94</v>
      </c>
      <c r="J328">
        <f>'46 MMT resource build'!J192</f>
        <v>0</v>
      </c>
      <c r="K328">
        <f>'46 MMT resource build'!K192</f>
        <v>0</v>
      </c>
      <c r="L328">
        <f>'46 MMT resource build'!L192</f>
        <v>0</v>
      </c>
      <c r="M328">
        <f>'46 MMT resource build'!M192</f>
        <v>0</v>
      </c>
      <c r="N328">
        <f>'46 MMT resource build'!N192</f>
        <v>0</v>
      </c>
      <c r="O328">
        <f>'46 MMT resource build'!O192</f>
        <v>0</v>
      </c>
      <c r="P328">
        <f>'46 MMT resource build'!P192</f>
        <v>0</v>
      </c>
      <c r="Q328">
        <f>'46 MMT resource build'!Q192</f>
        <v>849.97</v>
      </c>
      <c r="R328">
        <f>'46 MMT resource build'!R192</f>
        <v>2</v>
      </c>
      <c r="S328">
        <f>'46 MMT resource build'!S192</f>
        <v>0</v>
      </c>
      <c r="T328">
        <f>'46 MMT resource build'!T192</f>
        <v>0</v>
      </c>
      <c r="U328">
        <f>'46 MMT resource build'!U192</f>
        <v>2.6383309325601898</v>
      </c>
      <c r="V328">
        <f>'46 MMT resource build'!V192</f>
        <v>1699.94</v>
      </c>
      <c r="W328">
        <f>'46 MMT resource build'!W192</f>
        <v>0</v>
      </c>
      <c r="X328">
        <f>'46 MMT resource build'!X192</f>
        <v>0</v>
      </c>
      <c r="Y328">
        <f>'46 MMT resource build'!Y192</f>
        <v>0</v>
      </c>
      <c r="Z328">
        <f>'46 MMT resource build'!Z192</f>
        <v>0</v>
      </c>
    </row>
    <row r="329" spans="1:26" ht="14.45" hidden="1" x14ac:dyDescent="0.35">
      <c r="A329">
        <f>'46 MMT resource build'!A361</f>
        <v>2026</v>
      </c>
      <c r="B329" t="str">
        <f>'46 MMT resource build'!B361</f>
        <v>LDWP_Coal</v>
      </c>
      <c r="C329" t="str">
        <f>'46 MMT resource build'!C361</f>
        <v>LDWP</v>
      </c>
      <c r="D329" t="str">
        <f>'46 MMT resource build'!D361</f>
        <v>LDWP</v>
      </c>
      <c r="E329" t="str">
        <f>'46 MMT resource build'!E361</f>
        <v>LDWP_Coal</v>
      </c>
      <c r="F329">
        <f>'46 MMT resource build'!F361</f>
        <v>0</v>
      </c>
      <c r="G329">
        <f>'46 MMT resource build'!G361</f>
        <v>0</v>
      </c>
      <c r="H329">
        <f>'46 MMT resource build'!H361</f>
        <v>0</v>
      </c>
      <c r="I329">
        <f>'46 MMT resource build'!I361</f>
        <v>0</v>
      </c>
      <c r="J329">
        <f>'46 MMT resource build'!J361</f>
        <v>0</v>
      </c>
      <c r="K329">
        <f>'46 MMT resource build'!K361</f>
        <v>0</v>
      </c>
      <c r="L329">
        <f>'46 MMT resource build'!L361</f>
        <v>0</v>
      </c>
      <c r="M329">
        <f>'46 MMT resource build'!M361</f>
        <v>0</v>
      </c>
      <c r="N329">
        <f>'46 MMT resource build'!N361</f>
        <v>0</v>
      </c>
      <c r="O329">
        <f>'46 MMT resource build'!O361</f>
        <v>0</v>
      </c>
      <c r="P329">
        <f>'46 MMT resource build'!P361</f>
        <v>0</v>
      </c>
      <c r="Q329">
        <f>'46 MMT resource build'!Q361</f>
        <v>849.97</v>
      </c>
      <c r="R329">
        <f>'46 MMT resource build'!R361</f>
        <v>0</v>
      </c>
      <c r="S329">
        <f>'46 MMT resource build'!S361</f>
        <v>0</v>
      </c>
      <c r="T329">
        <f>'46 MMT resource build'!T361</f>
        <v>0</v>
      </c>
      <c r="U329">
        <f>'46 MMT resource build'!U361</f>
        <v>2.99375356618317</v>
      </c>
      <c r="V329">
        <f>'46 MMT resource build'!V361</f>
        <v>0</v>
      </c>
      <c r="W329">
        <f>'46 MMT resource build'!W361</f>
        <v>0</v>
      </c>
      <c r="X329">
        <f>'46 MMT resource build'!X361</f>
        <v>0</v>
      </c>
      <c r="Y329">
        <f>'46 MMT resource build'!Y361</f>
        <v>0</v>
      </c>
      <c r="Z329">
        <f>'46 MMT resource build'!Z361</f>
        <v>0</v>
      </c>
    </row>
    <row r="330" spans="1:26" ht="14.45" hidden="1" x14ac:dyDescent="0.35">
      <c r="A330">
        <f>'46 MMT resource build'!A530</f>
        <v>2030</v>
      </c>
      <c r="B330" t="str">
        <f>'46 MMT resource build'!B530</f>
        <v>LDWP_Coal</v>
      </c>
      <c r="C330" t="str">
        <f>'46 MMT resource build'!C530</f>
        <v>LDWP</v>
      </c>
      <c r="D330" t="str">
        <f>'46 MMT resource build'!D530</f>
        <v>LDWP</v>
      </c>
      <c r="E330" t="str">
        <f>'46 MMT resource build'!E530</f>
        <v>LDWP_Coal</v>
      </c>
      <c r="F330">
        <f>'46 MMT resource build'!F530</f>
        <v>0</v>
      </c>
      <c r="G330">
        <f>'46 MMT resource build'!G530</f>
        <v>0</v>
      </c>
      <c r="H330">
        <f>'46 MMT resource build'!H530</f>
        <v>0</v>
      </c>
      <c r="I330">
        <f>'46 MMT resource build'!I530</f>
        <v>0</v>
      </c>
      <c r="J330">
        <f>'46 MMT resource build'!J530</f>
        <v>0</v>
      </c>
      <c r="K330">
        <f>'46 MMT resource build'!K530</f>
        <v>0</v>
      </c>
      <c r="L330">
        <f>'46 MMT resource build'!L530</f>
        <v>0</v>
      </c>
      <c r="M330">
        <f>'46 MMT resource build'!M530</f>
        <v>0</v>
      </c>
      <c r="N330">
        <f>'46 MMT resource build'!N530</f>
        <v>0</v>
      </c>
      <c r="O330">
        <f>'46 MMT resource build'!O530</f>
        <v>0</v>
      </c>
      <c r="P330">
        <f>'46 MMT resource build'!P530</f>
        <v>0</v>
      </c>
      <c r="Q330">
        <f>'46 MMT resource build'!Q530</f>
        <v>849.97</v>
      </c>
      <c r="R330">
        <f>'46 MMT resource build'!R530</f>
        <v>0</v>
      </c>
      <c r="S330">
        <f>'46 MMT resource build'!S530</f>
        <v>0</v>
      </c>
      <c r="T330">
        <f>'46 MMT resource build'!T530</f>
        <v>0</v>
      </c>
      <c r="U330">
        <f>'46 MMT resource build'!U530</f>
        <v>4.9706315334622504</v>
      </c>
      <c r="V330">
        <f>'46 MMT resource build'!V530</f>
        <v>0</v>
      </c>
      <c r="W330">
        <f>'46 MMT resource build'!W530</f>
        <v>0</v>
      </c>
      <c r="X330">
        <f>'46 MMT resource build'!X530</f>
        <v>0</v>
      </c>
      <c r="Y330">
        <f>'46 MMT resource build'!Y530</f>
        <v>0</v>
      </c>
      <c r="Z330">
        <f>'46 MMT resource build'!Z530</f>
        <v>0</v>
      </c>
    </row>
    <row r="331" spans="1:26" ht="14.45" hidden="1" x14ac:dyDescent="0.35">
      <c r="A331">
        <f>'46 MMT resource build'!A699</f>
        <v>2045</v>
      </c>
      <c r="B331" t="str">
        <f>'46 MMT resource build'!B699</f>
        <v>LDWP_Coal</v>
      </c>
      <c r="C331" t="str">
        <f>'46 MMT resource build'!C699</f>
        <v>LDWP</v>
      </c>
      <c r="D331" t="str">
        <f>'46 MMT resource build'!D699</f>
        <v>LDWP</v>
      </c>
      <c r="E331" t="str">
        <f>'46 MMT resource build'!E699</f>
        <v>LDWP_Coal</v>
      </c>
      <c r="F331">
        <f>'46 MMT resource build'!F699</f>
        <v>0</v>
      </c>
      <c r="G331">
        <f>'46 MMT resource build'!G699</f>
        <v>0</v>
      </c>
      <c r="H331">
        <f>'46 MMT resource build'!H699</f>
        <v>0</v>
      </c>
      <c r="I331">
        <f>'46 MMT resource build'!I699</f>
        <v>0</v>
      </c>
      <c r="J331">
        <f>'46 MMT resource build'!J699</f>
        <v>0</v>
      </c>
      <c r="K331">
        <f>'46 MMT resource build'!K699</f>
        <v>0</v>
      </c>
      <c r="L331">
        <f>'46 MMT resource build'!L699</f>
        <v>0</v>
      </c>
      <c r="M331">
        <f>'46 MMT resource build'!M699</f>
        <v>0</v>
      </c>
      <c r="N331">
        <f>'46 MMT resource build'!N699</f>
        <v>0</v>
      </c>
      <c r="O331">
        <f>'46 MMT resource build'!O699</f>
        <v>0</v>
      </c>
      <c r="P331">
        <f>'46 MMT resource build'!P699</f>
        <v>0</v>
      </c>
      <c r="Q331">
        <f>'46 MMT resource build'!Q699</f>
        <v>849.97</v>
      </c>
      <c r="R331">
        <f>'46 MMT resource build'!R699</f>
        <v>0</v>
      </c>
      <c r="S331">
        <f>'46 MMT resource build'!S699</f>
        <v>0</v>
      </c>
      <c r="T331">
        <f>'46 MMT resource build'!T699</f>
        <v>0</v>
      </c>
      <c r="U331">
        <f>'46 MMT resource build'!U699</f>
        <v>6.6951633132812498</v>
      </c>
      <c r="V331">
        <f>'46 MMT resource build'!V699</f>
        <v>0</v>
      </c>
      <c r="W331">
        <f>'46 MMT resource build'!W699</f>
        <v>0</v>
      </c>
      <c r="X331">
        <f>'46 MMT resource build'!X699</f>
        <v>0</v>
      </c>
      <c r="Y331">
        <f>'46 MMT resource build'!Y699</f>
        <v>0</v>
      </c>
      <c r="Z331">
        <f>'46 MMT resource build'!Z699</f>
        <v>0</v>
      </c>
    </row>
    <row r="332" spans="1:26" ht="14.45" hidden="1" x14ac:dyDescent="0.35">
      <c r="A332">
        <f>'46 MMT resource build'!A22</f>
        <v>2020</v>
      </c>
      <c r="B332" t="str">
        <f>'46 MMT resource build'!B22</f>
        <v>LDWP_Nuclear</v>
      </c>
      <c r="C332" t="str">
        <f>'46 MMT resource build'!C22</f>
        <v>LDWP</v>
      </c>
      <c r="D332" t="str">
        <f>'46 MMT resource build'!D22</f>
        <v>LDWP</v>
      </c>
      <c r="E332" t="str">
        <f>'46 MMT resource build'!E22</f>
        <v>LDWP_Nuclear</v>
      </c>
      <c r="F332">
        <f>'46 MMT resource build'!F22</f>
        <v>407</v>
      </c>
      <c r="G332">
        <f>'46 MMT resource build'!G22</f>
        <v>0</v>
      </c>
      <c r="H332">
        <f>'46 MMT resource build'!H22</f>
        <v>0</v>
      </c>
      <c r="I332">
        <f>'46 MMT resource build'!I22</f>
        <v>407</v>
      </c>
      <c r="J332">
        <f>'46 MMT resource build'!J22</f>
        <v>0</v>
      </c>
      <c r="K332">
        <f>'46 MMT resource build'!K22</f>
        <v>0</v>
      </c>
      <c r="L332">
        <f>'46 MMT resource build'!L22</f>
        <v>0</v>
      </c>
      <c r="M332">
        <f>'46 MMT resource build'!M22</f>
        <v>0</v>
      </c>
      <c r="N332">
        <f>'46 MMT resource build'!N22</f>
        <v>0</v>
      </c>
      <c r="O332">
        <f>'46 MMT resource build'!O22</f>
        <v>0</v>
      </c>
      <c r="P332">
        <f>'46 MMT resource build'!P22</f>
        <v>0</v>
      </c>
      <c r="Q332">
        <f>'46 MMT resource build'!Q22</f>
        <v>0</v>
      </c>
      <c r="R332">
        <f>'46 MMT resource build'!R22</f>
        <v>0</v>
      </c>
      <c r="S332">
        <f>'46 MMT resource build'!S22</f>
        <v>0</v>
      </c>
      <c r="T332">
        <f>'46 MMT resource build'!T22</f>
        <v>0</v>
      </c>
      <c r="U332">
        <f>'46 MMT resource build'!U22</f>
        <v>1.47619047619048</v>
      </c>
      <c r="V332">
        <f>'46 MMT resource build'!V22</f>
        <v>407</v>
      </c>
      <c r="W332">
        <f>'46 MMT resource build'!W22</f>
        <v>0</v>
      </c>
      <c r="X332">
        <f>'46 MMT resource build'!X22</f>
        <v>0</v>
      </c>
      <c r="Y332">
        <f>'46 MMT resource build'!Y22</f>
        <v>0</v>
      </c>
      <c r="Z332">
        <f>'46 MMT resource build'!Z22</f>
        <v>0</v>
      </c>
    </row>
    <row r="333" spans="1:26" ht="14.45" hidden="1" x14ac:dyDescent="0.35">
      <c r="A333">
        <f>'46 MMT resource build'!A191</f>
        <v>2022</v>
      </c>
      <c r="B333" t="str">
        <f>'46 MMT resource build'!B191</f>
        <v>LDWP_Nuclear</v>
      </c>
      <c r="C333" t="str">
        <f>'46 MMT resource build'!C191</f>
        <v>LDWP</v>
      </c>
      <c r="D333" t="str">
        <f>'46 MMT resource build'!D191</f>
        <v>LDWP</v>
      </c>
      <c r="E333" t="str">
        <f>'46 MMT resource build'!E191</f>
        <v>LDWP_Nuclear</v>
      </c>
      <c r="F333">
        <f>'46 MMT resource build'!F191</f>
        <v>407</v>
      </c>
      <c r="G333">
        <f>'46 MMT resource build'!G191</f>
        <v>0</v>
      </c>
      <c r="H333">
        <f>'46 MMT resource build'!H191</f>
        <v>0</v>
      </c>
      <c r="I333">
        <f>'46 MMT resource build'!I191</f>
        <v>407</v>
      </c>
      <c r="J333">
        <f>'46 MMT resource build'!J191</f>
        <v>0</v>
      </c>
      <c r="K333">
        <f>'46 MMT resource build'!K191</f>
        <v>0</v>
      </c>
      <c r="L333">
        <f>'46 MMT resource build'!L191</f>
        <v>0</v>
      </c>
      <c r="M333">
        <f>'46 MMT resource build'!M191</f>
        <v>0</v>
      </c>
      <c r="N333">
        <f>'46 MMT resource build'!N191</f>
        <v>0</v>
      </c>
      <c r="O333">
        <f>'46 MMT resource build'!O191</f>
        <v>0</v>
      </c>
      <c r="P333">
        <f>'46 MMT resource build'!P191</f>
        <v>0</v>
      </c>
      <c r="Q333">
        <f>'46 MMT resource build'!Q191</f>
        <v>0</v>
      </c>
      <c r="R333">
        <f>'46 MMT resource build'!R191</f>
        <v>0</v>
      </c>
      <c r="S333">
        <f>'46 MMT resource build'!S191</f>
        <v>0</v>
      </c>
      <c r="T333">
        <f>'46 MMT resource build'!T191</f>
        <v>0</v>
      </c>
      <c r="U333">
        <f>'46 MMT resource build'!U191</f>
        <v>2.6383309325601898</v>
      </c>
      <c r="V333">
        <f>'46 MMT resource build'!V191</f>
        <v>407</v>
      </c>
      <c r="W333">
        <f>'46 MMT resource build'!W191</f>
        <v>0</v>
      </c>
      <c r="X333">
        <f>'46 MMT resource build'!X191</f>
        <v>0</v>
      </c>
      <c r="Y333">
        <f>'46 MMT resource build'!Y191</f>
        <v>0</v>
      </c>
      <c r="Z333">
        <f>'46 MMT resource build'!Z191</f>
        <v>0</v>
      </c>
    </row>
    <row r="334" spans="1:26" ht="14.45" hidden="1" x14ac:dyDescent="0.35">
      <c r="A334">
        <f>'46 MMT resource build'!A360</f>
        <v>2026</v>
      </c>
      <c r="B334" t="str">
        <f>'46 MMT resource build'!B360</f>
        <v>LDWP_Nuclear</v>
      </c>
      <c r="C334" t="str">
        <f>'46 MMT resource build'!C360</f>
        <v>LDWP</v>
      </c>
      <c r="D334" t="str">
        <f>'46 MMT resource build'!D360</f>
        <v>LDWP</v>
      </c>
      <c r="E334" t="str">
        <f>'46 MMT resource build'!E360</f>
        <v>LDWP_Nuclear</v>
      </c>
      <c r="F334">
        <f>'46 MMT resource build'!F360</f>
        <v>407</v>
      </c>
      <c r="G334">
        <f>'46 MMT resource build'!G360</f>
        <v>0</v>
      </c>
      <c r="H334">
        <f>'46 MMT resource build'!H360</f>
        <v>0</v>
      </c>
      <c r="I334">
        <f>'46 MMT resource build'!I360</f>
        <v>407</v>
      </c>
      <c r="J334">
        <f>'46 MMT resource build'!J360</f>
        <v>0</v>
      </c>
      <c r="K334">
        <f>'46 MMT resource build'!K360</f>
        <v>0</v>
      </c>
      <c r="L334">
        <f>'46 MMT resource build'!L360</f>
        <v>0</v>
      </c>
      <c r="M334">
        <f>'46 MMT resource build'!M360</f>
        <v>0</v>
      </c>
      <c r="N334">
        <f>'46 MMT resource build'!N360</f>
        <v>0</v>
      </c>
      <c r="O334">
        <f>'46 MMT resource build'!O360</f>
        <v>0</v>
      </c>
      <c r="P334">
        <f>'46 MMT resource build'!P360</f>
        <v>0</v>
      </c>
      <c r="Q334">
        <f>'46 MMT resource build'!Q360</f>
        <v>0</v>
      </c>
      <c r="R334">
        <f>'46 MMT resource build'!R360</f>
        <v>0</v>
      </c>
      <c r="S334">
        <f>'46 MMT resource build'!S360</f>
        <v>0</v>
      </c>
      <c r="T334">
        <f>'46 MMT resource build'!T360</f>
        <v>0</v>
      </c>
      <c r="U334">
        <f>'46 MMT resource build'!U360</f>
        <v>2.99375356618317</v>
      </c>
      <c r="V334">
        <f>'46 MMT resource build'!V360</f>
        <v>407</v>
      </c>
      <c r="W334">
        <f>'46 MMT resource build'!W360</f>
        <v>0</v>
      </c>
      <c r="X334">
        <f>'46 MMT resource build'!X360</f>
        <v>0</v>
      </c>
      <c r="Y334">
        <f>'46 MMT resource build'!Y360</f>
        <v>0</v>
      </c>
      <c r="Z334">
        <f>'46 MMT resource build'!Z360</f>
        <v>0</v>
      </c>
    </row>
    <row r="335" spans="1:26" ht="14.45" hidden="1" x14ac:dyDescent="0.35">
      <c r="A335">
        <f>'46 MMT resource build'!A529</f>
        <v>2030</v>
      </c>
      <c r="B335" t="str">
        <f>'46 MMT resource build'!B529</f>
        <v>LDWP_Nuclear</v>
      </c>
      <c r="C335" t="str">
        <f>'46 MMT resource build'!C529</f>
        <v>LDWP</v>
      </c>
      <c r="D335" t="str">
        <f>'46 MMT resource build'!D529</f>
        <v>LDWP</v>
      </c>
      <c r="E335" t="str">
        <f>'46 MMT resource build'!E529</f>
        <v>LDWP_Nuclear</v>
      </c>
      <c r="F335">
        <f>'46 MMT resource build'!F529</f>
        <v>407</v>
      </c>
      <c r="G335">
        <f>'46 MMT resource build'!G529</f>
        <v>0</v>
      </c>
      <c r="H335">
        <f>'46 MMT resource build'!H529</f>
        <v>0</v>
      </c>
      <c r="I335">
        <f>'46 MMT resource build'!I529</f>
        <v>407</v>
      </c>
      <c r="J335">
        <f>'46 MMT resource build'!J529</f>
        <v>0</v>
      </c>
      <c r="K335">
        <f>'46 MMT resource build'!K529</f>
        <v>0</v>
      </c>
      <c r="L335">
        <f>'46 MMT resource build'!L529</f>
        <v>0</v>
      </c>
      <c r="M335">
        <f>'46 MMT resource build'!M529</f>
        <v>0</v>
      </c>
      <c r="N335">
        <f>'46 MMT resource build'!N529</f>
        <v>0</v>
      </c>
      <c r="O335">
        <f>'46 MMT resource build'!O529</f>
        <v>0</v>
      </c>
      <c r="P335">
        <f>'46 MMT resource build'!P529</f>
        <v>0</v>
      </c>
      <c r="Q335">
        <f>'46 MMT resource build'!Q529</f>
        <v>0</v>
      </c>
      <c r="R335">
        <f>'46 MMT resource build'!R529</f>
        <v>0</v>
      </c>
      <c r="S335">
        <f>'46 MMT resource build'!S529</f>
        <v>0</v>
      </c>
      <c r="T335">
        <f>'46 MMT resource build'!T529</f>
        <v>0</v>
      </c>
      <c r="U335">
        <f>'46 MMT resource build'!U529</f>
        <v>4.9706315334622504</v>
      </c>
      <c r="V335">
        <f>'46 MMT resource build'!V529</f>
        <v>407</v>
      </c>
      <c r="W335">
        <f>'46 MMT resource build'!W529</f>
        <v>0</v>
      </c>
      <c r="X335">
        <f>'46 MMT resource build'!X529</f>
        <v>0</v>
      </c>
      <c r="Y335">
        <f>'46 MMT resource build'!Y529</f>
        <v>0</v>
      </c>
      <c r="Z335">
        <f>'46 MMT resource build'!Z529</f>
        <v>0</v>
      </c>
    </row>
    <row r="336" spans="1:26" ht="14.45" hidden="1" x14ac:dyDescent="0.35">
      <c r="A336">
        <f>'46 MMT resource build'!A698</f>
        <v>2045</v>
      </c>
      <c r="B336" t="str">
        <f>'46 MMT resource build'!B698</f>
        <v>LDWP_Nuclear</v>
      </c>
      <c r="C336" t="str">
        <f>'46 MMT resource build'!C698</f>
        <v>LDWP</v>
      </c>
      <c r="D336" t="str">
        <f>'46 MMT resource build'!D698</f>
        <v>LDWP</v>
      </c>
      <c r="E336" t="str">
        <f>'46 MMT resource build'!E698</f>
        <v>LDWP_Nuclear</v>
      </c>
      <c r="F336">
        <f>'46 MMT resource build'!F698</f>
        <v>407</v>
      </c>
      <c r="G336">
        <f>'46 MMT resource build'!G698</f>
        <v>0</v>
      </c>
      <c r="H336">
        <f>'46 MMT resource build'!H698</f>
        <v>0</v>
      </c>
      <c r="I336">
        <f>'46 MMT resource build'!I698</f>
        <v>407</v>
      </c>
      <c r="J336">
        <f>'46 MMT resource build'!J698</f>
        <v>0</v>
      </c>
      <c r="K336">
        <f>'46 MMT resource build'!K698</f>
        <v>0</v>
      </c>
      <c r="L336">
        <f>'46 MMT resource build'!L698</f>
        <v>0</v>
      </c>
      <c r="M336">
        <f>'46 MMT resource build'!M698</f>
        <v>0</v>
      </c>
      <c r="N336">
        <f>'46 MMT resource build'!N698</f>
        <v>0</v>
      </c>
      <c r="O336">
        <f>'46 MMT resource build'!O698</f>
        <v>0</v>
      </c>
      <c r="P336">
        <f>'46 MMT resource build'!P698</f>
        <v>0</v>
      </c>
      <c r="Q336">
        <f>'46 MMT resource build'!Q698</f>
        <v>0</v>
      </c>
      <c r="R336">
        <f>'46 MMT resource build'!R698</f>
        <v>0</v>
      </c>
      <c r="S336">
        <f>'46 MMT resource build'!S698</f>
        <v>0</v>
      </c>
      <c r="T336">
        <f>'46 MMT resource build'!T698</f>
        <v>0</v>
      </c>
      <c r="U336">
        <f>'46 MMT resource build'!U698</f>
        <v>6.6951633132812498</v>
      </c>
      <c r="V336">
        <f>'46 MMT resource build'!V698</f>
        <v>407</v>
      </c>
      <c r="W336">
        <f>'46 MMT resource build'!W698</f>
        <v>0</v>
      </c>
      <c r="X336">
        <f>'46 MMT resource build'!X698</f>
        <v>0</v>
      </c>
      <c r="Y336">
        <f>'46 MMT resource build'!Y698</f>
        <v>0</v>
      </c>
      <c r="Z336">
        <f>'46 MMT resource build'!Z698</f>
        <v>0</v>
      </c>
    </row>
    <row r="337" spans="1:26" ht="14.45" hidden="1" x14ac:dyDescent="0.35">
      <c r="A337">
        <f>'46 MMT resource build'!A25</f>
        <v>2020</v>
      </c>
      <c r="B337" t="str">
        <f>'46 MMT resource build'!B25</f>
        <v>LDWP_Peaker</v>
      </c>
      <c r="C337" t="str">
        <f>'46 MMT resource build'!C25</f>
        <v>LDWP</v>
      </c>
      <c r="D337" t="str">
        <f>'46 MMT resource build'!D25</f>
        <v>LDWP</v>
      </c>
      <c r="E337" t="str">
        <f>'46 MMT resource build'!E25</f>
        <v>LDWP_Peaker</v>
      </c>
      <c r="F337">
        <f>'46 MMT resource build'!F25</f>
        <v>1545</v>
      </c>
      <c r="G337">
        <f>'46 MMT resource build'!G25</f>
        <v>0</v>
      </c>
      <c r="H337">
        <f>'46 MMT resource build'!H25</f>
        <v>0</v>
      </c>
      <c r="I337">
        <f>'46 MMT resource build'!I25</f>
        <v>1545</v>
      </c>
      <c r="J337">
        <f>'46 MMT resource build'!J25</f>
        <v>0</v>
      </c>
      <c r="K337">
        <f>'46 MMT resource build'!K25</f>
        <v>0</v>
      </c>
      <c r="L337">
        <f>'46 MMT resource build'!L25</f>
        <v>0</v>
      </c>
      <c r="M337">
        <f>'46 MMT resource build'!M25</f>
        <v>0</v>
      </c>
      <c r="N337">
        <f>'46 MMT resource build'!N25</f>
        <v>0</v>
      </c>
      <c r="O337">
        <f>'46 MMT resource build'!O25</f>
        <v>0</v>
      </c>
      <c r="P337">
        <f>'46 MMT resource build'!P25</f>
        <v>0</v>
      </c>
      <c r="Q337">
        <f>'46 MMT resource build'!Q25</f>
        <v>82.35</v>
      </c>
      <c r="R337">
        <f>'46 MMT resource build'!R25</f>
        <v>18.760000000000002</v>
      </c>
      <c r="S337">
        <f>'46 MMT resource build'!S25</f>
        <v>0</v>
      </c>
      <c r="T337">
        <f>'46 MMT resource build'!T25</f>
        <v>0</v>
      </c>
      <c r="U337">
        <f>'46 MMT resource build'!U25</f>
        <v>1.47619047619048</v>
      </c>
      <c r="V337">
        <f>'46 MMT resource build'!V25</f>
        <v>1545</v>
      </c>
      <c r="W337">
        <f>'46 MMT resource build'!W25</f>
        <v>0</v>
      </c>
      <c r="X337">
        <f>'46 MMT resource build'!X25</f>
        <v>0</v>
      </c>
      <c r="Y337">
        <f>'46 MMT resource build'!Y25</f>
        <v>0</v>
      </c>
      <c r="Z337">
        <f>'46 MMT resource build'!Z25</f>
        <v>0</v>
      </c>
    </row>
    <row r="338" spans="1:26" ht="14.45" hidden="1" x14ac:dyDescent="0.35">
      <c r="A338">
        <f>'46 MMT resource build'!A194</f>
        <v>2022</v>
      </c>
      <c r="B338" t="str">
        <f>'46 MMT resource build'!B194</f>
        <v>LDWP_Peaker</v>
      </c>
      <c r="C338" t="str">
        <f>'46 MMT resource build'!C194</f>
        <v>LDWP</v>
      </c>
      <c r="D338" t="str">
        <f>'46 MMT resource build'!D194</f>
        <v>LDWP</v>
      </c>
      <c r="E338" t="str">
        <f>'46 MMT resource build'!E194</f>
        <v>LDWP_Peaker</v>
      </c>
      <c r="F338">
        <f>'46 MMT resource build'!F194</f>
        <v>1545</v>
      </c>
      <c r="G338">
        <f>'46 MMT resource build'!G194</f>
        <v>0</v>
      </c>
      <c r="H338">
        <f>'46 MMT resource build'!H194</f>
        <v>0</v>
      </c>
      <c r="I338">
        <f>'46 MMT resource build'!I194</f>
        <v>1545</v>
      </c>
      <c r="J338">
        <f>'46 MMT resource build'!J194</f>
        <v>0</v>
      </c>
      <c r="K338">
        <f>'46 MMT resource build'!K194</f>
        <v>0</v>
      </c>
      <c r="L338">
        <f>'46 MMT resource build'!L194</f>
        <v>0</v>
      </c>
      <c r="M338">
        <f>'46 MMT resource build'!M194</f>
        <v>0</v>
      </c>
      <c r="N338">
        <f>'46 MMT resource build'!N194</f>
        <v>0</v>
      </c>
      <c r="O338">
        <f>'46 MMT resource build'!O194</f>
        <v>0</v>
      </c>
      <c r="P338">
        <f>'46 MMT resource build'!P194</f>
        <v>0</v>
      </c>
      <c r="Q338">
        <f>'46 MMT resource build'!Q194</f>
        <v>82.35</v>
      </c>
      <c r="R338">
        <f>'46 MMT resource build'!R194</f>
        <v>18.760000000000002</v>
      </c>
      <c r="S338">
        <f>'46 MMT resource build'!S194</f>
        <v>0</v>
      </c>
      <c r="T338">
        <f>'46 MMT resource build'!T194</f>
        <v>0</v>
      </c>
      <c r="U338">
        <f>'46 MMT resource build'!U194</f>
        <v>2.6383309325601898</v>
      </c>
      <c r="V338">
        <f>'46 MMT resource build'!V194</f>
        <v>1545</v>
      </c>
      <c r="W338">
        <f>'46 MMT resource build'!W194</f>
        <v>0</v>
      </c>
      <c r="X338">
        <f>'46 MMT resource build'!X194</f>
        <v>0</v>
      </c>
      <c r="Y338">
        <f>'46 MMT resource build'!Y194</f>
        <v>0</v>
      </c>
      <c r="Z338">
        <f>'46 MMT resource build'!Z194</f>
        <v>0</v>
      </c>
    </row>
    <row r="339" spans="1:26" ht="14.45" hidden="1" x14ac:dyDescent="0.35">
      <c r="A339">
        <f>'46 MMT resource build'!A363</f>
        <v>2026</v>
      </c>
      <c r="B339" t="str">
        <f>'46 MMT resource build'!B363</f>
        <v>LDWP_Peaker</v>
      </c>
      <c r="C339" t="str">
        <f>'46 MMT resource build'!C363</f>
        <v>LDWP</v>
      </c>
      <c r="D339" t="str">
        <f>'46 MMT resource build'!D363</f>
        <v>LDWP</v>
      </c>
      <c r="E339" t="str">
        <f>'46 MMT resource build'!E363</f>
        <v>LDWP_Peaker</v>
      </c>
      <c r="F339">
        <f>'46 MMT resource build'!F363</f>
        <v>1647</v>
      </c>
      <c r="G339">
        <f>'46 MMT resource build'!G363</f>
        <v>0</v>
      </c>
      <c r="H339">
        <f>'46 MMT resource build'!H363</f>
        <v>0</v>
      </c>
      <c r="I339">
        <f>'46 MMT resource build'!I363</f>
        <v>1647</v>
      </c>
      <c r="J339">
        <f>'46 MMT resource build'!J363</f>
        <v>0</v>
      </c>
      <c r="K339">
        <f>'46 MMT resource build'!K363</f>
        <v>0</v>
      </c>
      <c r="L339">
        <f>'46 MMT resource build'!L363</f>
        <v>0</v>
      </c>
      <c r="M339">
        <f>'46 MMT resource build'!M363</f>
        <v>0</v>
      </c>
      <c r="N339">
        <f>'46 MMT resource build'!N363</f>
        <v>0</v>
      </c>
      <c r="O339">
        <f>'46 MMT resource build'!O363</f>
        <v>0</v>
      </c>
      <c r="P339">
        <f>'46 MMT resource build'!P363</f>
        <v>0</v>
      </c>
      <c r="Q339">
        <f>'46 MMT resource build'!Q363</f>
        <v>82.35</v>
      </c>
      <c r="R339">
        <f>'46 MMT resource build'!R363</f>
        <v>20</v>
      </c>
      <c r="S339">
        <f>'46 MMT resource build'!S363</f>
        <v>0</v>
      </c>
      <c r="T339">
        <f>'46 MMT resource build'!T363</f>
        <v>0</v>
      </c>
      <c r="U339">
        <f>'46 MMT resource build'!U363</f>
        <v>2.99375356618317</v>
      </c>
      <c r="V339">
        <f>'46 MMT resource build'!V363</f>
        <v>1647</v>
      </c>
      <c r="W339">
        <f>'46 MMT resource build'!W363</f>
        <v>0</v>
      </c>
      <c r="X339">
        <f>'46 MMT resource build'!X363</f>
        <v>0</v>
      </c>
      <c r="Y339">
        <f>'46 MMT resource build'!Y363</f>
        <v>0</v>
      </c>
      <c r="Z339">
        <f>'46 MMT resource build'!Z363</f>
        <v>0</v>
      </c>
    </row>
    <row r="340" spans="1:26" ht="14.45" hidden="1" x14ac:dyDescent="0.35">
      <c r="A340">
        <f>'46 MMT resource build'!A532</f>
        <v>2030</v>
      </c>
      <c r="B340" t="str">
        <f>'46 MMT resource build'!B532</f>
        <v>LDWP_Peaker</v>
      </c>
      <c r="C340" t="str">
        <f>'46 MMT resource build'!C532</f>
        <v>LDWP</v>
      </c>
      <c r="D340" t="str">
        <f>'46 MMT resource build'!D532</f>
        <v>LDWP</v>
      </c>
      <c r="E340" t="str">
        <f>'46 MMT resource build'!E532</f>
        <v>LDWP_Peaker</v>
      </c>
      <c r="F340">
        <f>'46 MMT resource build'!F532</f>
        <v>1647</v>
      </c>
      <c r="G340">
        <f>'46 MMT resource build'!G532</f>
        <v>0</v>
      </c>
      <c r="H340">
        <f>'46 MMT resource build'!H532</f>
        <v>0</v>
      </c>
      <c r="I340">
        <f>'46 MMT resource build'!I532</f>
        <v>1647</v>
      </c>
      <c r="J340">
        <f>'46 MMT resource build'!J532</f>
        <v>0</v>
      </c>
      <c r="K340">
        <f>'46 MMT resource build'!K532</f>
        <v>0</v>
      </c>
      <c r="L340">
        <f>'46 MMT resource build'!L532</f>
        <v>0</v>
      </c>
      <c r="M340">
        <f>'46 MMT resource build'!M532</f>
        <v>0</v>
      </c>
      <c r="N340">
        <f>'46 MMT resource build'!N532</f>
        <v>0</v>
      </c>
      <c r="O340">
        <f>'46 MMT resource build'!O532</f>
        <v>0</v>
      </c>
      <c r="P340">
        <f>'46 MMT resource build'!P532</f>
        <v>0</v>
      </c>
      <c r="Q340">
        <f>'46 MMT resource build'!Q532</f>
        <v>82.35</v>
      </c>
      <c r="R340">
        <f>'46 MMT resource build'!R532</f>
        <v>20</v>
      </c>
      <c r="S340">
        <f>'46 MMT resource build'!S532</f>
        <v>0</v>
      </c>
      <c r="T340">
        <f>'46 MMT resource build'!T532</f>
        <v>0</v>
      </c>
      <c r="U340">
        <f>'46 MMT resource build'!U532</f>
        <v>4.9706315334622504</v>
      </c>
      <c r="V340">
        <f>'46 MMT resource build'!V532</f>
        <v>1647</v>
      </c>
      <c r="W340">
        <f>'46 MMT resource build'!W532</f>
        <v>0</v>
      </c>
      <c r="X340">
        <f>'46 MMT resource build'!X532</f>
        <v>0</v>
      </c>
      <c r="Y340">
        <f>'46 MMT resource build'!Y532</f>
        <v>0</v>
      </c>
      <c r="Z340">
        <f>'46 MMT resource build'!Z532</f>
        <v>0</v>
      </c>
    </row>
    <row r="341" spans="1:26" ht="14.45" hidden="1" x14ac:dyDescent="0.35">
      <c r="A341">
        <f>'46 MMT resource build'!A701</f>
        <v>2045</v>
      </c>
      <c r="B341" t="str">
        <f>'46 MMT resource build'!B701</f>
        <v>LDWP_Peaker</v>
      </c>
      <c r="C341" t="str">
        <f>'46 MMT resource build'!C701</f>
        <v>LDWP</v>
      </c>
      <c r="D341" t="str">
        <f>'46 MMT resource build'!D701</f>
        <v>LDWP</v>
      </c>
      <c r="E341" t="str">
        <f>'46 MMT resource build'!E701</f>
        <v>LDWP_Peaker</v>
      </c>
      <c r="F341">
        <f>'46 MMT resource build'!F701</f>
        <v>1647</v>
      </c>
      <c r="G341">
        <f>'46 MMT resource build'!G701</f>
        <v>0</v>
      </c>
      <c r="H341">
        <f>'46 MMT resource build'!H701</f>
        <v>0</v>
      </c>
      <c r="I341">
        <f>'46 MMT resource build'!I701</f>
        <v>1647</v>
      </c>
      <c r="J341">
        <f>'46 MMT resource build'!J701</f>
        <v>0</v>
      </c>
      <c r="K341">
        <f>'46 MMT resource build'!K701</f>
        <v>0</v>
      </c>
      <c r="L341">
        <f>'46 MMT resource build'!L701</f>
        <v>0</v>
      </c>
      <c r="M341">
        <f>'46 MMT resource build'!M701</f>
        <v>0</v>
      </c>
      <c r="N341">
        <f>'46 MMT resource build'!N701</f>
        <v>0</v>
      </c>
      <c r="O341">
        <f>'46 MMT resource build'!O701</f>
        <v>0</v>
      </c>
      <c r="P341">
        <f>'46 MMT resource build'!P701</f>
        <v>0</v>
      </c>
      <c r="Q341">
        <f>'46 MMT resource build'!Q701</f>
        <v>82.35</v>
      </c>
      <c r="R341">
        <f>'46 MMT resource build'!R701</f>
        <v>20</v>
      </c>
      <c r="S341">
        <f>'46 MMT resource build'!S701</f>
        <v>0</v>
      </c>
      <c r="T341">
        <f>'46 MMT resource build'!T701</f>
        <v>0</v>
      </c>
      <c r="U341">
        <f>'46 MMT resource build'!U701</f>
        <v>6.6951633132812498</v>
      </c>
      <c r="V341">
        <f>'46 MMT resource build'!V701</f>
        <v>1647</v>
      </c>
      <c r="W341">
        <f>'46 MMT resource build'!W701</f>
        <v>0</v>
      </c>
      <c r="X341">
        <f>'46 MMT resource build'!X701</f>
        <v>0</v>
      </c>
      <c r="Y341">
        <f>'46 MMT resource build'!Y701</f>
        <v>0</v>
      </c>
      <c r="Z341">
        <f>'46 MMT resource build'!Z701</f>
        <v>0</v>
      </c>
    </row>
    <row r="342" spans="1:26" ht="14.45" hidden="1" x14ac:dyDescent="0.35">
      <c r="A342">
        <f>'46 MMT resource build'!A26</f>
        <v>2020</v>
      </c>
      <c r="B342" t="str">
        <f>'46 MMT resource build'!B26</f>
        <v>LDWP_ST</v>
      </c>
      <c r="C342" t="str">
        <f>'46 MMT resource build'!C26</f>
        <v>LDWP</v>
      </c>
      <c r="D342" t="str">
        <f>'46 MMT resource build'!D26</f>
        <v>LDWP</v>
      </c>
      <c r="E342" t="str">
        <f>'46 MMT resource build'!E26</f>
        <v>LDWP_ST</v>
      </c>
      <c r="F342">
        <f>'46 MMT resource build'!F26</f>
        <v>992</v>
      </c>
      <c r="G342">
        <f>'46 MMT resource build'!G26</f>
        <v>0</v>
      </c>
      <c r="H342">
        <f>'46 MMT resource build'!H26</f>
        <v>0</v>
      </c>
      <c r="I342">
        <f>'46 MMT resource build'!I26</f>
        <v>992</v>
      </c>
      <c r="J342">
        <f>'46 MMT resource build'!J26</f>
        <v>0</v>
      </c>
      <c r="K342">
        <f>'46 MMT resource build'!K26</f>
        <v>0</v>
      </c>
      <c r="L342">
        <f>'46 MMT resource build'!L26</f>
        <v>0</v>
      </c>
      <c r="M342">
        <f>'46 MMT resource build'!M26</f>
        <v>0</v>
      </c>
      <c r="N342">
        <f>'46 MMT resource build'!N26</f>
        <v>0</v>
      </c>
      <c r="O342">
        <f>'46 MMT resource build'!O26</f>
        <v>0</v>
      </c>
      <c r="P342">
        <f>'46 MMT resource build'!P26</f>
        <v>0</v>
      </c>
      <c r="Q342">
        <f>'46 MMT resource build'!Q26</f>
        <v>110.22</v>
      </c>
      <c r="R342">
        <f>'46 MMT resource build'!R26</f>
        <v>9</v>
      </c>
      <c r="S342">
        <f>'46 MMT resource build'!S26</f>
        <v>0</v>
      </c>
      <c r="T342">
        <f>'46 MMT resource build'!T26</f>
        <v>0</v>
      </c>
      <c r="U342">
        <f>'46 MMT resource build'!U26</f>
        <v>1.47619047619048</v>
      </c>
      <c r="V342">
        <f>'46 MMT resource build'!V26</f>
        <v>992</v>
      </c>
      <c r="W342">
        <f>'46 MMT resource build'!W26</f>
        <v>0</v>
      </c>
      <c r="X342">
        <f>'46 MMT resource build'!X26</f>
        <v>0</v>
      </c>
      <c r="Y342">
        <f>'46 MMT resource build'!Y26</f>
        <v>0</v>
      </c>
      <c r="Z342">
        <f>'46 MMT resource build'!Z26</f>
        <v>0</v>
      </c>
    </row>
    <row r="343" spans="1:26" ht="14.45" hidden="1" x14ac:dyDescent="0.35">
      <c r="A343">
        <f>'46 MMT resource build'!A195</f>
        <v>2022</v>
      </c>
      <c r="B343" t="str">
        <f>'46 MMT resource build'!B195</f>
        <v>LDWP_ST</v>
      </c>
      <c r="C343" t="str">
        <f>'46 MMT resource build'!C195</f>
        <v>LDWP</v>
      </c>
      <c r="D343" t="str">
        <f>'46 MMT resource build'!D195</f>
        <v>LDWP</v>
      </c>
      <c r="E343" t="str">
        <f>'46 MMT resource build'!E195</f>
        <v>LDWP_ST</v>
      </c>
      <c r="F343">
        <f>'46 MMT resource build'!F195</f>
        <v>992</v>
      </c>
      <c r="G343">
        <f>'46 MMT resource build'!G195</f>
        <v>0</v>
      </c>
      <c r="H343">
        <f>'46 MMT resource build'!H195</f>
        <v>0</v>
      </c>
      <c r="I343">
        <f>'46 MMT resource build'!I195</f>
        <v>992</v>
      </c>
      <c r="J343">
        <f>'46 MMT resource build'!J195</f>
        <v>0</v>
      </c>
      <c r="K343">
        <f>'46 MMT resource build'!K195</f>
        <v>0</v>
      </c>
      <c r="L343">
        <f>'46 MMT resource build'!L195</f>
        <v>0</v>
      </c>
      <c r="M343">
        <f>'46 MMT resource build'!M195</f>
        <v>0</v>
      </c>
      <c r="N343">
        <f>'46 MMT resource build'!N195</f>
        <v>0</v>
      </c>
      <c r="O343">
        <f>'46 MMT resource build'!O195</f>
        <v>0</v>
      </c>
      <c r="P343">
        <f>'46 MMT resource build'!P195</f>
        <v>0</v>
      </c>
      <c r="Q343">
        <f>'46 MMT resource build'!Q195</f>
        <v>110.22</v>
      </c>
      <c r="R343">
        <f>'46 MMT resource build'!R195</f>
        <v>9</v>
      </c>
      <c r="S343">
        <f>'46 MMT resource build'!S195</f>
        <v>0</v>
      </c>
      <c r="T343">
        <f>'46 MMT resource build'!T195</f>
        <v>0</v>
      </c>
      <c r="U343">
        <f>'46 MMT resource build'!U195</f>
        <v>2.6383309325601898</v>
      </c>
      <c r="V343">
        <f>'46 MMT resource build'!V195</f>
        <v>992</v>
      </c>
      <c r="W343">
        <f>'46 MMT resource build'!W195</f>
        <v>0</v>
      </c>
      <c r="X343">
        <f>'46 MMT resource build'!X195</f>
        <v>0</v>
      </c>
      <c r="Y343">
        <f>'46 MMT resource build'!Y195</f>
        <v>0</v>
      </c>
      <c r="Z343">
        <f>'46 MMT resource build'!Z195</f>
        <v>0</v>
      </c>
    </row>
    <row r="344" spans="1:26" ht="14.45" hidden="1" x14ac:dyDescent="0.35">
      <c r="A344">
        <f>'46 MMT resource build'!A364</f>
        <v>2026</v>
      </c>
      <c r="B344" t="str">
        <f>'46 MMT resource build'!B364</f>
        <v>LDWP_ST</v>
      </c>
      <c r="C344" t="str">
        <f>'46 MMT resource build'!C364</f>
        <v>LDWP</v>
      </c>
      <c r="D344" t="str">
        <f>'46 MMT resource build'!D364</f>
        <v>LDWP</v>
      </c>
      <c r="E344" t="str">
        <f>'46 MMT resource build'!E364</f>
        <v>LDWP_ST</v>
      </c>
      <c r="F344">
        <f>'46 MMT resource build'!F364</f>
        <v>371</v>
      </c>
      <c r="G344">
        <f>'46 MMT resource build'!G364</f>
        <v>0</v>
      </c>
      <c r="H344">
        <f>'46 MMT resource build'!H364</f>
        <v>0</v>
      </c>
      <c r="I344">
        <f>'46 MMT resource build'!I364</f>
        <v>371</v>
      </c>
      <c r="J344">
        <f>'46 MMT resource build'!J364</f>
        <v>0</v>
      </c>
      <c r="K344">
        <f>'46 MMT resource build'!K364</f>
        <v>0</v>
      </c>
      <c r="L344">
        <f>'46 MMT resource build'!L364</f>
        <v>0</v>
      </c>
      <c r="M344">
        <f>'46 MMT resource build'!M364</f>
        <v>0</v>
      </c>
      <c r="N344">
        <f>'46 MMT resource build'!N364</f>
        <v>0</v>
      </c>
      <c r="O344">
        <f>'46 MMT resource build'!O364</f>
        <v>0</v>
      </c>
      <c r="P344">
        <f>'46 MMT resource build'!P364</f>
        <v>0</v>
      </c>
      <c r="Q344">
        <f>'46 MMT resource build'!Q364</f>
        <v>110.22</v>
      </c>
      <c r="R344">
        <f>'46 MMT resource build'!R364</f>
        <v>3.37</v>
      </c>
      <c r="S344">
        <f>'46 MMT resource build'!S364</f>
        <v>0</v>
      </c>
      <c r="T344">
        <f>'46 MMT resource build'!T364</f>
        <v>0</v>
      </c>
      <c r="U344">
        <f>'46 MMT resource build'!U364</f>
        <v>2.99375356618317</v>
      </c>
      <c r="V344">
        <f>'46 MMT resource build'!V364</f>
        <v>371</v>
      </c>
      <c r="W344">
        <f>'46 MMT resource build'!W364</f>
        <v>0</v>
      </c>
      <c r="X344">
        <f>'46 MMT resource build'!X364</f>
        <v>0</v>
      </c>
      <c r="Y344">
        <f>'46 MMT resource build'!Y364</f>
        <v>0</v>
      </c>
      <c r="Z344">
        <f>'46 MMT resource build'!Z364</f>
        <v>0</v>
      </c>
    </row>
    <row r="345" spans="1:26" ht="14.45" hidden="1" x14ac:dyDescent="0.35">
      <c r="A345">
        <f>'46 MMT resource build'!A533</f>
        <v>2030</v>
      </c>
      <c r="B345" t="str">
        <f>'46 MMT resource build'!B533</f>
        <v>LDWP_ST</v>
      </c>
      <c r="C345" t="str">
        <f>'46 MMT resource build'!C533</f>
        <v>LDWP</v>
      </c>
      <c r="D345" t="str">
        <f>'46 MMT resource build'!D533</f>
        <v>LDWP</v>
      </c>
      <c r="E345" t="str">
        <f>'46 MMT resource build'!E533</f>
        <v>LDWP_ST</v>
      </c>
      <c r="F345">
        <f>'46 MMT resource build'!F533</f>
        <v>197</v>
      </c>
      <c r="G345">
        <f>'46 MMT resource build'!G533</f>
        <v>0</v>
      </c>
      <c r="H345">
        <f>'46 MMT resource build'!H533</f>
        <v>0</v>
      </c>
      <c r="I345">
        <f>'46 MMT resource build'!I533</f>
        <v>197</v>
      </c>
      <c r="J345">
        <f>'46 MMT resource build'!J533</f>
        <v>0</v>
      </c>
      <c r="K345">
        <f>'46 MMT resource build'!K533</f>
        <v>0</v>
      </c>
      <c r="L345">
        <f>'46 MMT resource build'!L533</f>
        <v>0</v>
      </c>
      <c r="M345">
        <f>'46 MMT resource build'!M533</f>
        <v>0</v>
      </c>
      <c r="N345">
        <f>'46 MMT resource build'!N533</f>
        <v>0</v>
      </c>
      <c r="O345">
        <f>'46 MMT resource build'!O533</f>
        <v>0</v>
      </c>
      <c r="P345">
        <f>'46 MMT resource build'!P533</f>
        <v>0</v>
      </c>
      <c r="Q345">
        <f>'46 MMT resource build'!Q533</f>
        <v>110.22</v>
      </c>
      <c r="R345">
        <f>'46 MMT resource build'!R533</f>
        <v>1.79</v>
      </c>
      <c r="S345">
        <f>'46 MMT resource build'!S533</f>
        <v>0</v>
      </c>
      <c r="T345">
        <f>'46 MMT resource build'!T533</f>
        <v>0</v>
      </c>
      <c r="U345">
        <f>'46 MMT resource build'!U533</f>
        <v>4.9706315334622504</v>
      </c>
      <c r="V345">
        <f>'46 MMT resource build'!V533</f>
        <v>197</v>
      </c>
      <c r="W345">
        <f>'46 MMT resource build'!W533</f>
        <v>0</v>
      </c>
      <c r="X345">
        <f>'46 MMT resource build'!X533</f>
        <v>0</v>
      </c>
      <c r="Y345">
        <f>'46 MMT resource build'!Y533</f>
        <v>0</v>
      </c>
      <c r="Z345">
        <f>'46 MMT resource build'!Z533</f>
        <v>0</v>
      </c>
    </row>
    <row r="346" spans="1:26" ht="14.45" hidden="1" x14ac:dyDescent="0.35">
      <c r="A346">
        <f>'46 MMT resource build'!A702</f>
        <v>2045</v>
      </c>
      <c r="B346" t="str">
        <f>'46 MMT resource build'!B702</f>
        <v>LDWP_ST</v>
      </c>
      <c r="C346" t="str">
        <f>'46 MMT resource build'!C702</f>
        <v>LDWP</v>
      </c>
      <c r="D346" t="str">
        <f>'46 MMT resource build'!D702</f>
        <v>LDWP</v>
      </c>
      <c r="E346" t="str">
        <f>'46 MMT resource build'!E702</f>
        <v>LDWP_ST</v>
      </c>
      <c r="F346">
        <f>'46 MMT resource build'!F702</f>
        <v>197</v>
      </c>
      <c r="G346">
        <f>'46 MMT resource build'!G702</f>
        <v>0</v>
      </c>
      <c r="H346">
        <f>'46 MMT resource build'!H702</f>
        <v>0</v>
      </c>
      <c r="I346">
        <f>'46 MMT resource build'!I702</f>
        <v>197</v>
      </c>
      <c r="J346">
        <f>'46 MMT resource build'!J702</f>
        <v>0</v>
      </c>
      <c r="K346">
        <f>'46 MMT resource build'!K702</f>
        <v>0</v>
      </c>
      <c r="L346">
        <f>'46 MMT resource build'!L702</f>
        <v>0</v>
      </c>
      <c r="M346">
        <f>'46 MMT resource build'!M702</f>
        <v>0</v>
      </c>
      <c r="N346">
        <f>'46 MMT resource build'!N702</f>
        <v>0</v>
      </c>
      <c r="O346">
        <f>'46 MMT resource build'!O702</f>
        <v>0</v>
      </c>
      <c r="P346">
        <f>'46 MMT resource build'!P702</f>
        <v>0</v>
      </c>
      <c r="Q346">
        <f>'46 MMT resource build'!Q702</f>
        <v>110.22</v>
      </c>
      <c r="R346">
        <f>'46 MMT resource build'!R702</f>
        <v>1.79</v>
      </c>
      <c r="S346">
        <f>'46 MMT resource build'!S702</f>
        <v>0</v>
      </c>
      <c r="T346">
        <f>'46 MMT resource build'!T702</f>
        <v>0</v>
      </c>
      <c r="U346">
        <f>'46 MMT resource build'!U702</f>
        <v>6.6951633132812498</v>
      </c>
      <c r="V346">
        <f>'46 MMT resource build'!V702</f>
        <v>197</v>
      </c>
      <c r="W346">
        <f>'46 MMT resource build'!W702</f>
        <v>0</v>
      </c>
      <c r="X346">
        <f>'46 MMT resource build'!X702</f>
        <v>0</v>
      </c>
      <c r="Y346">
        <f>'46 MMT resource build'!Y702</f>
        <v>0</v>
      </c>
      <c r="Z346">
        <f>'46 MMT resource build'!Z702</f>
        <v>0</v>
      </c>
    </row>
    <row r="347" spans="1:26" ht="14.45" hidden="1" x14ac:dyDescent="0.35">
      <c r="A347">
        <f>'46 MMT resource build'!A147</f>
        <v>2020</v>
      </c>
      <c r="B347" t="str">
        <f>'46 MMT resource build'!B147</f>
        <v>CAISO_New_Li_Battery</v>
      </c>
      <c r="C347" t="str">
        <f>'46 MMT resource build'!C147</f>
        <v>CAISO</v>
      </c>
      <c r="D347" t="str">
        <f>'46 MMT resource build'!D147</f>
        <v>CAISO</v>
      </c>
      <c r="E347" t="str">
        <f>'46 MMT resource build'!E147</f>
        <v>Li_Battery</v>
      </c>
      <c r="F347">
        <f>'46 MMT resource build'!F147</f>
        <v>0</v>
      </c>
      <c r="G347">
        <f>'46 MMT resource build'!G147</f>
        <v>833.21</v>
      </c>
      <c r="H347">
        <f>'46 MMT resource build'!H147</f>
        <v>833.21</v>
      </c>
      <c r="I347">
        <f>'46 MMT resource build'!I147</f>
        <v>833.21</v>
      </c>
      <c r="J347">
        <f>'46 MMT resource build'!J147</f>
        <v>0</v>
      </c>
      <c r="K347">
        <f>'46 MMT resource build'!K147</f>
        <v>0</v>
      </c>
      <c r="L347">
        <f>'46 MMT resource build'!L147</f>
        <v>0</v>
      </c>
      <c r="M347">
        <f>'46 MMT resource build'!M147</f>
        <v>0</v>
      </c>
      <c r="N347">
        <f>'46 MMT resource build'!N147</f>
        <v>0</v>
      </c>
      <c r="O347">
        <f>'46 MMT resource build'!O147</f>
        <v>0</v>
      </c>
      <c r="P347">
        <f>'46 MMT resource build'!P147</f>
        <v>0</v>
      </c>
      <c r="Q347">
        <f>'46 MMT resource build'!Q147</f>
        <v>0</v>
      </c>
      <c r="R347">
        <f>'46 MMT resource build'!R147</f>
        <v>0</v>
      </c>
      <c r="S347">
        <f>'46 MMT resource build'!S147</f>
        <v>50055270.229999997</v>
      </c>
      <c r="T347">
        <f>'46 MMT resource build'!T147</f>
        <v>3959964.55</v>
      </c>
      <c r="U347">
        <f>'46 MMT resource build'!U147</f>
        <v>1.47619047619048</v>
      </c>
      <c r="V347">
        <f>'46 MMT resource build'!V147</f>
        <v>0</v>
      </c>
      <c r="W347">
        <f>'46 MMT resource build'!W147</f>
        <v>0</v>
      </c>
      <c r="X347">
        <f>'46 MMT resource build'!X147</f>
        <v>833.21</v>
      </c>
      <c r="Y347">
        <f>'46 MMT resource build'!Y147</f>
        <v>0</v>
      </c>
      <c r="Z347">
        <f>'46 MMT resource build'!Z147</f>
        <v>833.21</v>
      </c>
    </row>
    <row r="348" spans="1:26" ht="14.45" hidden="1" x14ac:dyDescent="0.35">
      <c r="A348">
        <f>'46 MMT resource build'!A149</f>
        <v>2020</v>
      </c>
      <c r="B348" t="str">
        <f>'46 MMT resource build'!B149</f>
        <v>CAISO_New_Li_Battery_2</v>
      </c>
      <c r="C348" t="str">
        <f>'46 MMT resource build'!C149</f>
        <v>CAISO</v>
      </c>
      <c r="D348" t="str">
        <f>'46 MMT resource build'!D149</f>
        <v>CAISO</v>
      </c>
      <c r="E348" t="str">
        <f>'46 MMT resource build'!E149</f>
        <v>Li_Battery</v>
      </c>
      <c r="F348">
        <f>'46 MMT resource build'!F149</f>
        <v>0</v>
      </c>
      <c r="G348">
        <f>'46 MMT resource build'!G149</f>
        <v>0</v>
      </c>
      <c r="H348">
        <f>'46 MMT resource build'!H149</f>
        <v>0</v>
      </c>
      <c r="I348">
        <f>'46 MMT resource build'!I149</f>
        <v>0</v>
      </c>
      <c r="J348">
        <f>'46 MMT resource build'!J149</f>
        <v>0</v>
      </c>
      <c r="K348">
        <f>'46 MMT resource build'!K149</f>
        <v>0</v>
      </c>
      <c r="L348">
        <f>'46 MMT resource build'!L149</f>
        <v>0</v>
      </c>
      <c r="M348">
        <f>'46 MMT resource build'!M149</f>
        <v>0</v>
      </c>
      <c r="N348">
        <f>'46 MMT resource build'!N149</f>
        <v>0</v>
      </c>
      <c r="O348">
        <f>'46 MMT resource build'!O149</f>
        <v>0</v>
      </c>
      <c r="P348">
        <f>'46 MMT resource build'!P149</f>
        <v>0</v>
      </c>
      <c r="Q348">
        <f>'46 MMT resource build'!Q149</f>
        <v>0</v>
      </c>
      <c r="R348">
        <f>'46 MMT resource build'!R149</f>
        <v>0</v>
      </c>
      <c r="S348">
        <f>'46 MMT resource build'!S149</f>
        <v>0</v>
      </c>
      <c r="T348">
        <f>'46 MMT resource build'!T149</f>
        <v>0</v>
      </c>
      <c r="U348">
        <f>'46 MMT resource build'!U149</f>
        <v>1.47619047619048</v>
      </c>
      <c r="V348">
        <f>'46 MMT resource build'!V149</f>
        <v>0</v>
      </c>
      <c r="W348">
        <f>'46 MMT resource build'!W149</f>
        <v>0</v>
      </c>
      <c r="X348">
        <f>'46 MMT resource build'!X149</f>
        <v>0</v>
      </c>
      <c r="Y348">
        <f>'46 MMT resource build'!Y149</f>
        <v>0</v>
      </c>
      <c r="Z348">
        <f>'46 MMT resource build'!Z149</f>
        <v>0</v>
      </c>
    </row>
    <row r="349" spans="1:26" ht="14.45" hidden="1" x14ac:dyDescent="0.35">
      <c r="A349">
        <f>'46 MMT resource build'!A150</f>
        <v>2020</v>
      </c>
      <c r="B349" t="str">
        <f>'46 MMT resource build'!B150</f>
        <v>CAISO_New_Li_Battery_3</v>
      </c>
      <c r="C349" t="str">
        <f>'46 MMT resource build'!C150</f>
        <v>CAISO</v>
      </c>
      <c r="D349" t="str">
        <f>'46 MMT resource build'!D150</f>
        <v>CAISO</v>
      </c>
      <c r="E349" t="str">
        <f>'46 MMT resource build'!E150</f>
        <v>Li_Battery</v>
      </c>
      <c r="F349">
        <f>'46 MMT resource build'!F150</f>
        <v>0</v>
      </c>
      <c r="G349">
        <f>'46 MMT resource build'!G150</f>
        <v>0</v>
      </c>
      <c r="H349">
        <f>'46 MMT resource build'!H150</f>
        <v>0</v>
      </c>
      <c r="I349">
        <f>'46 MMT resource build'!I150</f>
        <v>0</v>
      </c>
      <c r="J349">
        <f>'46 MMT resource build'!J150</f>
        <v>0</v>
      </c>
      <c r="K349">
        <f>'46 MMT resource build'!K150</f>
        <v>0</v>
      </c>
      <c r="L349">
        <f>'46 MMT resource build'!L150</f>
        <v>0</v>
      </c>
      <c r="M349">
        <f>'46 MMT resource build'!M150</f>
        <v>0</v>
      </c>
      <c r="N349">
        <f>'46 MMT resource build'!N150</f>
        <v>0</v>
      </c>
      <c r="O349">
        <f>'46 MMT resource build'!O150</f>
        <v>0</v>
      </c>
      <c r="P349">
        <f>'46 MMT resource build'!P150</f>
        <v>0</v>
      </c>
      <c r="Q349">
        <f>'46 MMT resource build'!Q150</f>
        <v>0</v>
      </c>
      <c r="R349">
        <f>'46 MMT resource build'!R150</f>
        <v>0</v>
      </c>
      <c r="S349">
        <f>'46 MMT resource build'!S150</f>
        <v>0</v>
      </c>
      <c r="T349">
        <f>'46 MMT resource build'!T150</f>
        <v>0</v>
      </c>
      <c r="U349">
        <f>'46 MMT resource build'!U150</f>
        <v>1.47619047619048</v>
      </c>
      <c r="V349">
        <f>'46 MMT resource build'!V150</f>
        <v>0</v>
      </c>
      <c r="W349">
        <f>'46 MMT resource build'!W150</f>
        <v>0</v>
      </c>
      <c r="X349">
        <f>'46 MMT resource build'!X150</f>
        <v>0</v>
      </c>
      <c r="Y349">
        <f>'46 MMT resource build'!Y150</f>
        <v>0</v>
      </c>
      <c r="Z349">
        <f>'46 MMT resource build'!Z150</f>
        <v>0</v>
      </c>
    </row>
    <row r="350" spans="1:26" ht="14.45" hidden="1" x14ac:dyDescent="0.35">
      <c r="A350">
        <f>'46 MMT resource build'!A151</f>
        <v>2020</v>
      </c>
      <c r="B350" t="str">
        <f>'46 MMT resource build'!B151</f>
        <v>CAISO_New_Li_Battery_4</v>
      </c>
      <c r="C350" t="str">
        <f>'46 MMT resource build'!C151</f>
        <v>CAISO</v>
      </c>
      <c r="D350" t="str">
        <f>'46 MMT resource build'!D151</f>
        <v>CAISO</v>
      </c>
      <c r="E350" t="str">
        <f>'46 MMT resource build'!E151</f>
        <v>Li_Battery</v>
      </c>
      <c r="F350">
        <f>'46 MMT resource build'!F151</f>
        <v>0</v>
      </c>
      <c r="G350">
        <f>'46 MMT resource build'!G151</f>
        <v>0</v>
      </c>
      <c r="H350">
        <f>'46 MMT resource build'!H151</f>
        <v>0</v>
      </c>
      <c r="I350">
        <f>'46 MMT resource build'!I151</f>
        <v>0</v>
      </c>
      <c r="J350">
        <f>'46 MMT resource build'!J151</f>
        <v>0</v>
      </c>
      <c r="K350">
        <f>'46 MMT resource build'!K151</f>
        <v>0</v>
      </c>
      <c r="L350">
        <f>'46 MMT resource build'!L151</f>
        <v>0</v>
      </c>
      <c r="M350">
        <f>'46 MMT resource build'!M151</f>
        <v>0</v>
      </c>
      <c r="N350">
        <f>'46 MMT resource build'!N151</f>
        <v>0</v>
      </c>
      <c r="O350">
        <f>'46 MMT resource build'!O151</f>
        <v>0</v>
      </c>
      <c r="P350">
        <f>'46 MMT resource build'!P151</f>
        <v>0</v>
      </c>
      <c r="Q350">
        <f>'46 MMT resource build'!Q151</f>
        <v>0</v>
      </c>
      <c r="R350">
        <f>'46 MMT resource build'!R151</f>
        <v>0</v>
      </c>
      <c r="S350">
        <f>'46 MMT resource build'!S151</f>
        <v>0</v>
      </c>
      <c r="T350">
        <f>'46 MMT resource build'!T151</f>
        <v>0</v>
      </c>
      <c r="U350">
        <f>'46 MMT resource build'!U151</f>
        <v>1.47619047619048</v>
      </c>
      <c r="V350">
        <f>'46 MMT resource build'!V151</f>
        <v>0</v>
      </c>
      <c r="W350">
        <f>'46 MMT resource build'!W151</f>
        <v>0</v>
      </c>
      <c r="X350">
        <f>'46 MMT resource build'!X151</f>
        <v>0</v>
      </c>
      <c r="Y350">
        <f>'46 MMT resource build'!Y151</f>
        <v>0</v>
      </c>
      <c r="Z350">
        <f>'46 MMT resource build'!Z151</f>
        <v>0</v>
      </c>
    </row>
    <row r="351" spans="1:26" ht="14.45" hidden="1" x14ac:dyDescent="0.35">
      <c r="A351">
        <f>'46 MMT resource build'!A152</f>
        <v>2020</v>
      </c>
      <c r="B351" t="str">
        <f>'46 MMT resource build'!B152</f>
        <v>CAISO_New_Li_Battery_5</v>
      </c>
      <c r="C351" t="str">
        <f>'46 MMT resource build'!C152</f>
        <v>CAISO</v>
      </c>
      <c r="D351" t="str">
        <f>'46 MMT resource build'!D152</f>
        <v>CAISO</v>
      </c>
      <c r="E351" t="str">
        <f>'46 MMT resource build'!E152</f>
        <v>Li_Battery</v>
      </c>
      <c r="F351">
        <f>'46 MMT resource build'!F152</f>
        <v>0</v>
      </c>
      <c r="G351">
        <f>'46 MMT resource build'!G152</f>
        <v>0</v>
      </c>
      <c r="H351">
        <f>'46 MMT resource build'!H152</f>
        <v>0</v>
      </c>
      <c r="I351">
        <f>'46 MMT resource build'!I152</f>
        <v>0</v>
      </c>
      <c r="J351">
        <f>'46 MMT resource build'!J152</f>
        <v>0</v>
      </c>
      <c r="K351">
        <f>'46 MMT resource build'!K152</f>
        <v>0</v>
      </c>
      <c r="L351">
        <f>'46 MMT resource build'!L152</f>
        <v>0</v>
      </c>
      <c r="M351">
        <f>'46 MMT resource build'!M152</f>
        <v>0</v>
      </c>
      <c r="N351">
        <f>'46 MMT resource build'!N152</f>
        <v>0</v>
      </c>
      <c r="O351">
        <f>'46 MMT resource build'!O152</f>
        <v>0</v>
      </c>
      <c r="P351">
        <f>'46 MMT resource build'!P152</f>
        <v>0</v>
      </c>
      <c r="Q351">
        <f>'46 MMT resource build'!Q152</f>
        <v>0</v>
      </c>
      <c r="R351">
        <f>'46 MMT resource build'!R152</f>
        <v>0</v>
      </c>
      <c r="S351">
        <f>'46 MMT resource build'!S152</f>
        <v>0</v>
      </c>
      <c r="T351">
        <f>'46 MMT resource build'!T152</f>
        <v>0</v>
      </c>
      <c r="U351">
        <f>'46 MMT resource build'!U152</f>
        <v>1.47619047619048</v>
      </c>
      <c r="V351">
        <f>'46 MMT resource build'!V152</f>
        <v>0</v>
      </c>
      <c r="W351">
        <f>'46 MMT resource build'!W152</f>
        <v>0</v>
      </c>
      <c r="X351">
        <f>'46 MMT resource build'!X152</f>
        <v>0</v>
      </c>
      <c r="Y351">
        <f>'46 MMT resource build'!Y152</f>
        <v>0</v>
      </c>
      <c r="Z351">
        <f>'46 MMT resource build'!Z152</f>
        <v>0</v>
      </c>
    </row>
    <row r="352" spans="1:26" ht="14.45" hidden="1" x14ac:dyDescent="0.35">
      <c r="A352">
        <f>'46 MMT resource build'!A153</f>
        <v>2020</v>
      </c>
      <c r="B352" t="str">
        <f>'46 MMT resource build'!B153</f>
        <v>CAISO_New_Li_Battery_6</v>
      </c>
      <c r="C352" t="str">
        <f>'46 MMT resource build'!C153</f>
        <v>CAISO</v>
      </c>
      <c r="D352" t="str">
        <f>'46 MMT resource build'!D153</f>
        <v>CAISO</v>
      </c>
      <c r="E352" t="str">
        <f>'46 MMT resource build'!E153</f>
        <v>Li_Battery</v>
      </c>
      <c r="F352">
        <f>'46 MMT resource build'!F153</f>
        <v>0</v>
      </c>
      <c r="G352">
        <f>'46 MMT resource build'!G153</f>
        <v>0</v>
      </c>
      <c r="H352">
        <f>'46 MMT resource build'!H153</f>
        <v>0</v>
      </c>
      <c r="I352">
        <f>'46 MMT resource build'!I153</f>
        <v>0</v>
      </c>
      <c r="J352">
        <f>'46 MMT resource build'!J153</f>
        <v>0</v>
      </c>
      <c r="K352">
        <f>'46 MMT resource build'!K153</f>
        <v>0</v>
      </c>
      <c r="L352">
        <f>'46 MMT resource build'!L153</f>
        <v>0</v>
      </c>
      <c r="M352">
        <f>'46 MMT resource build'!M153</f>
        <v>0</v>
      </c>
      <c r="N352">
        <f>'46 MMT resource build'!N153</f>
        <v>0</v>
      </c>
      <c r="O352">
        <f>'46 MMT resource build'!O153</f>
        <v>0</v>
      </c>
      <c r="P352">
        <f>'46 MMT resource build'!P153</f>
        <v>0</v>
      </c>
      <c r="Q352">
        <f>'46 MMT resource build'!Q153</f>
        <v>0</v>
      </c>
      <c r="R352">
        <f>'46 MMT resource build'!R153</f>
        <v>0</v>
      </c>
      <c r="S352">
        <f>'46 MMT resource build'!S153</f>
        <v>0</v>
      </c>
      <c r="T352">
        <f>'46 MMT resource build'!T153</f>
        <v>0</v>
      </c>
      <c r="U352">
        <f>'46 MMT resource build'!U153</f>
        <v>1.47619047619048</v>
      </c>
      <c r="V352">
        <f>'46 MMT resource build'!V153</f>
        <v>0</v>
      </c>
      <c r="W352">
        <f>'46 MMT resource build'!W153</f>
        <v>0</v>
      </c>
      <c r="X352">
        <f>'46 MMT resource build'!X153</f>
        <v>0</v>
      </c>
      <c r="Y352">
        <f>'46 MMT resource build'!Y153</f>
        <v>0</v>
      </c>
      <c r="Z352">
        <f>'46 MMT resource build'!Z153</f>
        <v>0</v>
      </c>
    </row>
    <row r="353" spans="1:26" ht="14.45" hidden="1" x14ac:dyDescent="0.35">
      <c r="A353">
        <f>'46 MMT resource build'!A316</f>
        <v>2022</v>
      </c>
      <c r="B353" t="str">
        <f>'46 MMT resource build'!B316</f>
        <v>CAISO_New_Li_Battery</v>
      </c>
      <c r="C353" t="str">
        <f>'46 MMT resource build'!C316</f>
        <v>CAISO</v>
      </c>
      <c r="D353" t="str">
        <f>'46 MMT resource build'!D316</f>
        <v>CAISO</v>
      </c>
      <c r="E353" t="str">
        <f>'46 MMT resource build'!E316</f>
        <v>Li_Battery</v>
      </c>
      <c r="F353">
        <f>'46 MMT resource build'!F316</f>
        <v>0</v>
      </c>
      <c r="G353">
        <f>'46 MMT resource build'!G316</f>
        <v>2179.29</v>
      </c>
      <c r="H353">
        <f>'46 MMT resource build'!H316</f>
        <v>3012.5</v>
      </c>
      <c r="I353">
        <f>'46 MMT resource build'!I316</f>
        <v>3012.5</v>
      </c>
      <c r="J353">
        <f>'46 MMT resource build'!J316</f>
        <v>0</v>
      </c>
      <c r="K353">
        <f>'46 MMT resource build'!K316</f>
        <v>0</v>
      </c>
      <c r="L353">
        <f>'46 MMT resource build'!L316</f>
        <v>0</v>
      </c>
      <c r="M353">
        <f>'46 MMT resource build'!M316</f>
        <v>0</v>
      </c>
      <c r="N353">
        <f>'46 MMT resource build'!N316</f>
        <v>0</v>
      </c>
      <c r="O353">
        <f>'46 MMT resource build'!O316</f>
        <v>0</v>
      </c>
      <c r="P353">
        <f>'46 MMT resource build'!P316</f>
        <v>0</v>
      </c>
      <c r="Q353">
        <f>'46 MMT resource build'!Q316</f>
        <v>0</v>
      </c>
      <c r="R353">
        <f>'46 MMT resource build'!R316</f>
        <v>0</v>
      </c>
      <c r="S353">
        <f>'46 MMT resource build'!S316</f>
        <v>267204433.77000001</v>
      </c>
      <c r="T353">
        <f>'46 MMT resource build'!T316</f>
        <v>25854068.309999999</v>
      </c>
      <c r="U353">
        <f>'46 MMT resource build'!U316</f>
        <v>2.6383309325601898</v>
      </c>
      <c r="V353">
        <f>'46 MMT resource build'!V316</f>
        <v>0</v>
      </c>
      <c r="W353">
        <f>'46 MMT resource build'!W316</f>
        <v>0</v>
      </c>
      <c r="X353">
        <f>'46 MMT resource build'!X316</f>
        <v>3012.5</v>
      </c>
      <c r="Y353">
        <f>'46 MMT resource build'!Y316</f>
        <v>0</v>
      </c>
      <c r="Z353">
        <f>'46 MMT resource build'!Z316</f>
        <v>1282.04</v>
      </c>
    </row>
    <row r="354" spans="1:26" ht="14.45" hidden="1" x14ac:dyDescent="0.35">
      <c r="A354">
        <f>'46 MMT resource build'!A318</f>
        <v>2022</v>
      </c>
      <c r="B354" t="str">
        <f>'46 MMT resource build'!B318</f>
        <v>CAISO_New_Li_Battery_2</v>
      </c>
      <c r="C354" t="str">
        <f>'46 MMT resource build'!C318</f>
        <v>CAISO</v>
      </c>
      <c r="D354" t="str">
        <f>'46 MMT resource build'!D318</f>
        <v>CAISO</v>
      </c>
      <c r="E354" t="str">
        <f>'46 MMT resource build'!E318</f>
        <v>Li_Battery</v>
      </c>
      <c r="F354">
        <f>'46 MMT resource build'!F318</f>
        <v>0</v>
      </c>
      <c r="G354">
        <f>'46 MMT resource build'!G318</f>
        <v>0</v>
      </c>
      <c r="H354">
        <f>'46 MMT resource build'!H318</f>
        <v>0</v>
      </c>
      <c r="I354">
        <f>'46 MMT resource build'!I318</f>
        <v>0</v>
      </c>
      <c r="J354">
        <f>'46 MMT resource build'!J318</f>
        <v>0</v>
      </c>
      <c r="K354">
        <f>'46 MMT resource build'!K318</f>
        <v>0</v>
      </c>
      <c r="L354">
        <f>'46 MMT resource build'!L318</f>
        <v>0</v>
      </c>
      <c r="M354">
        <f>'46 MMT resource build'!M318</f>
        <v>0</v>
      </c>
      <c r="N354">
        <f>'46 MMT resource build'!N318</f>
        <v>0</v>
      </c>
      <c r="O354">
        <f>'46 MMT resource build'!O318</f>
        <v>0</v>
      </c>
      <c r="P354">
        <f>'46 MMT resource build'!P318</f>
        <v>0</v>
      </c>
      <c r="Q354">
        <f>'46 MMT resource build'!Q318</f>
        <v>0</v>
      </c>
      <c r="R354">
        <f>'46 MMT resource build'!R318</f>
        <v>0</v>
      </c>
      <c r="S354">
        <f>'46 MMT resource build'!S318</f>
        <v>0</v>
      </c>
      <c r="T354">
        <f>'46 MMT resource build'!T318</f>
        <v>0</v>
      </c>
      <c r="U354">
        <f>'46 MMT resource build'!U318</f>
        <v>2.6383309325601898</v>
      </c>
      <c r="V354">
        <f>'46 MMT resource build'!V318</f>
        <v>0</v>
      </c>
      <c r="W354">
        <f>'46 MMT resource build'!W318</f>
        <v>0</v>
      </c>
      <c r="X354">
        <f>'46 MMT resource build'!X318</f>
        <v>0</v>
      </c>
      <c r="Y354">
        <f>'46 MMT resource build'!Y318</f>
        <v>0</v>
      </c>
      <c r="Z354">
        <f>'46 MMT resource build'!Z318</f>
        <v>0</v>
      </c>
    </row>
    <row r="355" spans="1:26" ht="14.45" hidden="1" x14ac:dyDescent="0.35">
      <c r="A355">
        <f>'46 MMT resource build'!A319</f>
        <v>2022</v>
      </c>
      <c r="B355" t="str">
        <f>'46 MMT resource build'!B319</f>
        <v>CAISO_New_Li_Battery_3</v>
      </c>
      <c r="C355" t="str">
        <f>'46 MMT resource build'!C319</f>
        <v>CAISO</v>
      </c>
      <c r="D355" t="str">
        <f>'46 MMT resource build'!D319</f>
        <v>CAISO</v>
      </c>
      <c r="E355" t="str">
        <f>'46 MMT resource build'!E319</f>
        <v>Li_Battery</v>
      </c>
      <c r="F355">
        <f>'46 MMT resource build'!F319</f>
        <v>0</v>
      </c>
      <c r="G355">
        <f>'46 MMT resource build'!G319</f>
        <v>0</v>
      </c>
      <c r="H355">
        <f>'46 MMT resource build'!H319</f>
        <v>0</v>
      </c>
      <c r="I355">
        <f>'46 MMT resource build'!I319</f>
        <v>0</v>
      </c>
      <c r="J355">
        <f>'46 MMT resource build'!J319</f>
        <v>0</v>
      </c>
      <c r="K355">
        <f>'46 MMT resource build'!K319</f>
        <v>0</v>
      </c>
      <c r="L355">
        <f>'46 MMT resource build'!L319</f>
        <v>0</v>
      </c>
      <c r="M355">
        <f>'46 MMT resource build'!M319</f>
        <v>0</v>
      </c>
      <c r="N355">
        <f>'46 MMT resource build'!N319</f>
        <v>0</v>
      </c>
      <c r="O355">
        <f>'46 MMT resource build'!O319</f>
        <v>0</v>
      </c>
      <c r="P355">
        <f>'46 MMT resource build'!P319</f>
        <v>0</v>
      </c>
      <c r="Q355">
        <f>'46 MMT resource build'!Q319</f>
        <v>0</v>
      </c>
      <c r="R355">
        <f>'46 MMT resource build'!R319</f>
        <v>0</v>
      </c>
      <c r="S355">
        <f>'46 MMT resource build'!S319</f>
        <v>0</v>
      </c>
      <c r="T355">
        <f>'46 MMT resource build'!T319</f>
        <v>0</v>
      </c>
      <c r="U355">
        <f>'46 MMT resource build'!U319</f>
        <v>2.6383309325601898</v>
      </c>
      <c r="V355">
        <f>'46 MMT resource build'!V319</f>
        <v>0</v>
      </c>
      <c r="W355">
        <f>'46 MMT resource build'!W319</f>
        <v>0</v>
      </c>
      <c r="X355">
        <f>'46 MMT resource build'!X319</f>
        <v>0</v>
      </c>
      <c r="Y355">
        <f>'46 MMT resource build'!Y319</f>
        <v>0</v>
      </c>
      <c r="Z355">
        <f>'46 MMT resource build'!Z319</f>
        <v>0</v>
      </c>
    </row>
    <row r="356" spans="1:26" ht="14.45" hidden="1" x14ac:dyDescent="0.35">
      <c r="A356">
        <f>'46 MMT resource build'!A320</f>
        <v>2022</v>
      </c>
      <c r="B356" t="str">
        <f>'46 MMT resource build'!B320</f>
        <v>CAISO_New_Li_Battery_4</v>
      </c>
      <c r="C356" t="str">
        <f>'46 MMT resource build'!C320</f>
        <v>CAISO</v>
      </c>
      <c r="D356" t="str">
        <f>'46 MMT resource build'!D320</f>
        <v>CAISO</v>
      </c>
      <c r="E356" t="str">
        <f>'46 MMT resource build'!E320</f>
        <v>Li_Battery</v>
      </c>
      <c r="F356">
        <f>'46 MMT resource build'!F320</f>
        <v>0</v>
      </c>
      <c r="G356">
        <f>'46 MMT resource build'!G320</f>
        <v>0</v>
      </c>
      <c r="H356">
        <f>'46 MMT resource build'!H320</f>
        <v>0</v>
      </c>
      <c r="I356">
        <f>'46 MMT resource build'!I320</f>
        <v>0</v>
      </c>
      <c r="J356">
        <f>'46 MMT resource build'!J320</f>
        <v>0</v>
      </c>
      <c r="K356">
        <f>'46 MMT resource build'!K320</f>
        <v>0</v>
      </c>
      <c r="L356">
        <f>'46 MMT resource build'!L320</f>
        <v>0</v>
      </c>
      <c r="M356">
        <f>'46 MMT resource build'!M320</f>
        <v>0</v>
      </c>
      <c r="N356">
        <f>'46 MMT resource build'!N320</f>
        <v>0</v>
      </c>
      <c r="O356">
        <f>'46 MMT resource build'!O320</f>
        <v>0</v>
      </c>
      <c r="P356">
        <f>'46 MMT resource build'!P320</f>
        <v>0</v>
      </c>
      <c r="Q356">
        <f>'46 MMT resource build'!Q320</f>
        <v>0</v>
      </c>
      <c r="R356">
        <f>'46 MMT resource build'!R320</f>
        <v>0</v>
      </c>
      <c r="S356">
        <f>'46 MMT resource build'!S320</f>
        <v>0</v>
      </c>
      <c r="T356">
        <f>'46 MMT resource build'!T320</f>
        <v>0</v>
      </c>
      <c r="U356">
        <f>'46 MMT resource build'!U320</f>
        <v>2.6383309325601898</v>
      </c>
      <c r="V356">
        <f>'46 MMT resource build'!V320</f>
        <v>0</v>
      </c>
      <c r="W356">
        <f>'46 MMT resource build'!W320</f>
        <v>0</v>
      </c>
      <c r="X356">
        <f>'46 MMT resource build'!X320</f>
        <v>0</v>
      </c>
      <c r="Y356">
        <f>'46 MMT resource build'!Y320</f>
        <v>0</v>
      </c>
      <c r="Z356">
        <f>'46 MMT resource build'!Z320</f>
        <v>0</v>
      </c>
    </row>
    <row r="357" spans="1:26" ht="14.45" hidden="1" x14ac:dyDescent="0.35">
      <c r="A357">
        <f>'46 MMT resource build'!A321</f>
        <v>2022</v>
      </c>
      <c r="B357" t="str">
        <f>'46 MMT resource build'!B321</f>
        <v>CAISO_New_Li_Battery_5</v>
      </c>
      <c r="C357" t="str">
        <f>'46 MMT resource build'!C321</f>
        <v>CAISO</v>
      </c>
      <c r="D357" t="str">
        <f>'46 MMT resource build'!D321</f>
        <v>CAISO</v>
      </c>
      <c r="E357" t="str">
        <f>'46 MMT resource build'!E321</f>
        <v>Li_Battery</v>
      </c>
      <c r="F357">
        <f>'46 MMT resource build'!F321</f>
        <v>0</v>
      </c>
      <c r="G357">
        <f>'46 MMT resource build'!G321</f>
        <v>0</v>
      </c>
      <c r="H357">
        <f>'46 MMT resource build'!H321</f>
        <v>0</v>
      </c>
      <c r="I357">
        <f>'46 MMT resource build'!I321</f>
        <v>0</v>
      </c>
      <c r="J357">
        <f>'46 MMT resource build'!J321</f>
        <v>0</v>
      </c>
      <c r="K357">
        <f>'46 MMT resource build'!K321</f>
        <v>0</v>
      </c>
      <c r="L357">
        <f>'46 MMT resource build'!L321</f>
        <v>0</v>
      </c>
      <c r="M357">
        <f>'46 MMT resource build'!M321</f>
        <v>0</v>
      </c>
      <c r="N357">
        <f>'46 MMT resource build'!N321</f>
        <v>0</v>
      </c>
      <c r="O357">
        <f>'46 MMT resource build'!O321</f>
        <v>0</v>
      </c>
      <c r="P357">
        <f>'46 MMT resource build'!P321</f>
        <v>0</v>
      </c>
      <c r="Q357">
        <f>'46 MMT resource build'!Q321</f>
        <v>0</v>
      </c>
      <c r="R357">
        <f>'46 MMT resource build'!R321</f>
        <v>0</v>
      </c>
      <c r="S357">
        <f>'46 MMT resource build'!S321</f>
        <v>0</v>
      </c>
      <c r="T357">
        <f>'46 MMT resource build'!T321</f>
        <v>0</v>
      </c>
      <c r="U357">
        <f>'46 MMT resource build'!U321</f>
        <v>2.6383309325601898</v>
      </c>
      <c r="V357">
        <f>'46 MMT resource build'!V321</f>
        <v>0</v>
      </c>
      <c r="W357">
        <f>'46 MMT resource build'!W321</f>
        <v>0</v>
      </c>
      <c r="X357">
        <f>'46 MMT resource build'!X321</f>
        <v>0</v>
      </c>
      <c r="Y357">
        <f>'46 MMT resource build'!Y321</f>
        <v>0</v>
      </c>
      <c r="Z357">
        <f>'46 MMT resource build'!Z321</f>
        <v>0</v>
      </c>
    </row>
    <row r="358" spans="1:26" ht="14.45" hidden="1" x14ac:dyDescent="0.35">
      <c r="A358">
        <f>'46 MMT resource build'!A322</f>
        <v>2022</v>
      </c>
      <c r="B358" t="str">
        <f>'46 MMT resource build'!B322</f>
        <v>CAISO_New_Li_Battery_6</v>
      </c>
      <c r="C358" t="str">
        <f>'46 MMT resource build'!C322</f>
        <v>CAISO</v>
      </c>
      <c r="D358" t="str">
        <f>'46 MMT resource build'!D322</f>
        <v>CAISO</v>
      </c>
      <c r="E358" t="str">
        <f>'46 MMT resource build'!E322</f>
        <v>Li_Battery</v>
      </c>
      <c r="F358">
        <f>'46 MMT resource build'!F322</f>
        <v>0</v>
      </c>
      <c r="G358">
        <f>'46 MMT resource build'!G322</f>
        <v>0</v>
      </c>
      <c r="H358">
        <f>'46 MMT resource build'!H322</f>
        <v>0</v>
      </c>
      <c r="I358">
        <f>'46 MMT resource build'!I322</f>
        <v>0</v>
      </c>
      <c r="J358">
        <f>'46 MMT resource build'!J322</f>
        <v>0</v>
      </c>
      <c r="K358">
        <f>'46 MMT resource build'!K322</f>
        <v>0</v>
      </c>
      <c r="L358">
        <f>'46 MMT resource build'!L322</f>
        <v>0</v>
      </c>
      <c r="M358">
        <f>'46 MMT resource build'!M322</f>
        <v>0</v>
      </c>
      <c r="N358">
        <f>'46 MMT resource build'!N322</f>
        <v>0</v>
      </c>
      <c r="O358">
        <f>'46 MMT resource build'!O322</f>
        <v>0</v>
      </c>
      <c r="P358">
        <f>'46 MMT resource build'!P322</f>
        <v>0</v>
      </c>
      <c r="Q358">
        <f>'46 MMT resource build'!Q322</f>
        <v>0</v>
      </c>
      <c r="R358">
        <f>'46 MMT resource build'!R322</f>
        <v>0</v>
      </c>
      <c r="S358">
        <f>'46 MMT resource build'!S322</f>
        <v>0</v>
      </c>
      <c r="T358">
        <f>'46 MMT resource build'!T322</f>
        <v>0</v>
      </c>
      <c r="U358">
        <f>'46 MMT resource build'!U322</f>
        <v>2.6383309325601898</v>
      </c>
      <c r="V358">
        <f>'46 MMT resource build'!V322</f>
        <v>0</v>
      </c>
      <c r="W358">
        <f>'46 MMT resource build'!W322</f>
        <v>0</v>
      </c>
      <c r="X358">
        <f>'46 MMT resource build'!X322</f>
        <v>0</v>
      </c>
      <c r="Y358">
        <f>'46 MMT resource build'!Y322</f>
        <v>0</v>
      </c>
      <c r="Z358">
        <f>'46 MMT resource build'!Z322</f>
        <v>0</v>
      </c>
    </row>
    <row r="359" spans="1:26" ht="14.45" hidden="1" x14ac:dyDescent="0.35">
      <c r="A359">
        <f>'46 MMT resource build'!A485</f>
        <v>2026</v>
      </c>
      <c r="B359" t="str">
        <f>'46 MMT resource build'!B485</f>
        <v>CAISO_New_Li_Battery</v>
      </c>
      <c r="C359" t="str">
        <f>'46 MMT resource build'!C485</f>
        <v>CAISO</v>
      </c>
      <c r="D359" t="str">
        <f>'46 MMT resource build'!D485</f>
        <v>CAISO</v>
      </c>
      <c r="E359" t="str">
        <f>'46 MMT resource build'!E485</f>
        <v>Li_Battery</v>
      </c>
      <c r="F359">
        <f>'46 MMT resource build'!F485</f>
        <v>0</v>
      </c>
      <c r="G359">
        <f>'46 MMT resource build'!G485</f>
        <v>3401.1</v>
      </c>
      <c r="H359">
        <f>'46 MMT resource build'!H485</f>
        <v>6413.6</v>
      </c>
      <c r="I359">
        <f>'46 MMT resource build'!I485</f>
        <v>6413.6</v>
      </c>
      <c r="J359">
        <f>'46 MMT resource build'!J485</f>
        <v>0</v>
      </c>
      <c r="K359">
        <f>'46 MMT resource build'!K485</f>
        <v>0</v>
      </c>
      <c r="L359">
        <f>'46 MMT resource build'!L485</f>
        <v>0</v>
      </c>
      <c r="M359">
        <f>'46 MMT resource build'!M485</f>
        <v>0</v>
      </c>
      <c r="N359">
        <f>'46 MMT resource build'!N485</f>
        <v>0</v>
      </c>
      <c r="O359">
        <f>'46 MMT resource build'!O485</f>
        <v>0</v>
      </c>
      <c r="P359">
        <f>'46 MMT resource build'!P485</f>
        <v>0</v>
      </c>
      <c r="Q359">
        <f>'46 MMT resource build'!Q485</f>
        <v>0</v>
      </c>
      <c r="R359">
        <f>'46 MMT resource build'!R485</f>
        <v>0</v>
      </c>
      <c r="S359">
        <f>'46 MMT resource build'!S485</f>
        <v>524444398.82999998</v>
      </c>
      <c r="T359">
        <f>'46 MMT resource build'!T485</f>
        <v>55080031.700000003</v>
      </c>
      <c r="U359">
        <f>'46 MMT resource build'!U485</f>
        <v>2.99375356618317</v>
      </c>
      <c r="V359">
        <f>'46 MMT resource build'!V485</f>
        <v>0</v>
      </c>
      <c r="W359">
        <f>'46 MMT resource build'!W485</f>
        <v>0</v>
      </c>
      <c r="X359">
        <f>'46 MMT resource build'!X485</f>
        <v>6413.6</v>
      </c>
      <c r="Y359">
        <f>'46 MMT resource build'!Y485</f>
        <v>0</v>
      </c>
      <c r="Z359">
        <f>'46 MMT resource build'!Z485</f>
        <v>1479.31</v>
      </c>
    </row>
    <row r="360" spans="1:26" ht="14.45" hidden="1" x14ac:dyDescent="0.35">
      <c r="A360">
        <f>'46 MMT resource build'!A487</f>
        <v>2026</v>
      </c>
      <c r="B360" t="str">
        <f>'46 MMT resource build'!B487</f>
        <v>CAISO_New_Li_Battery_2</v>
      </c>
      <c r="C360" t="str">
        <f>'46 MMT resource build'!C487</f>
        <v>CAISO</v>
      </c>
      <c r="D360" t="str">
        <f>'46 MMT resource build'!D487</f>
        <v>CAISO</v>
      </c>
      <c r="E360" t="str">
        <f>'46 MMT resource build'!E487</f>
        <v>Li_Battery</v>
      </c>
      <c r="F360">
        <f>'46 MMT resource build'!F487</f>
        <v>0</v>
      </c>
      <c r="G360">
        <f>'46 MMT resource build'!G487</f>
        <v>0</v>
      </c>
      <c r="H360">
        <f>'46 MMT resource build'!H487</f>
        <v>0</v>
      </c>
      <c r="I360">
        <f>'46 MMT resource build'!I487</f>
        <v>0</v>
      </c>
      <c r="J360">
        <f>'46 MMT resource build'!J487</f>
        <v>0</v>
      </c>
      <c r="K360">
        <f>'46 MMT resource build'!K487</f>
        <v>0</v>
      </c>
      <c r="L360">
        <f>'46 MMT resource build'!L487</f>
        <v>0</v>
      </c>
      <c r="M360">
        <f>'46 MMT resource build'!M487</f>
        <v>0</v>
      </c>
      <c r="N360">
        <f>'46 MMT resource build'!N487</f>
        <v>0</v>
      </c>
      <c r="O360">
        <f>'46 MMT resource build'!O487</f>
        <v>0</v>
      </c>
      <c r="P360">
        <f>'46 MMT resource build'!P487</f>
        <v>0</v>
      </c>
      <c r="Q360">
        <f>'46 MMT resource build'!Q487</f>
        <v>0</v>
      </c>
      <c r="R360">
        <f>'46 MMT resource build'!R487</f>
        <v>0</v>
      </c>
      <c r="S360">
        <f>'46 MMT resource build'!S487</f>
        <v>0</v>
      </c>
      <c r="T360">
        <f>'46 MMT resource build'!T487</f>
        <v>0</v>
      </c>
      <c r="U360">
        <f>'46 MMT resource build'!U487</f>
        <v>2.99375356618317</v>
      </c>
      <c r="V360">
        <f>'46 MMT resource build'!V487</f>
        <v>0</v>
      </c>
      <c r="W360">
        <f>'46 MMT resource build'!W487</f>
        <v>0</v>
      </c>
      <c r="X360">
        <f>'46 MMT resource build'!X487</f>
        <v>0</v>
      </c>
      <c r="Y360">
        <f>'46 MMT resource build'!Y487</f>
        <v>0</v>
      </c>
      <c r="Z360">
        <f>'46 MMT resource build'!Z487</f>
        <v>0</v>
      </c>
    </row>
    <row r="361" spans="1:26" ht="14.45" hidden="1" x14ac:dyDescent="0.35">
      <c r="A361">
        <f>'46 MMT resource build'!A488</f>
        <v>2026</v>
      </c>
      <c r="B361" t="str">
        <f>'46 MMT resource build'!B488</f>
        <v>CAISO_New_Li_Battery_3</v>
      </c>
      <c r="C361" t="str">
        <f>'46 MMT resource build'!C488</f>
        <v>CAISO</v>
      </c>
      <c r="D361" t="str">
        <f>'46 MMT resource build'!D488</f>
        <v>CAISO</v>
      </c>
      <c r="E361" t="str">
        <f>'46 MMT resource build'!E488</f>
        <v>Li_Battery</v>
      </c>
      <c r="F361">
        <f>'46 MMT resource build'!F488</f>
        <v>0</v>
      </c>
      <c r="G361">
        <f>'46 MMT resource build'!G488</f>
        <v>0</v>
      </c>
      <c r="H361">
        <f>'46 MMT resource build'!H488</f>
        <v>0</v>
      </c>
      <c r="I361">
        <f>'46 MMT resource build'!I488</f>
        <v>0</v>
      </c>
      <c r="J361">
        <f>'46 MMT resource build'!J488</f>
        <v>0</v>
      </c>
      <c r="K361">
        <f>'46 MMT resource build'!K488</f>
        <v>0</v>
      </c>
      <c r="L361">
        <f>'46 MMT resource build'!L488</f>
        <v>0</v>
      </c>
      <c r="M361">
        <f>'46 MMT resource build'!M488</f>
        <v>0</v>
      </c>
      <c r="N361">
        <f>'46 MMT resource build'!N488</f>
        <v>0</v>
      </c>
      <c r="O361">
        <f>'46 MMT resource build'!O488</f>
        <v>0</v>
      </c>
      <c r="P361">
        <f>'46 MMT resource build'!P488</f>
        <v>0</v>
      </c>
      <c r="Q361">
        <f>'46 MMT resource build'!Q488</f>
        <v>0</v>
      </c>
      <c r="R361">
        <f>'46 MMT resource build'!R488</f>
        <v>0</v>
      </c>
      <c r="S361">
        <f>'46 MMT resource build'!S488</f>
        <v>0</v>
      </c>
      <c r="T361">
        <f>'46 MMT resource build'!T488</f>
        <v>0</v>
      </c>
      <c r="U361">
        <f>'46 MMT resource build'!U488</f>
        <v>2.99375356618317</v>
      </c>
      <c r="V361">
        <f>'46 MMT resource build'!V488</f>
        <v>0</v>
      </c>
      <c r="W361">
        <f>'46 MMT resource build'!W488</f>
        <v>0</v>
      </c>
      <c r="X361">
        <f>'46 MMT resource build'!X488</f>
        <v>0</v>
      </c>
      <c r="Y361">
        <f>'46 MMT resource build'!Y488</f>
        <v>0</v>
      </c>
      <c r="Z361">
        <f>'46 MMT resource build'!Z488</f>
        <v>0</v>
      </c>
    </row>
    <row r="362" spans="1:26" ht="14.45" hidden="1" x14ac:dyDescent="0.35">
      <c r="A362">
        <f>'46 MMT resource build'!A489</f>
        <v>2026</v>
      </c>
      <c r="B362" t="str">
        <f>'46 MMT resource build'!B489</f>
        <v>CAISO_New_Li_Battery_4</v>
      </c>
      <c r="C362" t="str">
        <f>'46 MMT resource build'!C489</f>
        <v>CAISO</v>
      </c>
      <c r="D362" t="str">
        <f>'46 MMT resource build'!D489</f>
        <v>CAISO</v>
      </c>
      <c r="E362" t="str">
        <f>'46 MMT resource build'!E489</f>
        <v>Li_Battery</v>
      </c>
      <c r="F362">
        <f>'46 MMT resource build'!F489</f>
        <v>0</v>
      </c>
      <c r="G362">
        <f>'46 MMT resource build'!G489</f>
        <v>0</v>
      </c>
      <c r="H362">
        <f>'46 MMT resource build'!H489</f>
        <v>0</v>
      </c>
      <c r="I362">
        <f>'46 MMT resource build'!I489</f>
        <v>0</v>
      </c>
      <c r="J362">
        <f>'46 MMT resource build'!J489</f>
        <v>0</v>
      </c>
      <c r="K362">
        <f>'46 MMT resource build'!K489</f>
        <v>0</v>
      </c>
      <c r="L362">
        <f>'46 MMT resource build'!L489</f>
        <v>0</v>
      </c>
      <c r="M362">
        <f>'46 MMT resource build'!M489</f>
        <v>0</v>
      </c>
      <c r="N362">
        <f>'46 MMT resource build'!N489</f>
        <v>0</v>
      </c>
      <c r="O362">
        <f>'46 MMT resource build'!O489</f>
        <v>0</v>
      </c>
      <c r="P362">
        <f>'46 MMT resource build'!P489</f>
        <v>0</v>
      </c>
      <c r="Q362">
        <f>'46 MMT resource build'!Q489</f>
        <v>0</v>
      </c>
      <c r="R362">
        <f>'46 MMT resource build'!R489</f>
        <v>0</v>
      </c>
      <c r="S362">
        <f>'46 MMT resource build'!S489</f>
        <v>0</v>
      </c>
      <c r="T362">
        <f>'46 MMT resource build'!T489</f>
        <v>0</v>
      </c>
      <c r="U362">
        <f>'46 MMT resource build'!U489</f>
        <v>2.99375356618317</v>
      </c>
      <c r="V362">
        <f>'46 MMT resource build'!V489</f>
        <v>0</v>
      </c>
      <c r="W362">
        <f>'46 MMT resource build'!W489</f>
        <v>0</v>
      </c>
      <c r="X362">
        <f>'46 MMT resource build'!X489</f>
        <v>0</v>
      </c>
      <c r="Y362">
        <f>'46 MMT resource build'!Y489</f>
        <v>0</v>
      </c>
      <c r="Z362">
        <f>'46 MMT resource build'!Z489</f>
        <v>0</v>
      </c>
    </row>
    <row r="363" spans="1:26" ht="14.45" hidden="1" x14ac:dyDescent="0.35">
      <c r="A363">
        <f>'46 MMT resource build'!A490</f>
        <v>2026</v>
      </c>
      <c r="B363" t="str">
        <f>'46 MMT resource build'!B490</f>
        <v>CAISO_New_Li_Battery_5</v>
      </c>
      <c r="C363" t="str">
        <f>'46 MMT resource build'!C490</f>
        <v>CAISO</v>
      </c>
      <c r="D363" t="str">
        <f>'46 MMT resource build'!D490</f>
        <v>CAISO</v>
      </c>
      <c r="E363" t="str">
        <f>'46 MMT resource build'!E490</f>
        <v>Li_Battery</v>
      </c>
      <c r="F363">
        <f>'46 MMT resource build'!F490</f>
        <v>0</v>
      </c>
      <c r="G363">
        <f>'46 MMT resource build'!G490</f>
        <v>0</v>
      </c>
      <c r="H363">
        <f>'46 MMT resource build'!H490</f>
        <v>0</v>
      </c>
      <c r="I363">
        <f>'46 MMT resource build'!I490</f>
        <v>0</v>
      </c>
      <c r="J363">
        <f>'46 MMT resource build'!J490</f>
        <v>0</v>
      </c>
      <c r="K363">
        <f>'46 MMT resource build'!K490</f>
        <v>0</v>
      </c>
      <c r="L363">
        <f>'46 MMT resource build'!L490</f>
        <v>0</v>
      </c>
      <c r="M363">
        <f>'46 MMT resource build'!M490</f>
        <v>0</v>
      </c>
      <c r="N363">
        <f>'46 MMT resource build'!N490</f>
        <v>0</v>
      </c>
      <c r="O363">
        <f>'46 MMT resource build'!O490</f>
        <v>0</v>
      </c>
      <c r="P363">
        <f>'46 MMT resource build'!P490</f>
        <v>0</v>
      </c>
      <c r="Q363">
        <f>'46 MMT resource build'!Q490</f>
        <v>0</v>
      </c>
      <c r="R363">
        <f>'46 MMT resource build'!R490</f>
        <v>0</v>
      </c>
      <c r="S363">
        <f>'46 MMT resource build'!S490</f>
        <v>0</v>
      </c>
      <c r="T363">
        <f>'46 MMT resource build'!T490</f>
        <v>0</v>
      </c>
      <c r="U363">
        <f>'46 MMT resource build'!U490</f>
        <v>2.99375356618317</v>
      </c>
      <c r="V363">
        <f>'46 MMT resource build'!V490</f>
        <v>0</v>
      </c>
      <c r="W363">
        <f>'46 MMT resource build'!W490</f>
        <v>0</v>
      </c>
      <c r="X363">
        <f>'46 MMT resource build'!X490</f>
        <v>0</v>
      </c>
      <c r="Y363">
        <f>'46 MMT resource build'!Y490</f>
        <v>0</v>
      </c>
      <c r="Z363">
        <f>'46 MMT resource build'!Z490</f>
        <v>0</v>
      </c>
    </row>
    <row r="364" spans="1:26" ht="14.45" hidden="1" x14ac:dyDescent="0.35">
      <c r="A364">
        <f>'46 MMT resource build'!A491</f>
        <v>2026</v>
      </c>
      <c r="B364" t="str">
        <f>'46 MMT resource build'!B491</f>
        <v>CAISO_New_Li_Battery_6</v>
      </c>
      <c r="C364" t="str">
        <f>'46 MMT resource build'!C491</f>
        <v>CAISO</v>
      </c>
      <c r="D364" t="str">
        <f>'46 MMT resource build'!D491</f>
        <v>CAISO</v>
      </c>
      <c r="E364" t="str">
        <f>'46 MMT resource build'!E491</f>
        <v>Li_Battery</v>
      </c>
      <c r="F364">
        <f>'46 MMT resource build'!F491</f>
        <v>0</v>
      </c>
      <c r="G364">
        <f>'46 MMT resource build'!G491</f>
        <v>0</v>
      </c>
      <c r="H364">
        <f>'46 MMT resource build'!H491</f>
        <v>0</v>
      </c>
      <c r="I364">
        <f>'46 MMT resource build'!I491</f>
        <v>0</v>
      </c>
      <c r="J364">
        <f>'46 MMT resource build'!J491</f>
        <v>0</v>
      </c>
      <c r="K364">
        <f>'46 MMT resource build'!K491</f>
        <v>0</v>
      </c>
      <c r="L364">
        <f>'46 MMT resource build'!L491</f>
        <v>0</v>
      </c>
      <c r="M364">
        <f>'46 MMT resource build'!M491</f>
        <v>0</v>
      </c>
      <c r="N364">
        <f>'46 MMT resource build'!N491</f>
        <v>0</v>
      </c>
      <c r="O364">
        <f>'46 MMT resource build'!O491</f>
        <v>0</v>
      </c>
      <c r="P364">
        <f>'46 MMT resource build'!P491</f>
        <v>0</v>
      </c>
      <c r="Q364">
        <f>'46 MMT resource build'!Q491</f>
        <v>0</v>
      </c>
      <c r="R364">
        <f>'46 MMT resource build'!R491</f>
        <v>0</v>
      </c>
      <c r="S364">
        <f>'46 MMT resource build'!S491</f>
        <v>0</v>
      </c>
      <c r="T364">
        <f>'46 MMT resource build'!T491</f>
        <v>0</v>
      </c>
      <c r="U364">
        <f>'46 MMT resource build'!U491</f>
        <v>2.99375356618317</v>
      </c>
      <c r="V364">
        <f>'46 MMT resource build'!V491</f>
        <v>0</v>
      </c>
      <c r="W364">
        <f>'46 MMT resource build'!W491</f>
        <v>0</v>
      </c>
      <c r="X364">
        <f>'46 MMT resource build'!X491</f>
        <v>0</v>
      </c>
      <c r="Y364">
        <f>'46 MMT resource build'!Y491</f>
        <v>0</v>
      </c>
      <c r="Z364">
        <f>'46 MMT resource build'!Z491</f>
        <v>0</v>
      </c>
    </row>
    <row r="365" spans="1:26" ht="14.45" hidden="1" x14ac:dyDescent="0.35">
      <c r="A365">
        <f>'46 MMT resource build'!A654</f>
        <v>2030</v>
      </c>
      <c r="B365" t="str">
        <f>'46 MMT resource build'!B654</f>
        <v>CAISO_New_Li_Battery</v>
      </c>
      <c r="C365" t="str">
        <f>'46 MMT resource build'!C654</f>
        <v>CAISO</v>
      </c>
      <c r="D365" t="str">
        <f>'46 MMT resource build'!D654</f>
        <v>CAISO</v>
      </c>
      <c r="E365" t="str">
        <f>'46 MMT resource build'!E654</f>
        <v>Li_Battery</v>
      </c>
      <c r="F365">
        <f>'46 MMT resource build'!F654</f>
        <v>0</v>
      </c>
      <c r="G365">
        <f>'46 MMT resource build'!G654</f>
        <v>1973.88</v>
      </c>
      <c r="H365">
        <f>'46 MMT resource build'!H654</f>
        <v>8387.49</v>
      </c>
      <c r="I365">
        <f>'46 MMT resource build'!I654</f>
        <v>8387.49</v>
      </c>
      <c r="J365">
        <f>'46 MMT resource build'!J654</f>
        <v>0</v>
      </c>
      <c r="K365">
        <f>'46 MMT resource build'!K654</f>
        <v>0</v>
      </c>
      <c r="L365">
        <f>'46 MMT resource build'!L654</f>
        <v>0</v>
      </c>
      <c r="M365">
        <f>'46 MMT resource build'!M654</f>
        <v>0</v>
      </c>
      <c r="N365">
        <f>'46 MMT resource build'!N654</f>
        <v>0</v>
      </c>
      <c r="O365">
        <f>'46 MMT resource build'!O654</f>
        <v>0</v>
      </c>
      <c r="P365">
        <f>'46 MMT resource build'!P654</f>
        <v>-3393.59</v>
      </c>
      <c r="Q365">
        <f>'46 MMT resource build'!Q654</f>
        <v>0</v>
      </c>
      <c r="R365">
        <f>'46 MMT resource build'!R654</f>
        <v>0</v>
      </c>
      <c r="S365">
        <f>'46 MMT resource build'!S654</f>
        <v>707711744.52999997</v>
      </c>
      <c r="T365">
        <f>'46 MMT resource build'!T654</f>
        <v>77328940.409999996</v>
      </c>
      <c r="U365">
        <f>'46 MMT resource build'!U654</f>
        <v>4.9706315334622504</v>
      </c>
      <c r="V365">
        <f>'46 MMT resource build'!V654</f>
        <v>0</v>
      </c>
      <c r="W365">
        <f>'46 MMT resource build'!W654</f>
        <v>0</v>
      </c>
      <c r="X365">
        <f>'46 MMT resource build'!X654</f>
        <v>8387.49</v>
      </c>
      <c r="Y365">
        <f>'46 MMT resource build'!Y654</f>
        <v>0</v>
      </c>
      <c r="Z365">
        <f>'46 MMT resource build'!Z654</f>
        <v>1479.31</v>
      </c>
    </row>
    <row r="366" spans="1:26" ht="14.45" hidden="1" x14ac:dyDescent="0.35">
      <c r="A366">
        <f>'46 MMT resource build'!A656</f>
        <v>2030</v>
      </c>
      <c r="B366" t="str">
        <f>'46 MMT resource build'!B656</f>
        <v>CAISO_New_Li_Battery_2</v>
      </c>
      <c r="C366" t="str">
        <f>'46 MMT resource build'!C656</f>
        <v>CAISO</v>
      </c>
      <c r="D366" t="str">
        <f>'46 MMT resource build'!D656</f>
        <v>CAISO</v>
      </c>
      <c r="E366" t="str">
        <f>'46 MMT resource build'!E656</f>
        <v>Li_Battery</v>
      </c>
      <c r="F366">
        <f>'46 MMT resource build'!F656</f>
        <v>0</v>
      </c>
      <c r="G366">
        <f>'46 MMT resource build'!G656</f>
        <v>1386.3</v>
      </c>
      <c r="H366">
        <f>'46 MMT resource build'!H656</f>
        <v>1386.3</v>
      </c>
      <c r="I366">
        <f>'46 MMT resource build'!I656</f>
        <v>1386.3</v>
      </c>
      <c r="J366">
        <f>'46 MMT resource build'!J656</f>
        <v>0</v>
      </c>
      <c r="K366">
        <f>'46 MMT resource build'!K656</f>
        <v>0</v>
      </c>
      <c r="L366">
        <f>'46 MMT resource build'!L656</f>
        <v>0</v>
      </c>
      <c r="M366">
        <f>'46 MMT resource build'!M656</f>
        <v>0</v>
      </c>
      <c r="N366">
        <f>'46 MMT resource build'!N656</f>
        <v>0</v>
      </c>
      <c r="O366">
        <f>'46 MMT resource build'!O656</f>
        <v>0</v>
      </c>
      <c r="P366">
        <f>'46 MMT resource build'!P656</f>
        <v>0</v>
      </c>
      <c r="Q366">
        <f>'46 MMT resource build'!Q656</f>
        <v>0</v>
      </c>
      <c r="R366">
        <f>'46 MMT resource build'!R656</f>
        <v>0</v>
      </c>
      <c r="S366">
        <f>'46 MMT resource build'!S656</f>
        <v>45903707.369999997</v>
      </c>
      <c r="T366">
        <f>'46 MMT resource build'!T656</f>
        <v>4731297.1399999997</v>
      </c>
      <c r="U366">
        <f>'46 MMT resource build'!U656</f>
        <v>4.9706315334622504</v>
      </c>
      <c r="V366">
        <f>'46 MMT resource build'!V656</f>
        <v>0</v>
      </c>
      <c r="W366">
        <f>'46 MMT resource build'!W656</f>
        <v>0</v>
      </c>
      <c r="X366">
        <f>'46 MMT resource build'!X656</f>
        <v>1386.3</v>
      </c>
      <c r="Y366">
        <f>'46 MMT resource build'!Y656</f>
        <v>0</v>
      </c>
      <c r="Z366">
        <f>'46 MMT resource build'!Z656</f>
        <v>0</v>
      </c>
    </row>
    <row r="367" spans="1:26" ht="14.45" hidden="1" x14ac:dyDescent="0.35">
      <c r="A367">
        <f>'46 MMT resource build'!A657</f>
        <v>2030</v>
      </c>
      <c r="B367" t="str">
        <f>'46 MMT resource build'!B657</f>
        <v>CAISO_New_Li_Battery_3</v>
      </c>
      <c r="C367" t="str">
        <f>'46 MMT resource build'!C657</f>
        <v>CAISO</v>
      </c>
      <c r="D367" t="str">
        <f>'46 MMT resource build'!D657</f>
        <v>CAISO</v>
      </c>
      <c r="E367" t="str">
        <f>'46 MMT resource build'!E657</f>
        <v>Li_Battery</v>
      </c>
      <c r="F367">
        <f>'46 MMT resource build'!F657</f>
        <v>0</v>
      </c>
      <c r="G367">
        <f>'46 MMT resource build'!G657</f>
        <v>0</v>
      </c>
      <c r="H367">
        <f>'46 MMT resource build'!H657</f>
        <v>0</v>
      </c>
      <c r="I367">
        <f>'46 MMT resource build'!I657</f>
        <v>0</v>
      </c>
      <c r="J367">
        <f>'46 MMT resource build'!J657</f>
        <v>0</v>
      </c>
      <c r="K367">
        <f>'46 MMT resource build'!K657</f>
        <v>0</v>
      </c>
      <c r="L367">
        <f>'46 MMT resource build'!L657</f>
        <v>0</v>
      </c>
      <c r="M367">
        <f>'46 MMT resource build'!M657</f>
        <v>0</v>
      </c>
      <c r="N367">
        <f>'46 MMT resource build'!N657</f>
        <v>0</v>
      </c>
      <c r="O367">
        <f>'46 MMT resource build'!O657</f>
        <v>0</v>
      </c>
      <c r="P367">
        <f>'46 MMT resource build'!P657</f>
        <v>0</v>
      </c>
      <c r="Q367">
        <f>'46 MMT resource build'!Q657</f>
        <v>0</v>
      </c>
      <c r="R367">
        <f>'46 MMT resource build'!R657</f>
        <v>0</v>
      </c>
      <c r="S367">
        <f>'46 MMT resource build'!S657</f>
        <v>0</v>
      </c>
      <c r="T367">
        <f>'46 MMT resource build'!T657</f>
        <v>0</v>
      </c>
      <c r="U367">
        <f>'46 MMT resource build'!U657</f>
        <v>4.9706315334622504</v>
      </c>
      <c r="V367">
        <f>'46 MMT resource build'!V657</f>
        <v>0</v>
      </c>
      <c r="W367">
        <f>'46 MMT resource build'!W657</f>
        <v>0</v>
      </c>
      <c r="X367">
        <f>'46 MMT resource build'!X657</f>
        <v>0</v>
      </c>
      <c r="Y367">
        <f>'46 MMT resource build'!Y657</f>
        <v>0</v>
      </c>
      <c r="Z367">
        <f>'46 MMT resource build'!Z657</f>
        <v>0</v>
      </c>
    </row>
    <row r="368" spans="1:26" ht="14.45" hidden="1" x14ac:dyDescent="0.35">
      <c r="A368">
        <f>'46 MMT resource build'!A658</f>
        <v>2030</v>
      </c>
      <c r="B368" t="str">
        <f>'46 MMT resource build'!B658</f>
        <v>CAISO_New_Li_Battery_4</v>
      </c>
      <c r="C368" t="str">
        <f>'46 MMT resource build'!C658</f>
        <v>CAISO</v>
      </c>
      <c r="D368" t="str">
        <f>'46 MMT resource build'!D658</f>
        <v>CAISO</v>
      </c>
      <c r="E368" t="str">
        <f>'46 MMT resource build'!E658</f>
        <v>Li_Battery</v>
      </c>
      <c r="F368">
        <f>'46 MMT resource build'!F658</f>
        <v>0</v>
      </c>
      <c r="G368">
        <f>'46 MMT resource build'!G658</f>
        <v>0</v>
      </c>
      <c r="H368">
        <f>'46 MMT resource build'!H658</f>
        <v>0</v>
      </c>
      <c r="I368">
        <f>'46 MMT resource build'!I658</f>
        <v>0</v>
      </c>
      <c r="J368">
        <f>'46 MMT resource build'!J658</f>
        <v>0</v>
      </c>
      <c r="K368">
        <f>'46 MMT resource build'!K658</f>
        <v>0</v>
      </c>
      <c r="L368">
        <f>'46 MMT resource build'!L658</f>
        <v>0</v>
      </c>
      <c r="M368">
        <f>'46 MMT resource build'!M658</f>
        <v>0</v>
      </c>
      <c r="N368">
        <f>'46 MMT resource build'!N658</f>
        <v>0</v>
      </c>
      <c r="O368">
        <f>'46 MMT resource build'!O658</f>
        <v>0</v>
      </c>
      <c r="P368">
        <f>'46 MMT resource build'!P658</f>
        <v>0</v>
      </c>
      <c r="Q368">
        <f>'46 MMT resource build'!Q658</f>
        <v>0</v>
      </c>
      <c r="R368">
        <f>'46 MMT resource build'!R658</f>
        <v>0</v>
      </c>
      <c r="S368">
        <f>'46 MMT resource build'!S658</f>
        <v>0</v>
      </c>
      <c r="T368">
        <f>'46 MMT resource build'!T658</f>
        <v>0</v>
      </c>
      <c r="U368">
        <f>'46 MMT resource build'!U658</f>
        <v>4.9706315334622504</v>
      </c>
      <c r="V368">
        <f>'46 MMT resource build'!V658</f>
        <v>0</v>
      </c>
      <c r="W368">
        <f>'46 MMT resource build'!W658</f>
        <v>0</v>
      </c>
      <c r="X368">
        <f>'46 MMT resource build'!X658</f>
        <v>0</v>
      </c>
      <c r="Y368">
        <f>'46 MMT resource build'!Y658</f>
        <v>0</v>
      </c>
      <c r="Z368">
        <f>'46 MMT resource build'!Z658</f>
        <v>0</v>
      </c>
    </row>
    <row r="369" spans="1:26" ht="14.45" hidden="1" x14ac:dyDescent="0.35">
      <c r="A369">
        <f>'46 MMT resource build'!A659</f>
        <v>2030</v>
      </c>
      <c r="B369" t="str">
        <f>'46 MMT resource build'!B659</f>
        <v>CAISO_New_Li_Battery_5</v>
      </c>
      <c r="C369" t="str">
        <f>'46 MMT resource build'!C659</f>
        <v>CAISO</v>
      </c>
      <c r="D369" t="str">
        <f>'46 MMT resource build'!D659</f>
        <v>CAISO</v>
      </c>
      <c r="E369" t="str">
        <f>'46 MMT resource build'!E659</f>
        <v>Li_Battery</v>
      </c>
      <c r="F369">
        <f>'46 MMT resource build'!F659</f>
        <v>0</v>
      </c>
      <c r="G369">
        <f>'46 MMT resource build'!G659</f>
        <v>0</v>
      </c>
      <c r="H369">
        <f>'46 MMT resource build'!H659</f>
        <v>0</v>
      </c>
      <c r="I369">
        <f>'46 MMT resource build'!I659</f>
        <v>0</v>
      </c>
      <c r="J369">
        <f>'46 MMT resource build'!J659</f>
        <v>0</v>
      </c>
      <c r="K369">
        <f>'46 MMT resource build'!K659</f>
        <v>0</v>
      </c>
      <c r="L369">
        <f>'46 MMT resource build'!L659</f>
        <v>0</v>
      </c>
      <c r="M369">
        <f>'46 MMT resource build'!M659</f>
        <v>0</v>
      </c>
      <c r="N369">
        <f>'46 MMT resource build'!N659</f>
        <v>0</v>
      </c>
      <c r="O369">
        <f>'46 MMT resource build'!O659</f>
        <v>0</v>
      </c>
      <c r="P369">
        <f>'46 MMT resource build'!P659</f>
        <v>0</v>
      </c>
      <c r="Q369">
        <f>'46 MMT resource build'!Q659</f>
        <v>0</v>
      </c>
      <c r="R369">
        <f>'46 MMT resource build'!R659</f>
        <v>0</v>
      </c>
      <c r="S369">
        <f>'46 MMT resource build'!S659</f>
        <v>0</v>
      </c>
      <c r="T369">
        <f>'46 MMT resource build'!T659</f>
        <v>0</v>
      </c>
      <c r="U369">
        <f>'46 MMT resource build'!U659</f>
        <v>4.9706315334622504</v>
      </c>
      <c r="V369">
        <f>'46 MMT resource build'!V659</f>
        <v>0</v>
      </c>
      <c r="W369">
        <f>'46 MMT resource build'!W659</f>
        <v>0</v>
      </c>
      <c r="X369">
        <f>'46 MMT resource build'!X659</f>
        <v>0</v>
      </c>
      <c r="Y369">
        <f>'46 MMT resource build'!Y659</f>
        <v>0</v>
      </c>
      <c r="Z369">
        <f>'46 MMT resource build'!Z659</f>
        <v>0</v>
      </c>
    </row>
    <row r="370" spans="1:26" ht="14.45" hidden="1" x14ac:dyDescent="0.35">
      <c r="A370">
        <f>'46 MMT resource build'!A660</f>
        <v>2030</v>
      </c>
      <c r="B370" t="str">
        <f>'46 MMT resource build'!B660</f>
        <v>CAISO_New_Li_Battery_6</v>
      </c>
      <c r="C370" t="str">
        <f>'46 MMT resource build'!C660</f>
        <v>CAISO</v>
      </c>
      <c r="D370" t="str">
        <f>'46 MMT resource build'!D660</f>
        <v>CAISO</v>
      </c>
      <c r="E370" t="str">
        <f>'46 MMT resource build'!E660</f>
        <v>Li_Battery</v>
      </c>
      <c r="F370">
        <f>'46 MMT resource build'!F660</f>
        <v>0</v>
      </c>
      <c r="G370">
        <f>'46 MMT resource build'!G660</f>
        <v>0</v>
      </c>
      <c r="H370">
        <f>'46 MMT resource build'!H660</f>
        <v>0</v>
      </c>
      <c r="I370">
        <f>'46 MMT resource build'!I660</f>
        <v>0</v>
      </c>
      <c r="J370">
        <f>'46 MMT resource build'!J660</f>
        <v>0</v>
      </c>
      <c r="K370">
        <f>'46 MMT resource build'!K660</f>
        <v>0</v>
      </c>
      <c r="L370">
        <f>'46 MMT resource build'!L660</f>
        <v>0</v>
      </c>
      <c r="M370">
        <f>'46 MMT resource build'!M660</f>
        <v>0</v>
      </c>
      <c r="N370">
        <f>'46 MMT resource build'!N660</f>
        <v>0</v>
      </c>
      <c r="O370">
        <f>'46 MMT resource build'!O660</f>
        <v>0</v>
      </c>
      <c r="P370">
        <f>'46 MMT resource build'!P660</f>
        <v>0</v>
      </c>
      <c r="Q370">
        <f>'46 MMT resource build'!Q660</f>
        <v>0</v>
      </c>
      <c r="R370">
        <f>'46 MMT resource build'!R660</f>
        <v>0</v>
      </c>
      <c r="S370">
        <f>'46 MMT resource build'!S660</f>
        <v>0</v>
      </c>
      <c r="T370">
        <f>'46 MMT resource build'!T660</f>
        <v>0</v>
      </c>
      <c r="U370">
        <f>'46 MMT resource build'!U660</f>
        <v>4.9706315334622504</v>
      </c>
      <c r="V370">
        <f>'46 MMT resource build'!V660</f>
        <v>0</v>
      </c>
      <c r="W370">
        <f>'46 MMT resource build'!W660</f>
        <v>0</v>
      </c>
      <c r="X370">
        <f>'46 MMT resource build'!X660</f>
        <v>0</v>
      </c>
      <c r="Y370">
        <f>'46 MMT resource build'!Y660</f>
        <v>0</v>
      </c>
      <c r="Z370">
        <f>'46 MMT resource build'!Z660</f>
        <v>0</v>
      </c>
    </row>
    <row r="371" spans="1:26" ht="14.45" hidden="1" x14ac:dyDescent="0.35">
      <c r="A371">
        <f>'46 MMT resource build'!A823</f>
        <v>2045</v>
      </c>
      <c r="B371" t="str">
        <f>'46 MMT resource build'!B823</f>
        <v>CAISO_New_Li_Battery</v>
      </c>
      <c r="C371" t="str">
        <f>'46 MMT resource build'!C823</f>
        <v>CAISO</v>
      </c>
      <c r="D371" t="str">
        <f>'46 MMT resource build'!D823</f>
        <v>CAISO</v>
      </c>
      <c r="E371" t="str">
        <f>'46 MMT resource build'!E823</f>
        <v>Li_Battery</v>
      </c>
      <c r="F371">
        <f>'46 MMT resource build'!F823</f>
        <v>0</v>
      </c>
      <c r="G371">
        <f>'46 MMT resource build'!G823</f>
        <v>987.78</v>
      </c>
      <c r="H371">
        <f>'46 MMT resource build'!H823</f>
        <v>9375.27</v>
      </c>
      <c r="I371">
        <f>'46 MMT resource build'!I823</f>
        <v>9375.27</v>
      </c>
      <c r="J371">
        <f>'46 MMT resource build'!J823</f>
        <v>0</v>
      </c>
      <c r="K371">
        <f>'46 MMT resource build'!K823</f>
        <v>0</v>
      </c>
      <c r="L371">
        <f>'46 MMT resource build'!L823</f>
        <v>0</v>
      </c>
      <c r="M371">
        <f>'46 MMT resource build'!M823</f>
        <v>0</v>
      </c>
      <c r="N371">
        <f>'46 MMT resource build'!N823</f>
        <v>0</v>
      </c>
      <c r="O371">
        <f>'46 MMT resource build'!O823</f>
        <v>0</v>
      </c>
      <c r="P371">
        <f>'46 MMT resource build'!P823</f>
        <v>0</v>
      </c>
      <c r="Q371">
        <f>'46 MMT resource build'!Q823</f>
        <v>0</v>
      </c>
      <c r="R371">
        <f>'46 MMT resource build'!R823</f>
        <v>0</v>
      </c>
      <c r="S371">
        <f>'46 MMT resource build'!S823</f>
        <v>1125257394.71</v>
      </c>
      <c r="T371">
        <f>'46 MMT resource build'!T823</f>
        <v>132266837.55</v>
      </c>
      <c r="U371">
        <f>'46 MMT resource build'!U823</f>
        <v>6.6951633132812498</v>
      </c>
      <c r="V371">
        <f>'46 MMT resource build'!V823</f>
        <v>0</v>
      </c>
      <c r="W371">
        <f>'46 MMT resource build'!W823</f>
        <v>0</v>
      </c>
      <c r="X371">
        <f>'46 MMT resource build'!X823</f>
        <v>9375.27</v>
      </c>
      <c r="Y371">
        <f>'46 MMT resource build'!Y823</f>
        <v>0</v>
      </c>
      <c r="Z371">
        <f>'46 MMT resource build'!Z823</f>
        <v>1479.31</v>
      </c>
    </row>
    <row r="372" spans="1:26" ht="14.45" hidden="1" x14ac:dyDescent="0.35">
      <c r="A372">
        <f>'46 MMT resource build'!A825</f>
        <v>2045</v>
      </c>
      <c r="B372" t="str">
        <f>'46 MMT resource build'!B825</f>
        <v>CAISO_New_Li_Battery_2</v>
      </c>
      <c r="C372" t="str">
        <f>'46 MMT resource build'!C825</f>
        <v>CAISO</v>
      </c>
      <c r="D372" t="str">
        <f>'46 MMT resource build'!D825</f>
        <v>CAISO</v>
      </c>
      <c r="E372" t="str">
        <f>'46 MMT resource build'!E825</f>
        <v>Li_Battery</v>
      </c>
      <c r="F372">
        <f>'46 MMT resource build'!F825</f>
        <v>0</v>
      </c>
      <c r="G372">
        <f>'46 MMT resource build'!G825</f>
        <v>3768.52</v>
      </c>
      <c r="H372">
        <f>'46 MMT resource build'!H825</f>
        <v>5154.82</v>
      </c>
      <c r="I372">
        <f>'46 MMT resource build'!I825</f>
        <v>5154.82</v>
      </c>
      <c r="J372">
        <f>'46 MMT resource build'!J825</f>
        <v>0</v>
      </c>
      <c r="K372">
        <f>'46 MMT resource build'!K825</f>
        <v>0</v>
      </c>
      <c r="L372">
        <f>'46 MMT resource build'!L825</f>
        <v>0</v>
      </c>
      <c r="M372">
        <f>'46 MMT resource build'!M825</f>
        <v>0</v>
      </c>
      <c r="N372">
        <f>'46 MMT resource build'!N825</f>
        <v>0</v>
      </c>
      <c r="O372">
        <f>'46 MMT resource build'!O825</f>
        <v>0</v>
      </c>
      <c r="P372">
        <f>'46 MMT resource build'!P825</f>
        <v>0</v>
      </c>
      <c r="Q372">
        <f>'46 MMT resource build'!Q825</f>
        <v>0</v>
      </c>
      <c r="R372">
        <f>'46 MMT resource build'!R825</f>
        <v>0</v>
      </c>
      <c r="S372">
        <f>'46 MMT resource build'!S825</f>
        <v>557119646.23000002</v>
      </c>
      <c r="T372">
        <f>'46 MMT resource build'!T825</f>
        <v>69882756.859999999</v>
      </c>
      <c r="U372">
        <f>'46 MMT resource build'!U825</f>
        <v>6.6951633132812498</v>
      </c>
      <c r="V372">
        <f>'46 MMT resource build'!V825</f>
        <v>0</v>
      </c>
      <c r="W372">
        <f>'46 MMT resource build'!W825</f>
        <v>0</v>
      </c>
      <c r="X372">
        <f>'46 MMT resource build'!X825</f>
        <v>5154.82</v>
      </c>
      <c r="Y372">
        <f>'46 MMT resource build'!Y825</f>
        <v>0</v>
      </c>
      <c r="Z372">
        <f>'46 MMT resource build'!Z825</f>
        <v>0</v>
      </c>
    </row>
    <row r="373" spans="1:26" ht="14.45" hidden="1" x14ac:dyDescent="0.35">
      <c r="A373">
        <f>'46 MMT resource build'!A826</f>
        <v>2045</v>
      </c>
      <c r="B373" t="str">
        <f>'46 MMT resource build'!B826</f>
        <v>CAISO_New_Li_Battery_3</v>
      </c>
      <c r="C373" t="str">
        <f>'46 MMT resource build'!C826</f>
        <v>CAISO</v>
      </c>
      <c r="D373" t="str">
        <f>'46 MMT resource build'!D826</f>
        <v>CAISO</v>
      </c>
      <c r="E373" t="str">
        <f>'46 MMT resource build'!E826</f>
        <v>Li_Battery</v>
      </c>
      <c r="F373">
        <f>'46 MMT resource build'!F826</f>
        <v>0</v>
      </c>
      <c r="G373">
        <f>'46 MMT resource build'!G826</f>
        <v>5101.6099999999997</v>
      </c>
      <c r="H373">
        <f>'46 MMT resource build'!H826</f>
        <v>5101.6099999999997</v>
      </c>
      <c r="I373">
        <f>'46 MMT resource build'!I826</f>
        <v>5101.6099999999997</v>
      </c>
      <c r="J373">
        <f>'46 MMT resource build'!J826</f>
        <v>0</v>
      </c>
      <c r="K373">
        <f>'46 MMT resource build'!K826</f>
        <v>0</v>
      </c>
      <c r="L373">
        <f>'46 MMT resource build'!L826</f>
        <v>0</v>
      </c>
      <c r="M373">
        <f>'46 MMT resource build'!M826</f>
        <v>0</v>
      </c>
      <c r="N373">
        <f>'46 MMT resource build'!N826</f>
        <v>0</v>
      </c>
      <c r="O373">
        <f>'46 MMT resource build'!O826</f>
        <v>0</v>
      </c>
      <c r="P373">
        <f>'46 MMT resource build'!P826</f>
        <v>0</v>
      </c>
      <c r="Q373">
        <f>'46 MMT resource build'!Q826</f>
        <v>0</v>
      </c>
      <c r="R373">
        <f>'46 MMT resource build'!R826</f>
        <v>0</v>
      </c>
      <c r="S373">
        <f>'46 MMT resource build'!S826</f>
        <v>544572605.99000001</v>
      </c>
      <c r="T373">
        <f>'46 MMT resource build'!T826</f>
        <v>68505784.810000002</v>
      </c>
      <c r="U373">
        <f>'46 MMT resource build'!U826</f>
        <v>6.6951633132812498</v>
      </c>
      <c r="V373">
        <f>'46 MMT resource build'!V826</f>
        <v>0</v>
      </c>
      <c r="W373">
        <f>'46 MMT resource build'!W826</f>
        <v>0</v>
      </c>
      <c r="X373">
        <f>'46 MMT resource build'!X826</f>
        <v>5101.6099999999997</v>
      </c>
      <c r="Y373">
        <f>'46 MMT resource build'!Y826</f>
        <v>0</v>
      </c>
      <c r="Z373">
        <f>'46 MMT resource build'!Z826</f>
        <v>0</v>
      </c>
    </row>
    <row r="374" spans="1:26" ht="14.45" hidden="1" x14ac:dyDescent="0.35">
      <c r="A374">
        <f>'46 MMT resource build'!A827</f>
        <v>2045</v>
      </c>
      <c r="B374" t="str">
        <f>'46 MMT resource build'!B827</f>
        <v>CAISO_New_Li_Battery_4</v>
      </c>
      <c r="C374" t="str">
        <f>'46 MMT resource build'!C827</f>
        <v>CAISO</v>
      </c>
      <c r="D374" t="str">
        <f>'46 MMT resource build'!D827</f>
        <v>CAISO</v>
      </c>
      <c r="E374" t="str">
        <f>'46 MMT resource build'!E827</f>
        <v>Li_Battery</v>
      </c>
      <c r="F374">
        <f>'46 MMT resource build'!F827</f>
        <v>0</v>
      </c>
      <c r="G374">
        <f>'46 MMT resource build'!G827</f>
        <v>5023.47</v>
      </c>
      <c r="H374">
        <f>'46 MMT resource build'!H827</f>
        <v>5023.47</v>
      </c>
      <c r="I374">
        <f>'46 MMT resource build'!I827</f>
        <v>5023.47</v>
      </c>
      <c r="J374">
        <f>'46 MMT resource build'!J827</f>
        <v>0</v>
      </c>
      <c r="K374">
        <f>'46 MMT resource build'!K827</f>
        <v>0</v>
      </c>
      <c r="L374">
        <f>'46 MMT resource build'!L827</f>
        <v>0</v>
      </c>
      <c r="M374">
        <f>'46 MMT resource build'!M827</f>
        <v>0</v>
      </c>
      <c r="N374">
        <f>'46 MMT resource build'!N827</f>
        <v>0</v>
      </c>
      <c r="O374">
        <f>'46 MMT resource build'!O827</f>
        <v>0</v>
      </c>
      <c r="P374">
        <f>'46 MMT resource build'!P827</f>
        <v>0</v>
      </c>
      <c r="Q374">
        <f>'46 MMT resource build'!Q827</f>
        <v>0</v>
      </c>
      <c r="R374">
        <f>'46 MMT resource build'!R827</f>
        <v>0</v>
      </c>
      <c r="S374">
        <f>'46 MMT resource build'!S827</f>
        <v>571300701.88</v>
      </c>
      <c r="T374">
        <f>'46 MMT resource build'!T827</f>
        <v>72139105.040000007</v>
      </c>
      <c r="U374">
        <f>'46 MMT resource build'!U827</f>
        <v>6.6951633132812498</v>
      </c>
      <c r="V374">
        <f>'46 MMT resource build'!V827</f>
        <v>0</v>
      </c>
      <c r="W374">
        <f>'46 MMT resource build'!W827</f>
        <v>0</v>
      </c>
      <c r="X374">
        <f>'46 MMT resource build'!X827</f>
        <v>5023.47</v>
      </c>
      <c r="Y374">
        <f>'46 MMT resource build'!Y827</f>
        <v>0</v>
      </c>
      <c r="Z374">
        <f>'46 MMT resource build'!Z827</f>
        <v>0</v>
      </c>
    </row>
    <row r="375" spans="1:26" ht="14.45" hidden="1" x14ac:dyDescent="0.35">
      <c r="A375">
        <f>'46 MMT resource build'!A828</f>
        <v>2045</v>
      </c>
      <c r="B375" t="str">
        <f>'46 MMT resource build'!B828</f>
        <v>CAISO_New_Li_Battery_5</v>
      </c>
      <c r="C375" t="str">
        <f>'46 MMT resource build'!C828</f>
        <v>CAISO</v>
      </c>
      <c r="D375" t="str">
        <f>'46 MMT resource build'!D828</f>
        <v>CAISO</v>
      </c>
      <c r="E375" t="str">
        <f>'46 MMT resource build'!E828</f>
        <v>Li_Battery</v>
      </c>
      <c r="F375">
        <f>'46 MMT resource build'!F828</f>
        <v>0</v>
      </c>
      <c r="G375">
        <f>'46 MMT resource build'!G828</f>
        <v>15772.92</v>
      </c>
      <c r="H375">
        <f>'46 MMT resource build'!H828</f>
        <v>15772.92</v>
      </c>
      <c r="I375">
        <f>'46 MMT resource build'!I828</f>
        <v>15772.92</v>
      </c>
      <c r="J375">
        <f>'46 MMT resource build'!J828</f>
        <v>0</v>
      </c>
      <c r="K375">
        <f>'46 MMT resource build'!K828</f>
        <v>0</v>
      </c>
      <c r="L375">
        <f>'46 MMT resource build'!L828</f>
        <v>0</v>
      </c>
      <c r="M375">
        <f>'46 MMT resource build'!M828</f>
        <v>0</v>
      </c>
      <c r="N375">
        <f>'46 MMT resource build'!N828</f>
        <v>0</v>
      </c>
      <c r="O375">
        <f>'46 MMT resource build'!O828</f>
        <v>0</v>
      </c>
      <c r="P375">
        <f>'46 MMT resource build'!P828</f>
        <v>0</v>
      </c>
      <c r="Q375">
        <f>'46 MMT resource build'!Q828</f>
        <v>0</v>
      </c>
      <c r="R375">
        <f>'46 MMT resource build'!R828</f>
        <v>0</v>
      </c>
      <c r="S375">
        <f>'46 MMT resource build'!S828</f>
        <v>1724301395.7</v>
      </c>
      <c r="T375">
        <f>'46 MMT resource build'!T828</f>
        <v>217226388.13999999</v>
      </c>
      <c r="U375">
        <f>'46 MMT resource build'!U828</f>
        <v>6.6951633132812498</v>
      </c>
      <c r="V375">
        <f>'46 MMT resource build'!V828</f>
        <v>0</v>
      </c>
      <c r="W375">
        <f>'46 MMT resource build'!W828</f>
        <v>0</v>
      </c>
      <c r="X375">
        <f>'46 MMT resource build'!X828</f>
        <v>15772.92</v>
      </c>
      <c r="Y375">
        <f>'46 MMT resource build'!Y828</f>
        <v>0</v>
      </c>
      <c r="Z375">
        <f>'46 MMT resource build'!Z828</f>
        <v>0</v>
      </c>
    </row>
    <row r="376" spans="1:26" ht="14.45" hidden="1" x14ac:dyDescent="0.35">
      <c r="A376">
        <f>'46 MMT resource build'!A829</f>
        <v>2045</v>
      </c>
      <c r="B376" t="str">
        <f>'46 MMT resource build'!B829</f>
        <v>CAISO_New_Li_Battery_6</v>
      </c>
      <c r="C376" t="str">
        <f>'46 MMT resource build'!C829</f>
        <v>CAISO</v>
      </c>
      <c r="D376" t="str">
        <f>'46 MMT resource build'!D829</f>
        <v>CAISO</v>
      </c>
      <c r="E376" t="str">
        <f>'46 MMT resource build'!E829</f>
        <v>Li_Battery</v>
      </c>
      <c r="F376">
        <f>'46 MMT resource build'!F829</f>
        <v>0</v>
      </c>
      <c r="G376">
        <f>'46 MMT resource build'!G829</f>
        <v>12027.7</v>
      </c>
      <c r="H376">
        <f>'46 MMT resource build'!H829</f>
        <v>12027.7</v>
      </c>
      <c r="I376">
        <f>'46 MMT resource build'!I829</f>
        <v>12027.7</v>
      </c>
      <c r="J376">
        <f>'46 MMT resource build'!J829</f>
        <v>0</v>
      </c>
      <c r="K376">
        <f>'46 MMT resource build'!K829</f>
        <v>0</v>
      </c>
      <c r="L376">
        <f>'46 MMT resource build'!L829</f>
        <v>0</v>
      </c>
      <c r="M376">
        <f>'46 MMT resource build'!M829</f>
        <v>0</v>
      </c>
      <c r="N376">
        <f>'46 MMT resource build'!N829</f>
        <v>0</v>
      </c>
      <c r="O376">
        <f>'46 MMT resource build'!O829</f>
        <v>0</v>
      </c>
      <c r="P376">
        <f>'46 MMT resource build'!P829</f>
        <v>0</v>
      </c>
      <c r="Q376">
        <f>'46 MMT resource build'!Q829</f>
        <v>0</v>
      </c>
      <c r="R376">
        <f>'46 MMT resource build'!R829</f>
        <v>0</v>
      </c>
      <c r="S376">
        <f>'46 MMT resource build'!S829</f>
        <v>1326250107.47</v>
      </c>
      <c r="T376">
        <f>'46 MMT resource build'!T829</f>
        <v>167165992.69999999</v>
      </c>
      <c r="U376">
        <f>'46 MMT resource build'!U829</f>
        <v>6.6951633132812498</v>
      </c>
      <c r="V376">
        <f>'46 MMT resource build'!V829</f>
        <v>0</v>
      </c>
      <c r="W376">
        <f>'46 MMT resource build'!W829</f>
        <v>0</v>
      </c>
      <c r="X376">
        <f>'46 MMT resource build'!X829</f>
        <v>12027.7</v>
      </c>
      <c r="Y376">
        <f>'46 MMT resource build'!Y829</f>
        <v>0</v>
      </c>
      <c r="Z376">
        <f>'46 MMT resource build'!Z829</f>
        <v>0</v>
      </c>
    </row>
    <row r="377" spans="1:26" ht="14.45" hidden="1" x14ac:dyDescent="0.35">
      <c r="A377">
        <f>'46 MMT resource build'!A15</f>
        <v>2020</v>
      </c>
      <c r="B377" t="str">
        <f>'46 MMT resource build'!B15</f>
        <v>NW_CCGT</v>
      </c>
      <c r="C377" t="str">
        <f>'46 MMT resource build'!C15</f>
        <v>NW</v>
      </c>
      <c r="D377" t="str">
        <f>'46 MMT resource build'!D15</f>
        <v>NW</v>
      </c>
      <c r="E377" t="str">
        <f>'46 MMT resource build'!E15</f>
        <v>NW_CCGT</v>
      </c>
      <c r="F377">
        <f>'46 MMT resource build'!F15</f>
        <v>9068.31</v>
      </c>
      <c r="G377">
        <f>'46 MMT resource build'!G15</f>
        <v>0</v>
      </c>
      <c r="H377">
        <f>'46 MMT resource build'!H15</f>
        <v>0</v>
      </c>
      <c r="I377">
        <f>'46 MMT resource build'!I15</f>
        <v>9068.31</v>
      </c>
      <c r="J377">
        <f>'46 MMT resource build'!J15</f>
        <v>0</v>
      </c>
      <c r="K377">
        <f>'46 MMT resource build'!K15</f>
        <v>0</v>
      </c>
      <c r="L377">
        <f>'46 MMT resource build'!L15</f>
        <v>0</v>
      </c>
      <c r="M377">
        <f>'46 MMT resource build'!M15</f>
        <v>0</v>
      </c>
      <c r="N377">
        <f>'46 MMT resource build'!N15</f>
        <v>0</v>
      </c>
      <c r="O377">
        <f>'46 MMT resource build'!O15</f>
        <v>0</v>
      </c>
      <c r="P377">
        <f>'46 MMT resource build'!P15</f>
        <v>0</v>
      </c>
      <c r="Q377">
        <f>'46 MMT resource build'!Q15</f>
        <v>341.91</v>
      </c>
      <c r="R377">
        <f>'46 MMT resource build'!R15</f>
        <v>26.52</v>
      </c>
      <c r="S377">
        <f>'46 MMT resource build'!S15</f>
        <v>0</v>
      </c>
      <c r="T377">
        <f>'46 MMT resource build'!T15</f>
        <v>0</v>
      </c>
      <c r="U377">
        <f>'46 MMT resource build'!U15</f>
        <v>1.47619047619048</v>
      </c>
      <c r="V377">
        <f>'46 MMT resource build'!V15</f>
        <v>9068.31</v>
      </c>
      <c r="W377">
        <f>'46 MMT resource build'!W15</f>
        <v>0</v>
      </c>
      <c r="X377">
        <f>'46 MMT resource build'!X15</f>
        <v>0</v>
      </c>
      <c r="Y377">
        <f>'46 MMT resource build'!Y15</f>
        <v>0</v>
      </c>
      <c r="Z377">
        <f>'46 MMT resource build'!Z15</f>
        <v>0</v>
      </c>
    </row>
    <row r="378" spans="1:26" ht="14.45" hidden="1" x14ac:dyDescent="0.35">
      <c r="A378">
        <f>'46 MMT resource build'!A184</f>
        <v>2022</v>
      </c>
      <c r="B378" t="str">
        <f>'46 MMT resource build'!B184</f>
        <v>NW_CCGT</v>
      </c>
      <c r="C378" t="str">
        <f>'46 MMT resource build'!C184</f>
        <v>NW</v>
      </c>
      <c r="D378" t="str">
        <f>'46 MMT resource build'!D184</f>
        <v>NW</v>
      </c>
      <c r="E378" t="str">
        <f>'46 MMT resource build'!E184</f>
        <v>NW_CCGT</v>
      </c>
      <c r="F378">
        <f>'46 MMT resource build'!F184</f>
        <v>9573.43</v>
      </c>
      <c r="G378">
        <f>'46 MMT resource build'!G184</f>
        <v>0</v>
      </c>
      <c r="H378">
        <f>'46 MMT resource build'!H184</f>
        <v>0</v>
      </c>
      <c r="I378">
        <f>'46 MMT resource build'!I184</f>
        <v>9573.43</v>
      </c>
      <c r="J378">
        <f>'46 MMT resource build'!J184</f>
        <v>0</v>
      </c>
      <c r="K378">
        <f>'46 MMT resource build'!K184</f>
        <v>0</v>
      </c>
      <c r="L378">
        <f>'46 MMT resource build'!L184</f>
        <v>0</v>
      </c>
      <c r="M378">
        <f>'46 MMT resource build'!M184</f>
        <v>0</v>
      </c>
      <c r="N378">
        <f>'46 MMT resource build'!N184</f>
        <v>0</v>
      </c>
      <c r="O378">
        <f>'46 MMT resource build'!O184</f>
        <v>0</v>
      </c>
      <c r="P378">
        <f>'46 MMT resource build'!P184</f>
        <v>0</v>
      </c>
      <c r="Q378">
        <f>'46 MMT resource build'!Q184</f>
        <v>341.91</v>
      </c>
      <c r="R378">
        <f>'46 MMT resource build'!R184</f>
        <v>28</v>
      </c>
      <c r="S378">
        <f>'46 MMT resource build'!S184</f>
        <v>0</v>
      </c>
      <c r="T378">
        <f>'46 MMT resource build'!T184</f>
        <v>0</v>
      </c>
      <c r="U378">
        <f>'46 MMT resource build'!U184</f>
        <v>2.6383309325601898</v>
      </c>
      <c r="V378">
        <f>'46 MMT resource build'!V184</f>
        <v>9573.43</v>
      </c>
      <c r="W378">
        <f>'46 MMT resource build'!W184</f>
        <v>0</v>
      </c>
      <c r="X378">
        <f>'46 MMT resource build'!X184</f>
        <v>0</v>
      </c>
      <c r="Y378">
        <f>'46 MMT resource build'!Y184</f>
        <v>0</v>
      </c>
      <c r="Z378">
        <f>'46 MMT resource build'!Z184</f>
        <v>0</v>
      </c>
    </row>
    <row r="379" spans="1:26" ht="14.45" hidden="1" x14ac:dyDescent="0.35">
      <c r="A379">
        <f>'46 MMT resource build'!A353</f>
        <v>2026</v>
      </c>
      <c r="B379" t="str">
        <f>'46 MMT resource build'!B353</f>
        <v>NW_CCGT</v>
      </c>
      <c r="C379" t="str">
        <f>'46 MMT resource build'!C353</f>
        <v>NW</v>
      </c>
      <c r="D379" t="str">
        <f>'46 MMT resource build'!D353</f>
        <v>NW</v>
      </c>
      <c r="E379" t="str">
        <f>'46 MMT resource build'!E353</f>
        <v>NW_CCGT</v>
      </c>
      <c r="F379">
        <f>'46 MMT resource build'!F353</f>
        <v>9573.43</v>
      </c>
      <c r="G379">
        <f>'46 MMT resource build'!G353</f>
        <v>0</v>
      </c>
      <c r="H379">
        <f>'46 MMT resource build'!H353</f>
        <v>0</v>
      </c>
      <c r="I379">
        <f>'46 MMT resource build'!I353</f>
        <v>9573.43</v>
      </c>
      <c r="J379">
        <f>'46 MMT resource build'!J353</f>
        <v>0</v>
      </c>
      <c r="K379">
        <f>'46 MMT resource build'!K353</f>
        <v>0</v>
      </c>
      <c r="L379">
        <f>'46 MMT resource build'!L353</f>
        <v>0</v>
      </c>
      <c r="M379">
        <f>'46 MMT resource build'!M353</f>
        <v>0</v>
      </c>
      <c r="N379">
        <f>'46 MMT resource build'!N353</f>
        <v>0</v>
      </c>
      <c r="O379">
        <f>'46 MMT resource build'!O353</f>
        <v>0</v>
      </c>
      <c r="P379">
        <f>'46 MMT resource build'!P353</f>
        <v>0</v>
      </c>
      <c r="Q379">
        <f>'46 MMT resource build'!Q353</f>
        <v>341.91</v>
      </c>
      <c r="R379">
        <f>'46 MMT resource build'!R353</f>
        <v>28</v>
      </c>
      <c r="S379">
        <f>'46 MMT resource build'!S353</f>
        <v>0</v>
      </c>
      <c r="T379">
        <f>'46 MMT resource build'!T353</f>
        <v>0</v>
      </c>
      <c r="U379">
        <f>'46 MMT resource build'!U353</f>
        <v>2.99375356618317</v>
      </c>
      <c r="V379">
        <f>'46 MMT resource build'!V353</f>
        <v>9573.43</v>
      </c>
      <c r="W379">
        <f>'46 MMT resource build'!W353</f>
        <v>0</v>
      </c>
      <c r="X379">
        <f>'46 MMT resource build'!X353</f>
        <v>0</v>
      </c>
      <c r="Y379">
        <f>'46 MMT resource build'!Y353</f>
        <v>0</v>
      </c>
      <c r="Z379">
        <f>'46 MMT resource build'!Z353</f>
        <v>0</v>
      </c>
    </row>
    <row r="380" spans="1:26" ht="14.45" hidden="1" x14ac:dyDescent="0.35">
      <c r="A380">
        <f>'46 MMT resource build'!A522</f>
        <v>2030</v>
      </c>
      <c r="B380" t="str">
        <f>'46 MMT resource build'!B522</f>
        <v>NW_CCGT</v>
      </c>
      <c r="C380" t="str">
        <f>'46 MMT resource build'!C522</f>
        <v>NW</v>
      </c>
      <c r="D380" t="str">
        <f>'46 MMT resource build'!D522</f>
        <v>NW</v>
      </c>
      <c r="E380" t="str">
        <f>'46 MMT resource build'!E522</f>
        <v>NW_CCGT</v>
      </c>
      <c r="F380">
        <f>'46 MMT resource build'!F522</f>
        <v>9573.43</v>
      </c>
      <c r="G380">
        <f>'46 MMT resource build'!G522</f>
        <v>0</v>
      </c>
      <c r="H380">
        <f>'46 MMT resource build'!H522</f>
        <v>0</v>
      </c>
      <c r="I380">
        <f>'46 MMT resource build'!I522</f>
        <v>9573.43</v>
      </c>
      <c r="J380">
        <f>'46 MMT resource build'!J522</f>
        <v>0</v>
      </c>
      <c r="K380">
        <f>'46 MMT resource build'!K522</f>
        <v>0</v>
      </c>
      <c r="L380">
        <f>'46 MMT resource build'!L522</f>
        <v>0</v>
      </c>
      <c r="M380">
        <f>'46 MMT resource build'!M522</f>
        <v>0</v>
      </c>
      <c r="N380">
        <f>'46 MMT resource build'!N522</f>
        <v>0</v>
      </c>
      <c r="O380">
        <f>'46 MMT resource build'!O522</f>
        <v>0</v>
      </c>
      <c r="P380">
        <f>'46 MMT resource build'!P522</f>
        <v>0</v>
      </c>
      <c r="Q380">
        <f>'46 MMT resource build'!Q522</f>
        <v>341.91</v>
      </c>
      <c r="R380">
        <f>'46 MMT resource build'!R522</f>
        <v>28</v>
      </c>
      <c r="S380">
        <f>'46 MMT resource build'!S522</f>
        <v>0</v>
      </c>
      <c r="T380">
        <f>'46 MMT resource build'!T522</f>
        <v>0</v>
      </c>
      <c r="U380">
        <f>'46 MMT resource build'!U522</f>
        <v>4.9706315334622504</v>
      </c>
      <c r="V380">
        <f>'46 MMT resource build'!V522</f>
        <v>9573.43</v>
      </c>
      <c r="W380">
        <f>'46 MMT resource build'!W522</f>
        <v>0</v>
      </c>
      <c r="X380">
        <f>'46 MMT resource build'!X522</f>
        <v>0</v>
      </c>
      <c r="Y380">
        <f>'46 MMT resource build'!Y522</f>
        <v>0</v>
      </c>
      <c r="Z380">
        <f>'46 MMT resource build'!Z522</f>
        <v>0</v>
      </c>
    </row>
    <row r="381" spans="1:26" ht="14.45" hidden="1" x14ac:dyDescent="0.35">
      <c r="A381">
        <f>'46 MMT resource build'!A691</f>
        <v>2045</v>
      </c>
      <c r="B381" t="str">
        <f>'46 MMT resource build'!B691</f>
        <v>NW_CCGT</v>
      </c>
      <c r="C381" t="str">
        <f>'46 MMT resource build'!C691</f>
        <v>NW</v>
      </c>
      <c r="D381" t="str">
        <f>'46 MMT resource build'!D691</f>
        <v>NW</v>
      </c>
      <c r="E381" t="str">
        <f>'46 MMT resource build'!E691</f>
        <v>NW_CCGT</v>
      </c>
      <c r="F381">
        <f>'46 MMT resource build'!F691</f>
        <v>9573.43</v>
      </c>
      <c r="G381">
        <f>'46 MMT resource build'!G691</f>
        <v>0</v>
      </c>
      <c r="H381">
        <f>'46 MMT resource build'!H691</f>
        <v>0</v>
      </c>
      <c r="I381">
        <f>'46 MMT resource build'!I691</f>
        <v>9573.43</v>
      </c>
      <c r="J381">
        <f>'46 MMT resource build'!J691</f>
        <v>0</v>
      </c>
      <c r="K381">
        <f>'46 MMT resource build'!K691</f>
        <v>0</v>
      </c>
      <c r="L381">
        <f>'46 MMT resource build'!L691</f>
        <v>0</v>
      </c>
      <c r="M381">
        <f>'46 MMT resource build'!M691</f>
        <v>0</v>
      </c>
      <c r="N381">
        <f>'46 MMT resource build'!N691</f>
        <v>0</v>
      </c>
      <c r="O381">
        <f>'46 MMT resource build'!O691</f>
        <v>0</v>
      </c>
      <c r="P381">
        <f>'46 MMT resource build'!P691</f>
        <v>0</v>
      </c>
      <c r="Q381">
        <f>'46 MMT resource build'!Q691</f>
        <v>341.91</v>
      </c>
      <c r="R381">
        <f>'46 MMT resource build'!R691</f>
        <v>28</v>
      </c>
      <c r="S381">
        <f>'46 MMT resource build'!S691</f>
        <v>0</v>
      </c>
      <c r="T381">
        <f>'46 MMT resource build'!T691</f>
        <v>0</v>
      </c>
      <c r="U381">
        <f>'46 MMT resource build'!U691</f>
        <v>6.6951633132812498</v>
      </c>
      <c r="V381">
        <f>'46 MMT resource build'!V691</f>
        <v>9573.43</v>
      </c>
      <c r="W381">
        <f>'46 MMT resource build'!W691</f>
        <v>0</v>
      </c>
      <c r="X381">
        <f>'46 MMT resource build'!X691</f>
        <v>0</v>
      </c>
      <c r="Y381">
        <f>'46 MMT resource build'!Y691</f>
        <v>0</v>
      </c>
      <c r="Z381">
        <f>'46 MMT resource build'!Z691</f>
        <v>0</v>
      </c>
    </row>
    <row r="382" spans="1:26" ht="14.45" hidden="1" x14ac:dyDescent="0.35">
      <c r="A382">
        <f>'46 MMT resource build'!A14</f>
        <v>2020</v>
      </c>
      <c r="B382" t="str">
        <f>'46 MMT resource build'!B14</f>
        <v>NW_Coal</v>
      </c>
      <c r="C382" t="str">
        <f>'46 MMT resource build'!C14</f>
        <v>NW</v>
      </c>
      <c r="D382" t="str">
        <f>'46 MMT resource build'!D14</f>
        <v>NW</v>
      </c>
      <c r="E382" t="str">
        <f>'46 MMT resource build'!E14</f>
        <v>NW_Coal</v>
      </c>
      <c r="F382">
        <f>'46 MMT resource build'!F14</f>
        <v>10664.8</v>
      </c>
      <c r="G382">
        <f>'46 MMT resource build'!G14</f>
        <v>0</v>
      </c>
      <c r="H382">
        <f>'46 MMT resource build'!H14</f>
        <v>0</v>
      </c>
      <c r="I382">
        <f>'46 MMT resource build'!I14</f>
        <v>10664.8</v>
      </c>
      <c r="J382">
        <f>'46 MMT resource build'!J14</f>
        <v>0</v>
      </c>
      <c r="K382">
        <f>'46 MMT resource build'!K14</f>
        <v>0</v>
      </c>
      <c r="L382">
        <f>'46 MMT resource build'!L14</f>
        <v>0</v>
      </c>
      <c r="M382">
        <f>'46 MMT resource build'!M14</f>
        <v>0</v>
      </c>
      <c r="N382">
        <f>'46 MMT resource build'!N14</f>
        <v>0</v>
      </c>
      <c r="O382">
        <f>'46 MMT resource build'!O14</f>
        <v>0</v>
      </c>
      <c r="P382">
        <f>'46 MMT resource build'!P14</f>
        <v>0</v>
      </c>
      <c r="Q382">
        <f>'46 MMT resource build'!Q14</f>
        <v>367.75</v>
      </c>
      <c r="R382">
        <f>'46 MMT resource build'!R14</f>
        <v>29</v>
      </c>
      <c r="S382">
        <f>'46 MMT resource build'!S14</f>
        <v>0</v>
      </c>
      <c r="T382">
        <f>'46 MMT resource build'!T14</f>
        <v>0</v>
      </c>
      <c r="U382">
        <f>'46 MMT resource build'!U14</f>
        <v>1.47619047619048</v>
      </c>
      <c r="V382">
        <f>'46 MMT resource build'!V14</f>
        <v>10664.8</v>
      </c>
      <c r="W382">
        <f>'46 MMT resource build'!W14</f>
        <v>0</v>
      </c>
      <c r="X382">
        <f>'46 MMT resource build'!X14</f>
        <v>0</v>
      </c>
      <c r="Y382">
        <f>'46 MMT resource build'!Y14</f>
        <v>0</v>
      </c>
      <c r="Z382">
        <f>'46 MMT resource build'!Z14</f>
        <v>0</v>
      </c>
    </row>
    <row r="383" spans="1:26" ht="14.45" hidden="1" x14ac:dyDescent="0.35">
      <c r="A383">
        <f>'46 MMT resource build'!A183</f>
        <v>2022</v>
      </c>
      <c r="B383" t="str">
        <f>'46 MMT resource build'!B183</f>
        <v>NW_Coal</v>
      </c>
      <c r="C383" t="str">
        <f>'46 MMT resource build'!C183</f>
        <v>NW</v>
      </c>
      <c r="D383" t="str">
        <f>'46 MMT resource build'!D183</f>
        <v>NW</v>
      </c>
      <c r="E383" t="str">
        <f>'46 MMT resource build'!E183</f>
        <v>NW_Coal</v>
      </c>
      <c r="F383">
        <f>'46 MMT resource build'!F183</f>
        <v>8795.7999999999993</v>
      </c>
      <c r="G383">
        <f>'46 MMT resource build'!G183</f>
        <v>0</v>
      </c>
      <c r="H383">
        <f>'46 MMT resource build'!H183</f>
        <v>0</v>
      </c>
      <c r="I383">
        <f>'46 MMT resource build'!I183</f>
        <v>8795.7999999999993</v>
      </c>
      <c r="J383">
        <f>'46 MMT resource build'!J183</f>
        <v>0</v>
      </c>
      <c r="K383">
        <f>'46 MMT resource build'!K183</f>
        <v>0</v>
      </c>
      <c r="L383">
        <f>'46 MMT resource build'!L183</f>
        <v>0</v>
      </c>
      <c r="M383">
        <f>'46 MMT resource build'!M183</f>
        <v>0</v>
      </c>
      <c r="N383">
        <f>'46 MMT resource build'!N183</f>
        <v>0</v>
      </c>
      <c r="O383">
        <f>'46 MMT resource build'!O183</f>
        <v>0</v>
      </c>
      <c r="P383">
        <f>'46 MMT resource build'!P183</f>
        <v>0</v>
      </c>
      <c r="Q383">
        <f>'46 MMT resource build'!Q183</f>
        <v>367.75</v>
      </c>
      <c r="R383">
        <f>'46 MMT resource build'!R183</f>
        <v>23.92</v>
      </c>
      <c r="S383">
        <f>'46 MMT resource build'!S183</f>
        <v>0</v>
      </c>
      <c r="T383">
        <f>'46 MMT resource build'!T183</f>
        <v>0</v>
      </c>
      <c r="U383">
        <f>'46 MMT resource build'!U183</f>
        <v>2.6383309325601898</v>
      </c>
      <c r="V383">
        <f>'46 MMT resource build'!V183</f>
        <v>8795.7999999999993</v>
      </c>
      <c r="W383">
        <f>'46 MMT resource build'!W183</f>
        <v>0</v>
      </c>
      <c r="X383">
        <f>'46 MMT resource build'!X183</f>
        <v>0</v>
      </c>
      <c r="Y383">
        <f>'46 MMT resource build'!Y183</f>
        <v>0</v>
      </c>
      <c r="Z383">
        <f>'46 MMT resource build'!Z183</f>
        <v>0</v>
      </c>
    </row>
    <row r="384" spans="1:26" ht="14.45" hidden="1" x14ac:dyDescent="0.35">
      <c r="A384">
        <f>'46 MMT resource build'!A352</f>
        <v>2026</v>
      </c>
      <c r="B384" t="str">
        <f>'46 MMT resource build'!B352</f>
        <v>NW_Coal</v>
      </c>
      <c r="C384" t="str">
        <f>'46 MMT resource build'!C352</f>
        <v>NW</v>
      </c>
      <c r="D384" t="str">
        <f>'46 MMT resource build'!D352</f>
        <v>NW</v>
      </c>
      <c r="E384" t="str">
        <f>'46 MMT resource build'!E352</f>
        <v>NW_Coal</v>
      </c>
      <c r="F384">
        <f>'46 MMT resource build'!F352</f>
        <v>8125.8</v>
      </c>
      <c r="G384">
        <f>'46 MMT resource build'!G352</f>
        <v>0</v>
      </c>
      <c r="H384">
        <f>'46 MMT resource build'!H352</f>
        <v>0</v>
      </c>
      <c r="I384">
        <f>'46 MMT resource build'!I352</f>
        <v>8125.8</v>
      </c>
      <c r="J384">
        <f>'46 MMT resource build'!J352</f>
        <v>0</v>
      </c>
      <c r="K384">
        <f>'46 MMT resource build'!K352</f>
        <v>0</v>
      </c>
      <c r="L384">
        <f>'46 MMT resource build'!L352</f>
        <v>0</v>
      </c>
      <c r="M384">
        <f>'46 MMT resource build'!M352</f>
        <v>0</v>
      </c>
      <c r="N384">
        <f>'46 MMT resource build'!N352</f>
        <v>0</v>
      </c>
      <c r="O384">
        <f>'46 MMT resource build'!O352</f>
        <v>0</v>
      </c>
      <c r="P384">
        <f>'46 MMT resource build'!P352</f>
        <v>0</v>
      </c>
      <c r="Q384">
        <f>'46 MMT resource build'!Q352</f>
        <v>367.75</v>
      </c>
      <c r="R384">
        <f>'46 MMT resource build'!R352</f>
        <v>22.1</v>
      </c>
      <c r="S384">
        <f>'46 MMT resource build'!S352</f>
        <v>0</v>
      </c>
      <c r="T384">
        <f>'46 MMT resource build'!T352</f>
        <v>0</v>
      </c>
      <c r="U384">
        <f>'46 MMT resource build'!U352</f>
        <v>2.99375356618317</v>
      </c>
      <c r="V384">
        <f>'46 MMT resource build'!V352</f>
        <v>8125.8</v>
      </c>
      <c r="W384">
        <f>'46 MMT resource build'!W352</f>
        <v>0</v>
      </c>
      <c r="X384">
        <f>'46 MMT resource build'!X352</f>
        <v>0</v>
      </c>
      <c r="Y384">
        <f>'46 MMT resource build'!Y352</f>
        <v>0</v>
      </c>
      <c r="Z384">
        <f>'46 MMT resource build'!Z352</f>
        <v>0</v>
      </c>
    </row>
    <row r="385" spans="1:26" ht="14.45" hidden="1" x14ac:dyDescent="0.35">
      <c r="A385">
        <f>'46 MMT resource build'!A521</f>
        <v>2030</v>
      </c>
      <c r="B385" t="str">
        <f>'46 MMT resource build'!B521</f>
        <v>NW_Coal</v>
      </c>
      <c r="C385" t="str">
        <f>'46 MMT resource build'!C521</f>
        <v>NW</v>
      </c>
      <c r="D385" t="str">
        <f>'46 MMT resource build'!D521</f>
        <v>NW</v>
      </c>
      <c r="E385" t="str">
        <f>'46 MMT resource build'!E521</f>
        <v>NW_Coal</v>
      </c>
      <c r="F385">
        <f>'46 MMT resource build'!F521</f>
        <v>7363.8</v>
      </c>
      <c r="G385">
        <f>'46 MMT resource build'!G521</f>
        <v>0</v>
      </c>
      <c r="H385">
        <f>'46 MMT resource build'!H521</f>
        <v>0</v>
      </c>
      <c r="I385">
        <f>'46 MMT resource build'!I521</f>
        <v>7363.8</v>
      </c>
      <c r="J385">
        <f>'46 MMT resource build'!J521</f>
        <v>0</v>
      </c>
      <c r="K385">
        <f>'46 MMT resource build'!K521</f>
        <v>0</v>
      </c>
      <c r="L385">
        <f>'46 MMT resource build'!L521</f>
        <v>0</v>
      </c>
      <c r="M385">
        <f>'46 MMT resource build'!M521</f>
        <v>0</v>
      </c>
      <c r="N385">
        <f>'46 MMT resource build'!N521</f>
        <v>0</v>
      </c>
      <c r="O385">
        <f>'46 MMT resource build'!O521</f>
        <v>0</v>
      </c>
      <c r="P385">
        <f>'46 MMT resource build'!P521</f>
        <v>0</v>
      </c>
      <c r="Q385">
        <f>'46 MMT resource build'!Q521</f>
        <v>367.75</v>
      </c>
      <c r="R385">
        <f>'46 MMT resource build'!R521</f>
        <v>20.02</v>
      </c>
      <c r="S385">
        <f>'46 MMT resource build'!S521</f>
        <v>0</v>
      </c>
      <c r="T385">
        <f>'46 MMT resource build'!T521</f>
        <v>0</v>
      </c>
      <c r="U385">
        <f>'46 MMT resource build'!U521</f>
        <v>4.9706315334622504</v>
      </c>
      <c r="V385">
        <f>'46 MMT resource build'!V521</f>
        <v>7363.8</v>
      </c>
      <c r="W385">
        <f>'46 MMT resource build'!W521</f>
        <v>0</v>
      </c>
      <c r="X385">
        <f>'46 MMT resource build'!X521</f>
        <v>0</v>
      </c>
      <c r="Y385">
        <f>'46 MMT resource build'!Y521</f>
        <v>0</v>
      </c>
      <c r="Z385">
        <f>'46 MMT resource build'!Z521</f>
        <v>0</v>
      </c>
    </row>
    <row r="386" spans="1:26" ht="14.45" hidden="1" x14ac:dyDescent="0.35">
      <c r="A386">
        <f>'46 MMT resource build'!A690</f>
        <v>2045</v>
      </c>
      <c r="B386" t="str">
        <f>'46 MMT resource build'!B690</f>
        <v>NW_Coal</v>
      </c>
      <c r="C386" t="str">
        <f>'46 MMT resource build'!C690</f>
        <v>NW</v>
      </c>
      <c r="D386" t="str">
        <f>'46 MMT resource build'!D690</f>
        <v>NW</v>
      </c>
      <c r="E386" t="str">
        <f>'46 MMT resource build'!E690</f>
        <v>NW_Coal</v>
      </c>
      <c r="F386">
        <f>'46 MMT resource build'!F690</f>
        <v>7363.8</v>
      </c>
      <c r="G386">
        <f>'46 MMT resource build'!G690</f>
        <v>0</v>
      </c>
      <c r="H386">
        <f>'46 MMT resource build'!H690</f>
        <v>0</v>
      </c>
      <c r="I386">
        <f>'46 MMT resource build'!I690</f>
        <v>7363.8</v>
      </c>
      <c r="J386">
        <f>'46 MMT resource build'!J690</f>
        <v>0</v>
      </c>
      <c r="K386">
        <f>'46 MMT resource build'!K690</f>
        <v>0</v>
      </c>
      <c r="L386">
        <f>'46 MMT resource build'!L690</f>
        <v>0</v>
      </c>
      <c r="M386">
        <f>'46 MMT resource build'!M690</f>
        <v>0</v>
      </c>
      <c r="N386">
        <f>'46 MMT resource build'!N690</f>
        <v>0</v>
      </c>
      <c r="O386">
        <f>'46 MMT resource build'!O690</f>
        <v>0</v>
      </c>
      <c r="P386">
        <f>'46 MMT resource build'!P690</f>
        <v>0</v>
      </c>
      <c r="Q386">
        <f>'46 MMT resource build'!Q690</f>
        <v>367.75</v>
      </c>
      <c r="R386">
        <f>'46 MMT resource build'!R690</f>
        <v>20.02</v>
      </c>
      <c r="S386">
        <f>'46 MMT resource build'!S690</f>
        <v>0</v>
      </c>
      <c r="T386">
        <f>'46 MMT resource build'!T690</f>
        <v>0</v>
      </c>
      <c r="U386">
        <f>'46 MMT resource build'!U690</f>
        <v>6.6951633132812498</v>
      </c>
      <c r="V386">
        <f>'46 MMT resource build'!V690</f>
        <v>7363.8</v>
      </c>
      <c r="W386">
        <f>'46 MMT resource build'!W690</f>
        <v>0</v>
      </c>
      <c r="X386">
        <f>'46 MMT resource build'!X690</f>
        <v>0</v>
      </c>
      <c r="Y386">
        <f>'46 MMT resource build'!Y690</f>
        <v>0</v>
      </c>
      <c r="Z386">
        <f>'46 MMT resource build'!Z690</f>
        <v>0</v>
      </c>
    </row>
    <row r="387" spans="1:26" ht="14.45" hidden="1" x14ac:dyDescent="0.35">
      <c r="A387">
        <f>'46 MMT resource build'!A13</f>
        <v>2020</v>
      </c>
      <c r="B387" t="str">
        <f>'46 MMT resource build'!B13</f>
        <v>NW_Nuclear</v>
      </c>
      <c r="C387" t="str">
        <f>'46 MMT resource build'!C13</f>
        <v>NW</v>
      </c>
      <c r="D387" t="str">
        <f>'46 MMT resource build'!D13</f>
        <v>NW</v>
      </c>
      <c r="E387" t="str">
        <f>'46 MMT resource build'!E13</f>
        <v>NW_Nuclear</v>
      </c>
      <c r="F387">
        <f>'46 MMT resource build'!F13</f>
        <v>1756.56</v>
      </c>
      <c r="G387">
        <f>'46 MMT resource build'!G13</f>
        <v>0</v>
      </c>
      <c r="H387">
        <f>'46 MMT resource build'!H13</f>
        <v>0</v>
      </c>
      <c r="I387">
        <f>'46 MMT resource build'!I13</f>
        <v>1756.56</v>
      </c>
      <c r="J387">
        <f>'46 MMT resource build'!J13</f>
        <v>0</v>
      </c>
      <c r="K387">
        <f>'46 MMT resource build'!K13</f>
        <v>0</v>
      </c>
      <c r="L387">
        <f>'46 MMT resource build'!L13</f>
        <v>0</v>
      </c>
      <c r="M387">
        <f>'46 MMT resource build'!M13</f>
        <v>0</v>
      </c>
      <c r="N387">
        <f>'46 MMT resource build'!N13</f>
        <v>0</v>
      </c>
      <c r="O387">
        <f>'46 MMT resource build'!O13</f>
        <v>0</v>
      </c>
      <c r="P387">
        <f>'46 MMT resource build'!P13</f>
        <v>0</v>
      </c>
      <c r="Q387">
        <f>'46 MMT resource build'!Q13</f>
        <v>0</v>
      </c>
      <c r="R387">
        <f>'46 MMT resource build'!R13</f>
        <v>0</v>
      </c>
      <c r="S387">
        <f>'46 MMT resource build'!S13</f>
        <v>0</v>
      </c>
      <c r="T387">
        <f>'46 MMT resource build'!T13</f>
        <v>0</v>
      </c>
      <c r="U387">
        <f>'46 MMT resource build'!U13</f>
        <v>1.47619047619048</v>
      </c>
      <c r="V387">
        <f>'46 MMT resource build'!V13</f>
        <v>1756.56</v>
      </c>
      <c r="W387">
        <f>'46 MMT resource build'!W13</f>
        <v>0</v>
      </c>
      <c r="X387">
        <f>'46 MMT resource build'!X13</f>
        <v>0</v>
      </c>
      <c r="Y387">
        <f>'46 MMT resource build'!Y13</f>
        <v>0</v>
      </c>
      <c r="Z387">
        <f>'46 MMT resource build'!Z13</f>
        <v>0</v>
      </c>
    </row>
    <row r="388" spans="1:26" ht="14.45" hidden="1" x14ac:dyDescent="0.35">
      <c r="A388">
        <f>'46 MMT resource build'!A182</f>
        <v>2022</v>
      </c>
      <c r="B388" t="str">
        <f>'46 MMT resource build'!B182</f>
        <v>NW_Nuclear</v>
      </c>
      <c r="C388" t="str">
        <f>'46 MMT resource build'!C182</f>
        <v>NW</v>
      </c>
      <c r="D388" t="str">
        <f>'46 MMT resource build'!D182</f>
        <v>NW</v>
      </c>
      <c r="E388" t="str">
        <f>'46 MMT resource build'!E182</f>
        <v>NW_Nuclear</v>
      </c>
      <c r="F388">
        <f>'46 MMT resource build'!F182</f>
        <v>1756.56</v>
      </c>
      <c r="G388">
        <f>'46 MMT resource build'!G182</f>
        <v>0</v>
      </c>
      <c r="H388">
        <f>'46 MMT resource build'!H182</f>
        <v>0</v>
      </c>
      <c r="I388">
        <f>'46 MMT resource build'!I182</f>
        <v>1756.56</v>
      </c>
      <c r="J388">
        <f>'46 MMT resource build'!J182</f>
        <v>0</v>
      </c>
      <c r="K388">
        <f>'46 MMT resource build'!K182</f>
        <v>0</v>
      </c>
      <c r="L388">
        <f>'46 MMT resource build'!L182</f>
        <v>0</v>
      </c>
      <c r="M388">
        <f>'46 MMT resource build'!M182</f>
        <v>0</v>
      </c>
      <c r="N388">
        <f>'46 MMT resource build'!N182</f>
        <v>0</v>
      </c>
      <c r="O388">
        <f>'46 MMT resource build'!O182</f>
        <v>0</v>
      </c>
      <c r="P388">
        <f>'46 MMT resource build'!P182</f>
        <v>0</v>
      </c>
      <c r="Q388">
        <f>'46 MMT resource build'!Q182</f>
        <v>0</v>
      </c>
      <c r="R388">
        <f>'46 MMT resource build'!R182</f>
        <v>0</v>
      </c>
      <c r="S388">
        <f>'46 MMT resource build'!S182</f>
        <v>0</v>
      </c>
      <c r="T388">
        <f>'46 MMT resource build'!T182</f>
        <v>0</v>
      </c>
      <c r="U388">
        <f>'46 MMT resource build'!U182</f>
        <v>2.6383309325601898</v>
      </c>
      <c r="V388">
        <f>'46 MMT resource build'!V182</f>
        <v>1756.56</v>
      </c>
      <c r="W388">
        <f>'46 MMT resource build'!W182</f>
        <v>0</v>
      </c>
      <c r="X388">
        <f>'46 MMT resource build'!X182</f>
        <v>0</v>
      </c>
      <c r="Y388">
        <f>'46 MMT resource build'!Y182</f>
        <v>0</v>
      </c>
      <c r="Z388">
        <f>'46 MMT resource build'!Z182</f>
        <v>0</v>
      </c>
    </row>
    <row r="389" spans="1:26" ht="14.45" hidden="1" x14ac:dyDescent="0.35">
      <c r="A389">
        <f>'46 MMT resource build'!A351</f>
        <v>2026</v>
      </c>
      <c r="B389" t="str">
        <f>'46 MMT resource build'!B351</f>
        <v>NW_Nuclear</v>
      </c>
      <c r="C389" t="str">
        <f>'46 MMT resource build'!C351</f>
        <v>NW</v>
      </c>
      <c r="D389" t="str">
        <f>'46 MMT resource build'!D351</f>
        <v>NW</v>
      </c>
      <c r="E389" t="str">
        <f>'46 MMT resource build'!E351</f>
        <v>NW_Nuclear</v>
      </c>
      <c r="F389">
        <f>'46 MMT resource build'!F351</f>
        <v>1756.56</v>
      </c>
      <c r="G389">
        <f>'46 MMT resource build'!G351</f>
        <v>0</v>
      </c>
      <c r="H389">
        <f>'46 MMT resource build'!H351</f>
        <v>0</v>
      </c>
      <c r="I389">
        <f>'46 MMT resource build'!I351</f>
        <v>1756.56</v>
      </c>
      <c r="J389">
        <f>'46 MMT resource build'!J351</f>
        <v>0</v>
      </c>
      <c r="K389">
        <f>'46 MMT resource build'!K351</f>
        <v>0</v>
      </c>
      <c r="L389">
        <f>'46 MMT resource build'!L351</f>
        <v>0</v>
      </c>
      <c r="M389">
        <f>'46 MMT resource build'!M351</f>
        <v>0</v>
      </c>
      <c r="N389">
        <f>'46 MMT resource build'!N351</f>
        <v>0</v>
      </c>
      <c r="O389">
        <f>'46 MMT resource build'!O351</f>
        <v>0</v>
      </c>
      <c r="P389">
        <f>'46 MMT resource build'!P351</f>
        <v>0</v>
      </c>
      <c r="Q389">
        <f>'46 MMT resource build'!Q351</f>
        <v>0</v>
      </c>
      <c r="R389">
        <f>'46 MMT resource build'!R351</f>
        <v>0</v>
      </c>
      <c r="S389">
        <f>'46 MMT resource build'!S351</f>
        <v>0</v>
      </c>
      <c r="T389">
        <f>'46 MMT resource build'!T351</f>
        <v>0</v>
      </c>
      <c r="U389">
        <f>'46 MMT resource build'!U351</f>
        <v>2.99375356618317</v>
      </c>
      <c r="V389">
        <f>'46 MMT resource build'!V351</f>
        <v>1756.56</v>
      </c>
      <c r="W389">
        <f>'46 MMT resource build'!W351</f>
        <v>0</v>
      </c>
      <c r="X389">
        <f>'46 MMT resource build'!X351</f>
        <v>0</v>
      </c>
      <c r="Y389">
        <f>'46 MMT resource build'!Y351</f>
        <v>0</v>
      </c>
      <c r="Z389">
        <f>'46 MMT resource build'!Z351</f>
        <v>0</v>
      </c>
    </row>
    <row r="390" spans="1:26" ht="14.45" hidden="1" x14ac:dyDescent="0.35">
      <c r="A390">
        <f>'46 MMT resource build'!A520</f>
        <v>2030</v>
      </c>
      <c r="B390" t="str">
        <f>'46 MMT resource build'!B520</f>
        <v>NW_Nuclear</v>
      </c>
      <c r="C390" t="str">
        <f>'46 MMT resource build'!C520</f>
        <v>NW</v>
      </c>
      <c r="D390" t="str">
        <f>'46 MMT resource build'!D520</f>
        <v>NW</v>
      </c>
      <c r="E390" t="str">
        <f>'46 MMT resource build'!E520</f>
        <v>NW_Nuclear</v>
      </c>
      <c r="F390">
        <f>'46 MMT resource build'!F520</f>
        <v>1756.56</v>
      </c>
      <c r="G390">
        <f>'46 MMT resource build'!G520</f>
        <v>0</v>
      </c>
      <c r="H390">
        <f>'46 MMT resource build'!H520</f>
        <v>0</v>
      </c>
      <c r="I390">
        <f>'46 MMT resource build'!I520</f>
        <v>1756.56</v>
      </c>
      <c r="J390">
        <f>'46 MMT resource build'!J520</f>
        <v>0</v>
      </c>
      <c r="K390">
        <f>'46 MMT resource build'!K520</f>
        <v>0</v>
      </c>
      <c r="L390">
        <f>'46 MMT resource build'!L520</f>
        <v>0</v>
      </c>
      <c r="M390">
        <f>'46 MMT resource build'!M520</f>
        <v>0</v>
      </c>
      <c r="N390">
        <f>'46 MMT resource build'!N520</f>
        <v>0</v>
      </c>
      <c r="O390">
        <f>'46 MMT resource build'!O520</f>
        <v>0</v>
      </c>
      <c r="P390">
        <f>'46 MMT resource build'!P520</f>
        <v>0</v>
      </c>
      <c r="Q390">
        <f>'46 MMT resource build'!Q520</f>
        <v>0</v>
      </c>
      <c r="R390">
        <f>'46 MMT resource build'!R520</f>
        <v>0</v>
      </c>
      <c r="S390">
        <f>'46 MMT resource build'!S520</f>
        <v>0</v>
      </c>
      <c r="T390">
        <f>'46 MMT resource build'!T520</f>
        <v>0</v>
      </c>
      <c r="U390">
        <f>'46 MMT resource build'!U520</f>
        <v>4.9706315334622504</v>
      </c>
      <c r="V390">
        <f>'46 MMT resource build'!V520</f>
        <v>1756.56</v>
      </c>
      <c r="W390">
        <f>'46 MMT resource build'!W520</f>
        <v>0</v>
      </c>
      <c r="X390">
        <f>'46 MMT resource build'!X520</f>
        <v>0</v>
      </c>
      <c r="Y390">
        <f>'46 MMT resource build'!Y520</f>
        <v>0</v>
      </c>
      <c r="Z390">
        <f>'46 MMT resource build'!Z520</f>
        <v>0</v>
      </c>
    </row>
    <row r="391" spans="1:26" ht="14.45" hidden="1" x14ac:dyDescent="0.35">
      <c r="A391">
        <f>'46 MMT resource build'!A689</f>
        <v>2045</v>
      </c>
      <c r="B391" t="str">
        <f>'46 MMT resource build'!B689</f>
        <v>NW_Nuclear</v>
      </c>
      <c r="C391" t="str">
        <f>'46 MMT resource build'!C689</f>
        <v>NW</v>
      </c>
      <c r="D391" t="str">
        <f>'46 MMT resource build'!D689</f>
        <v>NW</v>
      </c>
      <c r="E391" t="str">
        <f>'46 MMT resource build'!E689</f>
        <v>NW_Nuclear</v>
      </c>
      <c r="F391">
        <f>'46 MMT resource build'!F689</f>
        <v>1756.56</v>
      </c>
      <c r="G391">
        <f>'46 MMT resource build'!G689</f>
        <v>0</v>
      </c>
      <c r="H391">
        <f>'46 MMT resource build'!H689</f>
        <v>0</v>
      </c>
      <c r="I391">
        <f>'46 MMT resource build'!I689</f>
        <v>1756.56</v>
      </c>
      <c r="J391">
        <f>'46 MMT resource build'!J689</f>
        <v>0</v>
      </c>
      <c r="K391">
        <f>'46 MMT resource build'!K689</f>
        <v>0</v>
      </c>
      <c r="L391">
        <f>'46 MMT resource build'!L689</f>
        <v>0</v>
      </c>
      <c r="M391">
        <f>'46 MMT resource build'!M689</f>
        <v>0</v>
      </c>
      <c r="N391">
        <f>'46 MMT resource build'!N689</f>
        <v>0</v>
      </c>
      <c r="O391">
        <f>'46 MMT resource build'!O689</f>
        <v>0</v>
      </c>
      <c r="P391">
        <f>'46 MMT resource build'!P689</f>
        <v>0</v>
      </c>
      <c r="Q391">
        <f>'46 MMT resource build'!Q689</f>
        <v>0</v>
      </c>
      <c r="R391">
        <f>'46 MMT resource build'!R689</f>
        <v>0</v>
      </c>
      <c r="S391">
        <f>'46 MMT resource build'!S689</f>
        <v>0</v>
      </c>
      <c r="T391">
        <f>'46 MMT resource build'!T689</f>
        <v>0</v>
      </c>
      <c r="U391">
        <f>'46 MMT resource build'!U689</f>
        <v>6.6951633132812498</v>
      </c>
      <c r="V391">
        <f>'46 MMT resource build'!V689</f>
        <v>1756.56</v>
      </c>
      <c r="W391">
        <f>'46 MMT resource build'!W689</f>
        <v>0</v>
      </c>
      <c r="X391">
        <f>'46 MMT resource build'!X689</f>
        <v>0</v>
      </c>
      <c r="Y391">
        <f>'46 MMT resource build'!Y689</f>
        <v>0</v>
      </c>
      <c r="Z391">
        <f>'46 MMT resource build'!Z689</f>
        <v>0</v>
      </c>
    </row>
    <row r="392" spans="1:26" ht="14.45" hidden="1" x14ac:dyDescent="0.35">
      <c r="A392">
        <f>'46 MMT resource build'!A16</f>
        <v>2020</v>
      </c>
      <c r="B392" t="str">
        <f>'46 MMT resource build'!B16</f>
        <v>NW_Peaker</v>
      </c>
      <c r="C392" t="str">
        <f>'46 MMT resource build'!C16</f>
        <v>NW</v>
      </c>
      <c r="D392" t="str">
        <f>'46 MMT resource build'!D16</f>
        <v>NW</v>
      </c>
      <c r="E392" t="str">
        <f>'46 MMT resource build'!E16</f>
        <v>NW_Peaker</v>
      </c>
      <c r="F392">
        <f>'46 MMT resource build'!F16</f>
        <v>2993.17</v>
      </c>
      <c r="G392">
        <f>'46 MMT resource build'!G16</f>
        <v>0</v>
      </c>
      <c r="H392">
        <f>'46 MMT resource build'!H16</f>
        <v>0</v>
      </c>
      <c r="I392">
        <f>'46 MMT resource build'!I16</f>
        <v>2993.17</v>
      </c>
      <c r="J392">
        <f>'46 MMT resource build'!J16</f>
        <v>0</v>
      </c>
      <c r="K392">
        <f>'46 MMT resource build'!K16</f>
        <v>0</v>
      </c>
      <c r="L392">
        <f>'46 MMT resource build'!L16</f>
        <v>0</v>
      </c>
      <c r="M392">
        <f>'46 MMT resource build'!M16</f>
        <v>0</v>
      </c>
      <c r="N392">
        <f>'46 MMT resource build'!N16</f>
        <v>0</v>
      </c>
      <c r="O392">
        <f>'46 MMT resource build'!O16</f>
        <v>0</v>
      </c>
      <c r="P392">
        <f>'46 MMT resource build'!P16</f>
        <v>0</v>
      </c>
      <c r="Q392">
        <f>'46 MMT resource build'!Q16</f>
        <v>29.06</v>
      </c>
      <c r="R392">
        <f>'46 MMT resource build'!R16</f>
        <v>103</v>
      </c>
      <c r="S392">
        <f>'46 MMT resource build'!S16</f>
        <v>0</v>
      </c>
      <c r="T392">
        <f>'46 MMT resource build'!T16</f>
        <v>0</v>
      </c>
      <c r="U392">
        <f>'46 MMT resource build'!U16</f>
        <v>1.47619047619048</v>
      </c>
      <c r="V392">
        <f>'46 MMT resource build'!V16</f>
        <v>2993.17</v>
      </c>
      <c r="W392">
        <f>'46 MMT resource build'!W16</f>
        <v>0</v>
      </c>
      <c r="X392">
        <f>'46 MMT resource build'!X16</f>
        <v>0</v>
      </c>
      <c r="Y392">
        <f>'46 MMT resource build'!Y16</f>
        <v>0</v>
      </c>
      <c r="Z392">
        <f>'46 MMT resource build'!Z16</f>
        <v>0</v>
      </c>
    </row>
    <row r="393" spans="1:26" ht="14.45" hidden="1" x14ac:dyDescent="0.35">
      <c r="A393">
        <f>'46 MMT resource build'!A185</f>
        <v>2022</v>
      </c>
      <c r="B393" t="str">
        <f>'46 MMT resource build'!B185</f>
        <v>NW_Peaker</v>
      </c>
      <c r="C393" t="str">
        <f>'46 MMT resource build'!C185</f>
        <v>NW</v>
      </c>
      <c r="D393" t="str">
        <f>'46 MMT resource build'!D185</f>
        <v>NW</v>
      </c>
      <c r="E393" t="str">
        <f>'46 MMT resource build'!E185</f>
        <v>NW_Peaker</v>
      </c>
      <c r="F393">
        <f>'46 MMT resource build'!F185</f>
        <v>2993.17</v>
      </c>
      <c r="G393">
        <f>'46 MMT resource build'!G185</f>
        <v>0</v>
      </c>
      <c r="H393">
        <f>'46 MMT resource build'!H185</f>
        <v>0</v>
      </c>
      <c r="I393">
        <f>'46 MMT resource build'!I185</f>
        <v>2993.17</v>
      </c>
      <c r="J393">
        <f>'46 MMT resource build'!J185</f>
        <v>0</v>
      </c>
      <c r="K393">
        <f>'46 MMT resource build'!K185</f>
        <v>0</v>
      </c>
      <c r="L393">
        <f>'46 MMT resource build'!L185</f>
        <v>0</v>
      </c>
      <c r="M393">
        <f>'46 MMT resource build'!M185</f>
        <v>0</v>
      </c>
      <c r="N393">
        <f>'46 MMT resource build'!N185</f>
        <v>0</v>
      </c>
      <c r="O393">
        <f>'46 MMT resource build'!O185</f>
        <v>0</v>
      </c>
      <c r="P393">
        <f>'46 MMT resource build'!P185</f>
        <v>0</v>
      </c>
      <c r="Q393">
        <f>'46 MMT resource build'!Q185</f>
        <v>29.06</v>
      </c>
      <c r="R393">
        <f>'46 MMT resource build'!R185</f>
        <v>103</v>
      </c>
      <c r="S393">
        <f>'46 MMT resource build'!S185</f>
        <v>0</v>
      </c>
      <c r="T393">
        <f>'46 MMT resource build'!T185</f>
        <v>0</v>
      </c>
      <c r="U393">
        <f>'46 MMT resource build'!U185</f>
        <v>2.6383309325601898</v>
      </c>
      <c r="V393">
        <f>'46 MMT resource build'!V185</f>
        <v>2993.17</v>
      </c>
      <c r="W393">
        <f>'46 MMT resource build'!W185</f>
        <v>0</v>
      </c>
      <c r="X393">
        <f>'46 MMT resource build'!X185</f>
        <v>0</v>
      </c>
      <c r="Y393">
        <f>'46 MMT resource build'!Y185</f>
        <v>0</v>
      </c>
      <c r="Z393">
        <f>'46 MMT resource build'!Z185</f>
        <v>0</v>
      </c>
    </row>
    <row r="394" spans="1:26" ht="14.45" hidden="1" x14ac:dyDescent="0.35">
      <c r="A394">
        <f>'46 MMT resource build'!A354</f>
        <v>2026</v>
      </c>
      <c r="B394" t="str">
        <f>'46 MMT resource build'!B354</f>
        <v>NW_Peaker</v>
      </c>
      <c r="C394" t="str">
        <f>'46 MMT resource build'!C354</f>
        <v>NW</v>
      </c>
      <c r="D394" t="str">
        <f>'46 MMT resource build'!D354</f>
        <v>NW</v>
      </c>
      <c r="E394" t="str">
        <f>'46 MMT resource build'!E354</f>
        <v>NW_Peaker</v>
      </c>
      <c r="F394">
        <f>'46 MMT resource build'!F354</f>
        <v>2993.17</v>
      </c>
      <c r="G394">
        <f>'46 MMT resource build'!G354</f>
        <v>0</v>
      </c>
      <c r="H394">
        <f>'46 MMT resource build'!H354</f>
        <v>0</v>
      </c>
      <c r="I394">
        <f>'46 MMT resource build'!I354</f>
        <v>2993.17</v>
      </c>
      <c r="J394">
        <f>'46 MMT resource build'!J354</f>
        <v>0</v>
      </c>
      <c r="K394">
        <f>'46 MMT resource build'!K354</f>
        <v>0</v>
      </c>
      <c r="L394">
        <f>'46 MMT resource build'!L354</f>
        <v>0</v>
      </c>
      <c r="M394">
        <f>'46 MMT resource build'!M354</f>
        <v>0</v>
      </c>
      <c r="N394">
        <f>'46 MMT resource build'!N354</f>
        <v>0</v>
      </c>
      <c r="O394">
        <f>'46 MMT resource build'!O354</f>
        <v>0</v>
      </c>
      <c r="P394">
        <f>'46 MMT resource build'!P354</f>
        <v>0</v>
      </c>
      <c r="Q394">
        <f>'46 MMT resource build'!Q354</f>
        <v>29.06</v>
      </c>
      <c r="R394">
        <f>'46 MMT resource build'!R354</f>
        <v>103</v>
      </c>
      <c r="S394">
        <f>'46 MMT resource build'!S354</f>
        <v>0</v>
      </c>
      <c r="T394">
        <f>'46 MMT resource build'!T354</f>
        <v>0</v>
      </c>
      <c r="U394">
        <f>'46 MMT resource build'!U354</f>
        <v>2.99375356618317</v>
      </c>
      <c r="V394">
        <f>'46 MMT resource build'!V354</f>
        <v>2993.17</v>
      </c>
      <c r="W394">
        <f>'46 MMT resource build'!W354</f>
        <v>0</v>
      </c>
      <c r="X394">
        <f>'46 MMT resource build'!X354</f>
        <v>0</v>
      </c>
      <c r="Y394">
        <f>'46 MMT resource build'!Y354</f>
        <v>0</v>
      </c>
      <c r="Z394">
        <f>'46 MMT resource build'!Z354</f>
        <v>0</v>
      </c>
    </row>
    <row r="395" spans="1:26" ht="14.45" hidden="1" x14ac:dyDescent="0.35">
      <c r="A395">
        <f>'46 MMT resource build'!A523</f>
        <v>2030</v>
      </c>
      <c r="B395" t="str">
        <f>'46 MMT resource build'!B523</f>
        <v>NW_Peaker</v>
      </c>
      <c r="C395" t="str">
        <f>'46 MMT resource build'!C523</f>
        <v>NW</v>
      </c>
      <c r="D395" t="str">
        <f>'46 MMT resource build'!D523</f>
        <v>NW</v>
      </c>
      <c r="E395" t="str">
        <f>'46 MMT resource build'!E523</f>
        <v>NW_Peaker</v>
      </c>
      <c r="F395">
        <f>'46 MMT resource build'!F523</f>
        <v>2993.17</v>
      </c>
      <c r="G395">
        <f>'46 MMT resource build'!G523</f>
        <v>0</v>
      </c>
      <c r="H395">
        <f>'46 MMT resource build'!H523</f>
        <v>0</v>
      </c>
      <c r="I395">
        <f>'46 MMT resource build'!I523</f>
        <v>2993.17</v>
      </c>
      <c r="J395">
        <f>'46 MMT resource build'!J523</f>
        <v>0</v>
      </c>
      <c r="K395">
        <f>'46 MMT resource build'!K523</f>
        <v>0</v>
      </c>
      <c r="L395">
        <f>'46 MMT resource build'!L523</f>
        <v>0</v>
      </c>
      <c r="M395">
        <f>'46 MMT resource build'!M523</f>
        <v>0</v>
      </c>
      <c r="N395">
        <f>'46 MMT resource build'!N523</f>
        <v>0</v>
      </c>
      <c r="O395">
        <f>'46 MMT resource build'!O523</f>
        <v>0</v>
      </c>
      <c r="P395">
        <f>'46 MMT resource build'!P523</f>
        <v>0</v>
      </c>
      <c r="Q395">
        <f>'46 MMT resource build'!Q523</f>
        <v>29.06</v>
      </c>
      <c r="R395">
        <f>'46 MMT resource build'!R523</f>
        <v>103</v>
      </c>
      <c r="S395">
        <f>'46 MMT resource build'!S523</f>
        <v>0</v>
      </c>
      <c r="T395">
        <f>'46 MMT resource build'!T523</f>
        <v>0</v>
      </c>
      <c r="U395">
        <f>'46 MMT resource build'!U523</f>
        <v>4.9706315334622504</v>
      </c>
      <c r="V395">
        <f>'46 MMT resource build'!V523</f>
        <v>2993.17</v>
      </c>
      <c r="W395">
        <f>'46 MMT resource build'!W523</f>
        <v>0</v>
      </c>
      <c r="X395">
        <f>'46 MMT resource build'!X523</f>
        <v>0</v>
      </c>
      <c r="Y395">
        <f>'46 MMT resource build'!Y523</f>
        <v>0</v>
      </c>
      <c r="Z395">
        <f>'46 MMT resource build'!Z523</f>
        <v>0</v>
      </c>
    </row>
    <row r="396" spans="1:26" ht="14.45" hidden="1" x14ac:dyDescent="0.35">
      <c r="A396">
        <f>'46 MMT resource build'!A692</f>
        <v>2045</v>
      </c>
      <c r="B396" t="str">
        <f>'46 MMT resource build'!B692</f>
        <v>NW_Peaker</v>
      </c>
      <c r="C396" t="str">
        <f>'46 MMT resource build'!C692</f>
        <v>NW</v>
      </c>
      <c r="D396" t="str">
        <f>'46 MMT resource build'!D692</f>
        <v>NW</v>
      </c>
      <c r="E396" t="str">
        <f>'46 MMT resource build'!E692</f>
        <v>NW_Peaker</v>
      </c>
      <c r="F396">
        <f>'46 MMT resource build'!F692</f>
        <v>2587.5300000000002</v>
      </c>
      <c r="G396">
        <f>'46 MMT resource build'!G692</f>
        <v>0</v>
      </c>
      <c r="H396">
        <f>'46 MMT resource build'!H692</f>
        <v>0</v>
      </c>
      <c r="I396">
        <f>'46 MMT resource build'!I692</f>
        <v>2587.5300000000002</v>
      </c>
      <c r="J396">
        <f>'46 MMT resource build'!J692</f>
        <v>0</v>
      </c>
      <c r="K396">
        <f>'46 MMT resource build'!K692</f>
        <v>0</v>
      </c>
      <c r="L396">
        <f>'46 MMT resource build'!L692</f>
        <v>0</v>
      </c>
      <c r="M396">
        <f>'46 MMT resource build'!M692</f>
        <v>0</v>
      </c>
      <c r="N396">
        <f>'46 MMT resource build'!N692</f>
        <v>0</v>
      </c>
      <c r="O396">
        <f>'46 MMT resource build'!O692</f>
        <v>0</v>
      </c>
      <c r="P396">
        <f>'46 MMT resource build'!P692</f>
        <v>0</v>
      </c>
      <c r="Q396">
        <f>'46 MMT resource build'!Q692</f>
        <v>29.06</v>
      </c>
      <c r="R396">
        <f>'46 MMT resource build'!R692</f>
        <v>89.04</v>
      </c>
      <c r="S396">
        <f>'46 MMT resource build'!S692</f>
        <v>0</v>
      </c>
      <c r="T396">
        <f>'46 MMT resource build'!T692</f>
        <v>0</v>
      </c>
      <c r="U396">
        <f>'46 MMT resource build'!U692</f>
        <v>6.6951633132812498</v>
      </c>
      <c r="V396">
        <f>'46 MMT resource build'!V692</f>
        <v>2587.5300000000002</v>
      </c>
      <c r="W396">
        <f>'46 MMT resource build'!W692</f>
        <v>0</v>
      </c>
      <c r="X396">
        <f>'46 MMT resource build'!X692</f>
        <v>0</v>
      </c>
      <c r="Y396">
        <f>'46 MMT resource build'!Y692</f>
        <v>0</v>
      </c>
      <c r="Z396">
        <f>'46 MMT resource build'!Z692</f>
        <v>0</v>
      </c>
    </row>
    <row r="397" spans="1:26" ht="14.45" hidden="1" x14ac:dyDescent="0.35">
      <c r="A397">
        <f>'46 MMT resource build'!A135</f>
        <v>2020</v>
      </c>
      <c r="B397" t="str">
        <f>'46 MMT resource build'!B135</f>
        <v>Cape_Mendocino_Offshore_Wind</v>
      </c>
      <c r="C397" t="str">
        <f>'46 MMT resource build'!C135</f>
        <v>CAISO</v>
      </c>
      <c r="D397" t="str">
        <f>'46 MMT resource build'!D135</f>
        <v>CAISO</v>
      </c>
      <c r="E397" t="str">
        <f>'46 MMT resource build'!E135</f>
        <v>Offshore_Wind</v>
      </c>
      <c r="F397">
        <f>'46 MMT resource build'!F135</f>
        <v>0</v>
      </c>
      <c r="G397">
        <f>'46 MMT resource build'!G135</f>
        <v>0</v>
      </c>
      <c r="H397">
        <f>'46 MMT resource build'!H135</f>
        <v>0</v>
      </c>
      <c r="I397">
        <f>'46 MMT resource build'!I135</f>
        <v>0</v>
      </c>
      <c r="J397">
        <f>'46 MMT resource build'!J135</f>
        <v>0</v>
      </c>
      <c r="K397">
        <f>'46 MMT resource build'!K135</f>
        <v>0</v>
      </c>
      <c r="L397">
        <f>'46 MMT resource build'!L135</f>
        <v>0</v>
      </c>
      <c r="M397">
        <f>'46 MMT resource build'!M135</f>
        <v>0</v>
      </c>
      <c r="N397">
        <f>'46 MMT resource build'!N135</f>
        <v>0</v>
      </c>
      <c r="O397">
        <f>'46 MMT resource build'!O135</f>
        <v>0</v>
      </c>
      <c r="P397">
        <f>'46 MMT resource build'!P135</f>
        <v>0</v>
      </c>
      <c r="Q397">
        <f>'46 MMT resource build'!Q135</f>
        <v>0</v>
      </c>
      <c r="R397">
        <f>'46 MMT resource build'!R135</f>
        <v>0</v>
      </c>
      <c r="S397">
        <f>'46 MMT resource build'!S135</f>
        <v>0</v>
      </c>
      <c r="T397">
        <f>'46 MMT resource build'!T135</f>
        <v>0</v>
      </c>
      <c r="U397">
        <f>'46 MMT resource build'!U135</f>
        <v>1.47619047619048</v>
      </c>
      <c r="V397">
        <f>'46 MMT resource build'!V135</f>
        <v>0</v>
      </c>
      <c r="W397">
        <f>'46 MMT resource build'!W135</f>
        <v>0</v>
      </c>
      <c r="X397">
        <f>'46 MMT resource build'!X135</f>
        <v>0</v>
      </c>
      <c r="Y397">
        <f>'46 MMT resource build'!Y135</f>
        <v>0</v>
      </c>
      <c r="Z397">
        <f>'46 MMT resource build'!Z135</f>
        <v>0</v>
      </c>
    </row>
    <row r="398" spans="1:26" ht="14.45" hidden="1" x14ac:dyDescent="0.35">
      <c r="A398">
        <f>'46 MMT resource build'!A136</f>
        <v>2020</v>
      </c>
      <c r="B398" t="str">
        <f>'46 MMT resource build'!B136</f>
        <v>Del_Norte_Offshore_Wind</v>
      </c>
      <c r="C398" t="str">
        <f>'46 MMT resource build'!C136</f>
        <v>CAISO</v>
      </c>
      <c r="D398" t="str">
        <f>'46 MMT resource build'!D136</f>
        <v>CAISO</v>
      </c>
      <c r="E398" t="str">
        <f>'46 MMT resource build'!E136</f>
        <v>Offshore_Wind</v>
      </c>
      <c r="F398">
        <f>'46 MMT resource build'!F136</f>
        <v>0</v>
      </c>
      <c r="G398">
        <f>'46 MMT resource build'!G136</f>
        <v>0</v>
      </c>
      <c r="H398">
        <f>'46 MMT resource build'!H136</f>
        <v>0</v>
      </c>
      <c r="I398">
        <f>'46 MMT resource build'!I136</f>
        <v>0</v>
      </c>
      <c r="J398">
        <f>'46 MMT resource build'!J136</f>
        <v>0</v>
      </c>
      <c r="K398">
        <f>'46 MMT resource build'!K136</f>
        <v>0</v>
      </c>
      <c r="L398">
        <f>'46 MMT resource build'!L136</f>
        <v>0</v>
      </c>
      <c r="M398">
        <f>'46 MMT resource build'!M136</f>
        <v>0</v>
      </c>
      <c r="N398">
        <f>'46 MMT resource build'!N136</f>
        <v>0</v>
      </c>
      <c r="O398">
        <f>'46 MMT resource build'!O136</f>
        <v>0</v>
      </c>
      <c r="P398">
        <f>'46 MMT resource build'!P136</f>
        <v>0</v>
      </c>
      <c r="Q398">
        <f>'46 MMT resource build'!Q136</f>
        <v>0</v>
      </c>
      <c r="R398">
        <f>'46 MMT resource build'!R136</f>
        <v>0</v>
      </c>
      <c r="S398">
        <f>'46 MMT resource build'!S136</f>
        <v>0</v>
      </c>
      <c r="T398">
        <f>'46 MMT resource build'!T136</f>
        <v>0</v>
      </c>
      <c r="U398">
        <f>'46 MMT resource build'!U136</f>
        <v>1.47619047619048</v>
      </c>
      <c r="V398">
        <f>'46 MMT resource build'!V136</f>
        <v>0</v>
      </c>
      <c r="W398">
        <f>'46 MMT resource build'!W136</f>
        <v>0</v>
      </c>
      <c r="X398">
        <f>'46 MMT resource build'!X136</f>
        <v>0</v>
      </c>
      <c r="Y398">
        <f>'46 MMT resource build'!Y136</f>
        <v>0</v>
      </c>
      <c r="Z398">
        <f>'46 MMT resource build'!Z136</f>
        <v>0</v>
      </c>
    </row>
    <row r="399" spans="1:26" ht="14.45" hidden="1" x14ac:dyDescent="0.35">
      <c r="A399">
        <f>'46 MMT resource build'!A137</f>
        <v>2020</v>
      </c>
      <c r="B399" t="str">
        <f>'46 MMT resource build'!B137</f>
        <v>Diablo_Canyon_Offshore_Wind</v>
      </c>
      <c r="C399" t="str">
        <f>'46 MMT resource build'!C137</f>
        <v>CAISO</v>
      </c>
      <c r="D399" t="str">
        <f>'46 MMT resource build'!D137</f>
        <v>CAISO</v>
      </c>
      <c r="E399" t="str">
        <f>'46 MMT resource build'!E137</f>
        <v>Offshore_Wind</v>
      </c>
      <c r="F399">
        <f>'46 MMT resource build'!F137</f>
        <v>0</v>
      </c>
      <c r="G399">
        <f>'46 MMT resource build'!G137</f>
        <v>0</v>
      </c>
      <c r="H399">
        <f>'46 MMT resource build'!H137</f>
        <v>0</v>
      </c>
      <c r="I399">
        <f>'46 MMT resource build'!I137</f>
        <v>0</v>
      </c>
      <c r="J399">
        <f>'46 MMT resource build'!J137</f>
        <v>0</v>
      </c>
      <c r="K399">
        <f>'46 MMT resource build'!K137</f>
        <v>0</v>
      </c>
      <c r="L399">
        <f>'46 MMT resource build'!L137</f>
        <v>0</v>
      </c>
      <c r="M399">
        <f>'46 MMT resource build'!M137</f>
        <v>0</v>
      </c>
      <c r="N399">
        <f>'46 MMT resource build'!N137</f>
        <v>0</v>
      </c>
      <c r="O399">
        <f>'46 MMT resource build'!O137</f>
        <v>0</v>
      </c>
      <c r="P399">
        <f>'46 MMT resource build'!P137</f>
        <v>0</v>
      </c>
      <c r="Q399">
        <f>'46 MMT resource build'!Q137</f>
        <v>0</v>
      </c>
      <c r="R399">
        <f>'46 MMT resource build'!R137</f>
        <v>0</v>
      </c>
      <c r="S399">
        <f>'46 MMT resource build'!S137</f>
        <v>0</v>
      </c>
      <c r="T399">
        <f>'46 MMT resource build'!T137</f>
        <v>0</v>
      </c>
      <c r="U399">
        <f>'46 MMT resource build'!U137</f>
        <v>1.47619047619048</v>
      </c>
      <c r="V399">
        <f>'46 MMT resource build'!V137</f>
        <v>0</v>
      </c>
      <c r="W399">
        <f>'46 MMT resource build'!W137</f>
        <v>0</v>
      </c>
      <c r="X399">
        <f>'46 MMT resource build'!X137</f>
        <v>0</v>
      </c>
      <c r="Y399">
        <f>'46 MMT resource build'!Y137</f>
        <v>0</v>
      </c>
      <c r="Z399">
        <f>'46 MMT resource build'!Z137</f>
        <v>0</v>
      </c>
    </row>
    <row r="400" spans="1:26" ht="14.45" hidden="1" x14ac:dyDescent="0.35">
      <c r="A400">
        <f>'46 MMT resource build'!A138</f>
        <v>2020</v>
      </c>
      <c r="B400" t="str">
        <f>'46 MMT resource build'!B138</f>
        <v>Humboldt_Bay_Offshore_Wind</v>
      </c>
      <c r="C400" t="str">
        <f>'46 MMT resource build'!C138</f>
        <v>CAISO</v>
      </c>
      <c r="D400" t="str">
        <f>'46 MMT resource build'!D138</f>
        <v>CAISO</v>
      </c>
      <c r="E400" t="str">
        <f>'46 MMT resource build'!E138</f>
        <v>Offshore_Wind</v>
      </c>
      <c r="F400">
        <f>'46 MMT resource build'!F138</f>
        <v>0</v>
      </c>
      <c r="G400">
        <f>'46 MMT resource build'!G138</f>
        <v>0</v>
      </c>
      <c r="H400">
        <f>'46 MMT resource build'!H138</f>
        <v>0</v>
      </c>
      <c r="I400">
        <f>'46 MMT resource build'!I138</f>
        <v>0</v>
      </c>
      <c r="J400">
        <f>'46 MMT resource build'!J138</f>
        <v>0</v>
      </c>
      <c r="K400">
        <f>'46 MMT resource build'!K138</f>
        <v>0</v>
      </c>
      <c r="L400">
        <f>'46 MMT resource build'!L138</f>
        <v>0</v>
      </c>
      <c r="M400">
        <f>'46 MMT resource build'!M138</f>
        <v>0</v>
      </c>
      <c r="N400">
        <f>'46 MMT resource build'!N138</f>
        <v>0</v>
      </c>
      <c r="O400">
        <f>'46 MMT resource build'!O138</f>
        <v>0</v>
      </c>
      <c r="P400">
        <f>'46 MMT resource build'!P138</f>
        <v>0</v>
      </c>
      <c r="Q400">
        <f>'46 MMT resource build'!Q138</f>
        <v>0</v>
      </c>
      <c r="R400">
        <f>'46 MMT resource build'!R138</f>
        <v>0</v>
      </c>
      <c r="S400">
        <f>'46 MMT resource build'!S138</f>
        <v>0</v>
      </c>
      <c r="T400">
        <f>'46 MMT resource build'!T138</f>
        <v>0</v>
      </c>
      <c r="U400">
        <f>'46 MMT resource build'!U138</f>
        <v>1.47619047619048</v>
      </c>
      <c r="V400">
        <f>'46 MMT resource build'!V138</f>
        <v>0</v>
      </c>
      <c r="W400">
        <f>'46 MMT resource build'!W138</f>
        <v>0</v>
      </c>
      <c r="X400">
        <f>'46 MMT resource build'!X138</f>
        <v>0</v>
      </c>
      <c r="Y400">
        <f>'46 MMT resource build'!Y138</f>
        <v>0</v>
      </c>
      <c r="Z400">
        <f>'46 MMT resource build'!Z138</f>
        <v>0</v>
      </c>
    </row>
    <row r="401" spans="1:26" ht="14.45" hidden="1" x14ac:dyDescent="0.35">
      <c r="A401">
        <f>'46 MMT resource build'!A139</f>
        <v>2020</v>
      </c>
      <c r="B401" t="str">
        <f>'46 MMT resource build'!B139</f>
        <v>Morro_Bay_Offshore_Wind</v>
      </c>
      <c r="C401" t="str">
        <f>'46 MMT resource build'!C139</f>
        <v>CAISO</v>
      </c>
      <c r="D401" t="str">
        <f>'46 MMT resource build'!D139</f>
        <v>CAISO</v>
      </c>
      <c r="E401" t="str">
        <f>'46 MMT resource build'!E139</f>
        <v>Offshore_Wind</v>
      </c>
      <c r="F401">
        <f>'46 MMT resource build'!F139</f>
        <v>0</v>
      </c>
      <c r="G401">
        <f>'46 MMT resource build'!G139</f>
        <v>0</v>
      </c>
      <c r="H401">
        <f>'46 MMT resource build'!H139</f>
        <v>0</v>
      </c>
      <c r="I401">
        <f>'46 MMT resource build'!I139</f>
        <v>0</v>
      </c>
      <c r="J401">
        <f>'46 MMT resource build'!J139</f>
        <v>0</v>
      </c>
      <c r="K401">
        <f>'46 MMT resource build'!K139</f>
        <v>0</v>
      </c>
      <c r="L401">
        <f>'46 MMT resource build'!L139</f>
        <v>0</v>
      </c>
      <c r="M401">
        <f>'46 MMT resource build'!M139</f>
        <v>0</v>
      </c>
      <c r="N401">
        <f>'46 MMT resource build'!N139</f>
        <v>0</v>
      </c>
      <c r="O401">
        <f>'46 MMT resource build'!O139</f>
        <v>0</v>
      </c>
      <c r="P401">
        <f>'46 MMT resource build'!P139</f>
        <v>0</v>
      </c>
      <c r="Q401">
        <f>'46 MMT resource build'!Q139</f>
        <v>0</v>
      </c>
      <c r="R401">
        <f>'46 MMT resource build'!R139</f>
        <v>0</v>
      </c>
      <c r="S401">
        <f>'46 MMT resource build'!S139</f>
        <v>0</v>
      </c>
      <c r="T401">
        <f>'46 MMT resource build'!T139</f>
        <v>0</v>
      </c>
      <c r="U401">
        <f>'46 MMT resource build'!U139</f>
        <v>1.47619047619048</v>
      </c>
      <c r="V401">
        <f>'46 MMT resource build'!V139</f>
        <v>0</v>
      </c>
      <c r="W401">
        <f>'46 MMT resource build'!W139</f>
        <v>0</v>
      </c>
      <c r="X401">
        <f>'46 MMT resource build'!X139</f>
        <v>0</v>
      </c>
      <c r="Y401">
        <f>'46 MMT resource build'!Y139</f>
        <v>0</v>
      </c>
      <c r="Z401">
        <f>'46 MMT resource build'!Z139</f>
        <v>0</v>
      </c>
    </row>
    <row r="402" spans="1:26" ht="14.45" hidden="1" x14ac:dyDescent="0.35">
      <c r="A402">
        <f>'46 MMT resource build'!A304</f>
        <v>2022</v>
      </c>
      <c r="B402" t="str">
        <f>'46 MMT resource build'!B304</f>
        <v>Cape_Mendocino_Offshore_Wind</v>
      </c>
      <c r="C402" t="str">
        <f>'46 MMT resource build'!C304</f>
        <v>CAISO</v>
      </c>
      <c r="D402" t="str">
        <f>'46 MMT resource build'!D304</f>
        <v>CAISO</v>
      </c>
      <c r="E402" t="str">
        <f>'46 MMT resource build'!E304</f>
        <v>Offshore_Wind</v>
      </c>
      <c r="F402">
        <f>'46 MMT resource build'!F304</f>
        <v>0</v>
      </c>
      <c r="G402">
        <f>'46 MMT resource build'!G304</f>
        <v>0</v>
      </c>
      <c r="H402">
        <f>'46 MMT resource build'!H304</f>
        <v>0</v>
      </c>
      <c r="I402">
        <f>'46 MMT resource build'!I304</f>
        <v>0</v>
      </c>
      <c r="J402">
        <f>'46 MMT resource build'!J304</f>
        <v>0</v>
      </c>
      <c r="K402">
        <f>'46 MMT resource build'!K304</f>
        <v>0</v>
      </c>
      <c r="L402">
        <f>'46 MMT resource build'!L304</f>
        <v>0</v>
      </c>
      <c r="M402">
        <f>'46 MMT resource build'!M304</f>
        <v>0</v>
      </c>
      <c r="N402">
        <f>'46 MMT resource build'!N304</f>
        <v>0</v>
      </c>
      <c r="O402">
        <f>'46 MMT resource build'!O304</f>
        <v>0</v>
      </c>
      <c r="P402">
        <f>'46 MMT resource build'!P304</f>
        <v>0</v>
      </c>
      <c r="Q402">
        <f>'46 MMT resource build'!Q304</f>
        <v>0</v>
      </c>
      <c r="R402">
        <f>'46 MMT resource build'!R304</f>
        <v>0</v>
      </c>
      <c r="S402">
        <f>'46 MMT resource build'!S304</f>
        <v>0</v>
      </c>
      <c r="T402">
        <f>'46 MMT resource build'!T304</f>
        <v>0</v>
      </c>
      <c r="U402">
        <f>'46 MMT resource build'!U304</f>
        <v>2.6383309325601898</v>
      </c>
      <c r="V402">
        <f>'46 MMT resource build'!V304</f>
        <v>0</v>
      </c>
      <c r="W402">
        <f>'46 MMT resource build'!W304</f>
        <v>0</v>
      </c>
      <c r="X402">
        <f>'46 MMT resource build'!X304</f>
        <v>0</v>
      </c>
      <c r="Y402">
        <f>'46 MMT resource build'!Y304</f>
        <v>0</v>
      </c>
      <c r="Z402">
        <f>'46 MMT resource build'!Z304</f>
        <v>0</v>
      </c>
    </row>
    <row r="403" spans="1:26" ht="14.45" hidden="1" x14ac:dyDescent="0.35">
      <c r="A403">
        <f>'46 MMT resource build'!A305</f>
        <v>2022</v>
      </c>
      <c r="B403" t="str">
        <f>'46 MMT resource build'!B305</f>
        <v>Del_Norte_Offshore_Wind</v>
      </c>
      <c r="C403" t="str">
        <f>'46 MMT resource build'!C305</f>
        <v>CAISO</v>
      </c>
      <c r="D403" t="str">
        <f>'46 MMT resource build'!D305</f>
        <v>CAISO</v>
      </c>
      <c r="E403" t="str">
        <f>'46 MMT resource build'!E305</f>
        <v>Offshore_Wind</v>
      </c>
      <c r="F403">
        <f>'46 MMT resource build'!F305</f>
        <v>0</v>
      </c>
      <c r="G403">
        <f>'46 MMT resource build'!G305</f>
        <v>0</v>
      </c>
      <c r="H403">
        <f>'46 MMT resource build'!H305</f>
        <v>0</v>
      </c>
      <c r="I403">
        <f>'46 MMT resource build'!I305</f>
        <v>0</v>
      </c>
      <c r="J403">
        <f>'46 MMT resource build'!J305</f>
        <v>0</v>
      </c>
      <c r="K403">
        <f>'46 MMT resource build'!K305</f>
        <v>0</v>
      </c>
      <c r="L403">
        <f>'46 MMT resource build'!L305</f>
        <v>0</v>
      </c>
      <c r="M403">
        <f>'46 MMT resource build'!M305</f>
        <v>0</v>
      </c>
      <c r="N403">
        <f>'46 MMT resource build'!N305</f>
        <v>0</v>
      </c>
      <c r="O403">
        <f>'46 MMT resource build'!O305</f>
        <v>0</v>
      </c>
      <c r="P403">
        <f>'46 MMT resource build'!P305</f>
        <v>0</v>
      </c>
      <c r="Q403">
        <f>'46 MMT resource build'!Q305</f>
        <v>0</v>
      </c>
      <c r="R403">
        <f>'46 MMT resource build'!R305</f>
        <v>0</v>
      </c>
      <c r="S403">
        <f>'46 MMT resource build'!S305</f>
        <v>0</v>
      </c>
      <c r="T403">
        <f>'46 MMT resource build'!T305</f>
        <v>0</v>
      </c>
      <c r="U403">
        <f>'46 MMT resource build'!U305</f>
        <v>2.6383309325601898</v>
      </c>
      <c r="V403">
        <f>'46 MMT resource build'!V305</f>
        <v>0</v>
      </c>
      <c r="W403">
        <f>'46 MMT resource build'!W305</f>
        <v>0</v>
      </c>
      <c r="X403">
        <f>'46 MMT resource build'!X305</f>
        <v>0</v>
      </c>
      <c r="Y403">
        <f>'46 MMT resource build'!Y305</f>
        <v>0</v>
      </c>
      <c r="Z403">
        <f>'46 MMT resource build'!Z305</f>
        <v>0</v>
      </c>
    </row>
    <row r="404" spans="1:26" ht="14.45" hidden="1" x14ac:dyDescent="0.35">
      <c r="A404">
        <f>'46 MMT resource build'!A306</f>
        <v>2022</v>
      </c>
      <c r="B404" t="str">
        <f>'46 MMT resource build'!B306</f>
        <v>Diablo_Canyon_Offshore_Wind</v>
      </c>
      <c r="C404" t="str">
        <f>'46 MMT resource build'!C306</f>
        <v>CAISO</v>
      </c>
      <c r="D404" t="str">
        <f>'46 MMT resource build'!D306</f>
        <v>CAISO</v>
      </c>
      <c r="E404" t="str">
        <f>'46 MMT resource build'!E306</f>
        <v>Offshore_Wind</v>
      </c>
      <c r="F404">
        <f>'46 MMT resource build'!F306</f>
        <v>0</v>
      </c>
      <c r="G404">
        <f>'46 MMT resource build'!G306</f>
        <v>0</v>
      </c>
      <c r="H404">
        <f>'46 MMT resource build'!H306</f>
        <v>0</v>
      </c>
      <c r="I404">
        <f>'46 MMT resource build'!I306</f>
        <v>0</v>
      </c>
      <c r="J404">
        <f>'46 MMT resource build'!J306</f>
        <v>0</v>
      </c>
      <c r="K404">
        <f>'46 MMT resource build'!K306</f>
        <v>0</v>
      </c>
      <c r="L404">
        <f>'46 MMT resource build'!L306</f>
        <v>0</v>
      </c>
      <c r="M404">
        <f>'46 MMT resource build'!M306</f>
        <v>0</v>
      </c>
      <c r="N404">
        <f>'46 MMT resource build'!N306</f>
        <v>0</v>
      </c>
      <c r="O404">
        <f>'46 MMT resource build'!O306</f>
        <v>0</v>
      </c>
      <c r="P404">
        <f>'46 MMT resource build'!P306</f>
        <v>0</v>
      </c>
      <c r="Q404">
        <f>'46 MMT resource build'!Q306</f>
        <v>0</v>
      </c>
      <c r="R404">
        <f>'46 MMT resource build'!R306</f>
        <v>0</v>
      </c>
      <c r="S404">
        <f>'46 MMT resource build'!S306</f>
        <v>0</v>
      </c>
      <c r="T404">
        <f>'46 MMT resource build'!T306</f>
        <v>0</v>
      </c>
      <c r="U404">
        <f>'46 MMT resource build'!U306</f>
        <v>2.6383309325601898</v>
      </c>
      <c r="V404">
        <f>'46 MMT resource build'!V306</f>
        <v>0</v>
      </c>
      <c r="W404">
        <f>'46 MMT resource build'!W306</f>
        <v>0</v>
      </c>
      <c r="X404">
        <f>'46 MMT resource build'!X306</f>
        <v>0</v>
      </c>
      <c r="Y404">
        <f>'46 MMT resource build'!Y306</f>
        <v>0</v>
      </c>
      <c r="Z404">
        <f>'46 MMT resource build'!Z306</f>
        <v>0</v>
      </c>
    </row>
    <row r="405" spans="1:26" ht="14.45" hidden="1" x14ac:dyDescent="0.35">
      <c r="A405">
        <f>'46 MMT resource build'!A307</f>
        <v>2022</v>
      </c>
      <c r="B405" t="str">
        <f>'46 MMT resource build'!B307</f>
        <v>Humboldt_Bay_Offshore_Wind</v>
      </c>
      <c r="C405" t="str">
        <f>'46 MMT resource build'!C307</f>
        <v>CAISO</v>
      </c>
      <c r="D405" t="str">
        <f>'46 MMT resource build'!D307</f>
        <v>CAISO</v>
      </c>
      <c r="E405" t="str">
        <f>'46 MMT resource build'!E307</f>
        <v>Offshore_Wind</v>
      </c>
      <c r="F405">
        <f>'46 MMT resource build'!F307</f>
        <v>0</v>
      </c>
      <c r="G405">
        <f>'46 MMT resource build'!G307</f>
        <v>0</v>
      </c>
      <c r="H405">
        <f>'46 MMT resource build'!H307</f>
        <v>0</v>
      </c>
      <c r="I405">
        <f>'46 MMT resource build'!I307</f>
        <v>0</v>
      </c>
      <c r="J405">
        <f>'46 MMT resource build'!J307</f>
        <v>0</v>
      </c>
      <c r="K405">
        <f>'46 MMT resource build'!K307</f>
        <v>0</v>
      </c>
      <c r="L405">
        <f>'46 MMT resource build'!L307</f>
        <v>0</v>
      </c>
      <c r="M405">
        <f>'46 MMT resource build'!M307</f>
        <v>0</v>
      </c>
      <c r="N405">
        <f>'46 MMT resource build'!N307</f>
        <v>0</v>
      </c>
      <c r="O405">
        <f>'46 MMT resource build'!O307</f>
        <v>0</v>
      </c>
      <c r="P405">
        <f>'46 MMT resource build'!P307</f>
        <v>0</v>
      </c>
      <c r="Q405">
        <f>'46 MMT resource build'!Q307</f>
        <v>0</v>
      </c>
      <c r="R405">
        <f>'46 MMT resource build'!R307</f>
        <v>0</v>
      </c>
      <c r="S405">
        <f>'46 MMT resource build'!S307</f>
        <v>0</v>
      </c>
      <c r="T405">
        <f>'46 MMT resource build'!T307</f>
        <v>0</v>
      </c>
      <c r="U405">
        <f>'46 MMT resource build'!U307</f>
        <v>2.6383309325601898</v>
      </c>
      <c r="V405">
        <f>'46 MMT resource build'!V307</f>
        <v>0</v>
      </c>
      <c r="W405">
        <f>'46 MMT resource build'!W307</f>
        <v>0</v>
      </c>
      <c r="X405">
        <f>'46 MMT resource build'!X307</f>
        <v>0</v>
      </c>
      <c r="Y405">
        <f>'46 MMT resource build'!Y307</f>
        <v>0</v>
      </c>
      <c r="Z405">
        <f>'46 MMT resource build'!Z307</f>
        <v>0</v>
      </c>
    </row>
    <row r="406" spans="1:26" ht="14.45" hidden="1" x14ac:dyDescent="0.35">
      <c r="A406">
        <f>'46 MMT resource build'!A308</f>
        <v>2022</v>
      </c>
      <c r="B406" t="str">
        <f>'46 MMT resource build'!B308</f>
        <v>Morro_Bay_Offshore_Wind</v>
      </c>
      <c r="C406" t="str">
        <f>'46 MMT resource build'!C308</f>
        <v>CAISO</v>
      </c>
      <c r="D406" t="str">
        <f>'46 MMT resource build'!D308</f>
        <v>CAISO</v>
      </c>
      <c r="E406" t="str">
        <f>'46 MMT resource build'!E308</f>
        <v>Offshore_Wind</v>
      </c>
      <c r="F406">
        <f>'46 MMT resource build'!F308</f>
        <v>0</v>
      </c>
      <c r="G406">
        <f>'46 MMT resource build'!G308</f>
        <v>0</v>
      </c>
      <c r="H406">
        <f>'46 MMT resource build'!H308</f>
        <v>0</v>
      </c>
      <c r="I406">
        <f>'46 MMT resource build'!I308</f>
        <v>0</v>
      </c>
      <c r="J406">
        <f>'46 MMT resource build'!J308</f>
        <v>0</v>
      </c>
      <c r="K406">
        <f>'46 MMT resource build'!K308</f>
        <v>0</v>
      </c>
      <c r="L406">
        <f>'46 MMT resource build'!L308</f>
        <v>0</v>
      </c>
      <c r="M406">
        <f>'46 MMT resource build'!M308</f>
        <v>0</v>
      </c>
      <c r="N406">
        <f>'46 MMT resource build'!N308</f>
        <v>0</v>
      </c>
      <c r="O406">
        <f>'46 MMT resource build'!O308</f>
        <v>0</v>
      </c>
      <c r="P406">
        <f>'46 MMT resource build'!P308</f>
        <v>0</v>
      </c>
      <c r="Q406">
        <f>'46 MMT resource build'!Q308</f>
        <v>0</v>
      </c>
      <c r="R406">
        <f>'46 MMT resource build'!R308</f>
        <v>0</v>
      </c>
      <c r="S406">
        <f>'46 MMT resource build'!S308</f>
        <v>0</v>
      </c>
      <c r="T406">
        <f>'46 MMT resource build'!T308</f>
        <v>0</v>
      </c>
      <c r="U406">
        <f>'46 MMT resource build'!U308</f>
        <v>2.6383309325601898</v>
      </c>
      <c r="V406">
        <f>'46 MMT resource build'!V308</f>
        <v>0</v>
      </c>
      <c r="W406">
        <f>'46 MMT resource build'!W308</f>
        <v>0</v>
      </c>
      <c r="X406">
        <f>'46 MMT resource build'!X308</f>
        <v>0</v>
      </c>
      <c r="Y406">
        <f>'46 MMT resource build'!Y308</f>
        <v>0</v>
      </c>
      <c r="Z406">
        <f>'46 MMT resource build'!Z308</f>
        <v>0</v>
      </c>
    </row>
    <row r="407" spans="1:26" ht="14.45" hidden="1" x14ac:dyDescent="0.35">
      <c r="A407">
        <f>'46 MMT resource build'!A473</f>
        <v>2026</v>
      </c>
      <c r="B407" t="str">
        <f>'46 MMT resource build'!B473</f>
        <v>Cape_Mendocino_Offshore_Wind</v>
      </c>
      <c r="C407" t="str">
        <f>'46 MMT resource build'!C473</f>
        <v>CAISO</v>
      </c>
      <c r="D407" t="str">
        <f>'46 MMT resource build'!D473</f>
        <v>CAISO</v>
      </c>
      <c r="E407" t="str">
        <f>'46 MMT resource build'!E473</f>
        <v>Offshore_Wind</v>
      </c>
      <c r="F407">
        <f>'46 MMT resource build'!F473</f>
        <v>0</v>
      </c>
      <c r="G407">
        <f>'46 MMT resource build'!G473</f>
        <v>0</v>
      </c>
      <c r="H407">
        <f>'46 MMT resource build'!H473</f>
        <v>0</v>
      </c>
      <c r="I407">
        <f>'46 MMT resource build'!I473</f>
        <v>0</v>
      </c>
      <c r="J407">
        <f>'46 MMT resource build'!J473</f>
        <v>0</v>
      </c>
      <c r="K407">
        <f>'46 MMT resource build'!K473</f>
        <v>0</v>
      </c>
      <c r="L407">
        <f>'46 MMT resource build'!L473</f>
        <v>0</v>
      </c>
      <c r="M407">
        <f>'46 MMT resource build'!M473</f>
        <v>0</v>
      </c>
      <c r="N407">
        <f>'46 MMT resource build'!N473</f>
        <v>0</v>
      </c>
      <c r="O407">
        <f>'46 MMT resource build'!O473</f>
        <v>0</v>
      </c>
      <c r="P407">
        <f>'46 MMT resource build'!P473</f>
        <v>0</v>
      </c>
      <c r="Q407">
        <f>'46 MMT resource build'!Q473</f>
        <v>0</v>
      </c>
      <c r="R407">
        <f>'46 MMT resource build'!R473</f>
        <v>0</v>
      </c>
      <c r="S407">
        <f>'46 MMT resource build'!S473</f>
        <v>0</v>
      </c>
      <c r="T407">
        <f>'46 MMT resource build'!T473</f>
        <v>0</v>
      </c>
      <c r="U407">
        <f>'46 MMT resource build'!U473</f>
        <v>2.99375356618317</v>
      </c>
      <c r="V407">
        <f>'46 MMT resource build'!V473</f>
        <v>0</v>
      </c>
      <c r="W407">
        <f>'46 MMT resource build'!W473</f>
        <v>0</v>
      </c>
      <c r="X407">
        <f>'46 MMT resource build'!X473</f>
        <v>0</v>
      </c>
      <c r="Y407">
        <f>'46 MMT resource build'!Y473</f>
        <v>0</v>
      </c>
      <c r="Z407">
        <f>'46 MMT resource build'!Z473</f>
        <v>0</v>
      </c>
    </row>
    <row r="408" spans="1:26" ht="14.45" hidden="1" x14ac:dyDescent="0.35">
      <c r="A408">
        <f>'46 MMT resource build'!A474</f>
        <v>2026</v>
      </c>
      <c r="B408" t="str">
        <f>'46 MMT resource build'!B474</f>
        <v>Del_Norte_Offshore_Wind</v>
      </c>
      <c r="C408" t="str">
        <f>'46 MMT resource build'!C474</f>
        <v>CAISO</v>
      </c>
      <c r="D408" t="str">
        <f>'46 MMT resource build'!D474</f>
        <v>CAISO</v>
      </c>
      <c r="E408" t="str">
        <f>'46 MMT resource build'!E474</f>
        <v>Offshore_Wind</v>
      </c>
      <c r="F408">
        <f>'46 MMT resource build'!F474</f>
        <v>0</v>
      </c>
      <c r="G408">
        <f>'46 MMT resource build'!G474</f>
        <v>0</v>
      </c>
      <c r="H408">
        <f>'46 MMT resource build'!H474</f>
        <v>0</v>
      </c>
      <c r="I408">
        <f>'46 MMT resource build'!I474</f>
        <v>0</v>
      </c>
      <c r="J408">
        <f>'46 MMT resource build'!J474</f>
        <v>0</v>
      </c>
      <c r="K408">
        <f>'46 MMT resource build'!K474</f>
        <v>0</v>
      </c>
      <c r="L408">
        <f>'46 MMT resource build'!L474</f>
        <v>0</v>
      </c>
      <c r="M408">
        <f>'46 MMT resource build'!M474</f>
        <v>0</v>
      </c>
      <c r="N408">
        <f>'46 MMT resource build'!N474</f>
        <v>0</v>
      </c>
      <c r="O408">
        <f>'46 MMT resource build'!O474</f>
        <v>0</v>
      </c>
      <c r="P408">
        <f>'46 MMT resource build'!P474</f>
        <v>0</v>
      </c>
      <c r="Q408">
        <f>'46 MMT resource build'!Q474</f>
        <v>0</v>
      </c>
      <c r="R408">
        <f>'46 MMT resource build'!R474</f>
        <v>0</v>
      </c>
      <c r="S408">
        <f>'46 MMT resource build'!S474</f>
        <v>0</v>
      </c>
      <c r="T408">
        <f>'46 MMT resource build'!T474</f>
        <v>0</v>
      </c>
      <c r="U408">
        <f>'46 MMT resource build'!U474</f>
        <v>2.99375356618317</v>
      </c>
      <c r="V408">
        <f>'46 MMT resource build'!V474</f>
        <v>0</v>
      </c>
      <c r="W408">
        <f>'46 MMT resource build'!W474</f>
        <v>0</v>
      </c>
      <c r="X408">
        <f>'46 MMT resource build'!X474</f>
        <v>0</v>
      </c>
      <c r="Y408">
        <f>'46 MMT resource build'!Y474</f>
        <v>0</v>
      </c>
      <c r="Z408">
        <f>'46 MMT resource build'!Z474</f>
        <v>0</v>
      </c>
    </row>
    <row r="409" spans="1:26" ht="14.45" hidden="1" x14ac:dyDescent="0.35">
      <c r="A409">
        <f>'46 MMT resource build'!A475</f>
        <v>2026</v>
      </c>
      <c r="B409" t="str">
        <f>'46 MMT resource build'!B475</f>
        <v>Diablo_Canyon_Offshore_Wind</v>
      </c>
      <c r="C409" t="str">
        <f>'46 MMT resource build'!C475</f>
        <v>CAISO</v>
      </c>
      <c r="D409" t="str">
        <f>'46 MMT resource build'!D475</f>
        <v>CAISO</v>
      </c>
      <c r="E409" t="str">
        <f>'46 MMT resource build'!E475</f>
        <v>Offshore_Wind</v>
      </c>
      <c r="F409">
        <f>'46 MMT resource build'!F475</f>
        <v>0</v>
      </c>
      <c r="G409">
        <f>'46 MMT resource build'!G475</f>
        <v>0</v>
      </c>
      <c r="H409">
        <f>'46 MMT resource build'!H475</f>
        <v>0</v>
      </c>
      <c r="I409">
        <f>'46 MMT resource build'!I475</f>
        <v>0</v>
      </c>
      <c r="J409">
        <f>'46 MMT resource build'!J475</f>
        <v>0</v>
      </c>
      <c r="K409">
        <f>'46 MMT resource build'!K475</f>
        <v>0</v>
      </c>
      <c r="L409">
        <f>'46 MMT resource build'!L475</f>
        <v>0</v>
      </c>
      <c r="M409">
        <f>'46 MMT resource build'!M475</f>
        <v>0</v>
      </c>
      <c r="N409">
        <f>'46 MMT resource build'!N475</f>
        <v>0</v>
      </c>
      <c r="O409">
        <f>'46 MMT resource build'!O475</f>
        <v>0</v>
      </c>
      <c r="P409">
        <f>'46 MMT resource build'!P475</f>
        <v>0</v>
      </c>
      <c r="Q409">
        <f>'46 MMT resource build'!Q475</f>
        <v>0</v>
      </c>
      <c r="R409">
        <f>'46 MMT resource build'!R475</f>
        <v>0</v>
      </c>
      <c r="S409">
        <f>'46 MMT resource build'!S475</f>
        <v>0</v>
      </c>
      <c r="T409">
        <f>'46 MMT resource build'!T475</f>
        <v>0</v>
      </c>
      <c r="U409">
        <f>'46 MMT resource build'!U475</f>
        <v>2.99375356618317</v>
      </c>
      <c r="V409">
        <f>'46 MMT resource build'!V475</f>
        <v>0</v>
      </c>
      <c r="W409">
        <f>'46 MMT resource build'!W475</f>
        <v>0</v>
      </c>
      <c r="X409">
        <f>'46 MMT resource build'!X475</f>
        <v>0</v>
      </c>
      <c r="Y409">
        <f>'46 MMT resource build'!Y475</f>
        <v>0</v>
      </c>
      <c r="Z409">
        <f>'46 MMT resource build'!Z475</f>
        <v>0</v>
      </c>
    </row>
    <row r="410" spans="1:26" ht="14.45" hidden="1" x14ac:dyDescent="0.35">
      <c r="A410">
        <f>'46 MMT resource build'!A476</f>
        <v>2026</v>
      </c>
      <c r="B410" t="str">
        <f>'46 MMT resource build'!B476</f>
        <v>Humboldt_Bay_Offshore_Wind</v>
      </c>
      <c r="C410" t="str">
        <f>'46 MMT resource build'!C476</f>
        <v>CAISO</v>
      </c>
      <c r="D410" t="str">
        <f>'46 MMT resource build'!D476</f>
        <v>CAISO</v>
      </c>
      <c r="E410" t="str">
        <f>'46 MMT resource build'!E476</f>
        <v>Offshore_Wind</v>
      </c>
      <c r="F410">
        <f>'46 MMT resource build'!F476</f>
        <v>0</v>
      </c>
      <c r="G410">
        <f>'46 MMT resource build'!G476</f>
        <v>0</v>
      </c>
      <c r="H410">
        <f>'46 MMT resource build'!H476</f>
        <v>0</v>
      </c>
      <c r="I410">
        <f>'46 MMT resource build'!I476</f>
        <v>0</v>
      </c>
      <c r="J410">
        <f>'46 MMT resource build'!J476</f>
        <v>0</v>
      </c>
      <c r="K410">
        <f>'46 MMT resource build'!K476</f>
        <v>0</v>
      </c>
      <c r="L410">
        <f>'46 MMT resource build'!L476</f>
        <v>0</v>
      </c>
      <c r="M410">
        <f>'46 MMT resource build'!M476</f>
        <v>0</v>
      </c>
      <c r="N410">
        <f>'46 MMT resource build'!N476</f>
        <v>0</v>
      </c>
      <c r="O410">
        <f>'46 MMT resource build'!O476</f>
        <v>0</v>
      </c>
      <c r="P410">
        <f>'46 MMT resource build'!P476</f>
        <v>0</v>
      </c>
      <c r="Q410">
        <f>'46 MMT resource build'!Q476</f>
        <v>0</v>
      </c>
      <c r="R410">
        <f>'46 MMT resource build'!R476</f>
        <v>0</v>
      </c>
      <c r="S410">
        <f>'46 MMT resource build'!S476</f>
        <v>0</v>
      </c>
      <c r="T410">
        <f>'46 MMT resource build'!T476</f>
        <v>0</v>
      </c>
      <c r="U410">
        <f>'46 MMT resource build'!U476</f>
        <v>2.99375356618317</v>
      </c>
      <c r="V410">
        <f>'46 MMT resource build'!V476</f>
        <v>0</v>
      </c>
      <c r="W410">
        <f>'46 MMT resource build'!W476</f>
        <v>0</v>
      </c>
      <c r="X410">
        <f>'46 MMT resource build'!X476</f>
        <v>0</v>
      </c>
      <c r="Y410">
        <f>'46 MMT resource build'!Y476</f>
        <v>0</v>
      </c>
      <c r="Z410">
        <f>'46 MMT resource build'!Z476</f>
        <v>0</v>
      </c>
    </row>
    <row r="411" spans="1:26" ht="14.45" hidden="1" x14ac:dyDescent="0.35">
      <c r="A411">
        <f>'46 MMT resource build'!A477</f>
        <v>2026</v>
      </c>
      <c r="B411" t="str">
        <f>'46 MMT resource build'!B477</f>
        <v>Morro_Bay_Offshore_Wind</v>
      </c>
      <c r="C411" t="str">
        <f>'46 MMT resource build'!C477</f>
        <v>CAISO</v>
      </c>
      <c r="D411" t="str">
        <f>'46 MMT resource build'!D477</f>
        <v>CAISO</v>
      </c>
      <c r="E411" t="str">
        <f>'46 MMT resource build'!E477</f>
        <v>Offshore_Wind</v>
      </c>
      <c r="F411">
        <f>'46 MMT resource build'!F477</f>
        <v>0</v>
      </c>
      <c r="G411">
        <f>'46 MMT resource build'!G477</f>
        <v>0</v>
      </c>
      <c r="H411">
        <f>'46 MMT resource build'!H477</f>
        <v>0</v>
      </c>
      <c r="I411">
        <f>'46 MMT resource build'!I477</f>
        <v>0</v>
      </c>
      <c r="J411">
        <f>'46 MMT resource build'!J477</f>
        <v>0</v>
      </c>
      <c r="K411">
        <f>'46 MMT resource build'!K477</f>
        <v>0</v>
      </c>
      <c r="L411">
        <f>'46 MMT resource build'!L477</f>
        <v>0</v>
      </c>
      <c r="M411">
        <f>'46 MMT resource build'!M477</f>
        <v>0</v>
      </c>
      <c r="N411">
        <f>'46 MMT resource build'!N477</f>
        <v>0</v>
      </c>
      <c r="O411">
        <f>'46 MMT resource build'!O477</f>
        <v>0</v>
      </c>
      <c r="P411">
        <f>'46 MMT resource build'!P477</f>
        <v>0</v>
      </c>
      <c r="Q411">
        <f>'46 MMT resource build'!Q477</f>
        <v>0</v>
      </c>
      <c r="R411">
        <f>'46 MMT resource build'!R477</f>
        <v>0</v>
      </c>
      <c r="S411">
        <f>'46 MMT resource build'!S477</f>
        <v>0</v>
      </c>
      <c r="T411">
        <f>'46 MMT resource build'!T477</f>
        <v>0</v>
      </c>
      <c r="U411">
        <f>'46 MMT resource build'!U477</f>
        <v>2.99375356618317</v>
      </c>
      <c r="V411">
        <f>'46 MMT resource build'!V477</f>
        <v>0</v>
      </c>
      <c r="W411">
        <f>'46 MMT resource build'!W477</f>
        <v>0</v>
      </c>
      <c r="X411">
        <f>'46 MMT resource build'!X477</f>
        <v>0</v>
      </c>
      <c r="Y411">
        <f>'46 MMT resource build'!Y477</f>
        <v>0</v>
      </c>
      <c r="Z411">
        <f>'46 MMT resource build'!Z477</f>
        <v>0</v>
      </c>
    </row>
    <row r="412" spans="1:26" ht="14.45" hidden="1" x14ac:dyDescent="0.35">
      <c r="A412">
        <f>'46 MMT resource build'!A642</f>
        <v>2030</v>
      </c>
      <c r="B412" t="str">
        <f>'46 MMT resource build'!B642</f>
        <v>Cape_Mendocino_Offshore_Wind</v>
      </c>
      <c r="C412" t="str">
        <f>'46 MMT resource build'!C642</f>
        <v>CAISO</v>
      </c>
      <c r="D412" t="str">
        <f>'46 MMT resource build'!D642</f>
        <v>CAISO</v>
      </c>
      <c r="E412" t="str">
        <f>'46 MMT resource build'!E642</f>
        <v>Offshore_Wind</v>
      </c>
      <c r="F412">
        <f>'46 MMT resource build'!F642</f>
        <v>0</v>
      </c>
      <c r="G412">
        <f>'46 MMT resource build'!G642</f>
        <v>0</v>
      </c>
      <c r="H412">
        <f>'46 MMT resource build'!H642</f>
        <v>0</v>
      </c>
      <c r="I412">
        <f>'46 MMT resource build'!I642</f>
        <v>0</v>
      </c>
      <c r="J412">
        <f>'46 MMT resource build'!J642</f>
        <v>0</v>
      </c>
      <c r="K412">
        <f>'46 MMT resource build'!K642</f>
        <v>0</v>
      </c>
      <c r="L412">
        <f>'46 MMT resource build'!L642</f>
        <v>0</v>
      </c>
      <c r="M412">
        <f>'46 MMT resource build'!M642</f>
        <v>0</v>
      </c>
      <c r="N412">
        <f>'46 MMT resource build'!N642</f>
        <v>0</v>
      </c>
      <c r="O412">
        <f>'46 MMT resource build'!O642</f>
        <v>0</v>
      </c>
      <c r="P412">
        <f>'46 MMT resource build'!P642</f>
        <v>0</v>
      </c>
      <c r="Q412">
        <f>'46 MMT resource build'!Q642</f>
        <v>0</v>
      </c>
      <c r="R412">
        <f>'46 MMT resource build'!R642</f>
        <v>0</v>
      </c>
      <c r="S412">
        <f>'46 MMT resource build'!S642</f>
        <v>0</v>
      </c>
      <c r="T412">
        <f>'46 MMT resource build'!T642</f>
        <v>0</v>
      </c>
      <c r="U412">
        <f>'46 MMT resource build'!U642</f>
        <v>4.9706315334622504</v>
      </c>
      <c r="V412">
        <f>'46 MMT resource build'!V642</f>
        <v>0</v>
      </c>
      <c r="W412">
        <f>'46 MMT resource build'!W642</f>
        <v>0</v>
      </c>
      <c r="X412">
        <f>'46 MMT resource build'!X642</f>
        <v>0</v>
      </c>
      <c r="Y412">
        <f>'46 MMT resource build'!Y642</f>
        <v>0</v>
      </c>
      <c r="Z412">
        <f>'46 MMT resource build'!Z642</f>
        <v>0</v>
      </c>
    </row>
    <row r="413" spans="1:26" ht="14.45" hidden="1" x14ac:dyDescent="0.35">
      <c r="A413">
        <f>'46 MMT resource build'!A643</f>
        <v>2030</v>
      </c>
      <c r="B413" t="str">
        <f>'46 MMT resource build'!B643</f>
        <v>Del_Norte_Offshore_Wind</v>
      </c>
      <c r="C413" t="str">
        <f>'46 MMT resource build'!C643</f>
        <v>CAISO</v>
      </c>
      <c r="D413" t="str">
        <f>'46 MMT resource build'!D643</f>
        <v>CAISO</v>
      </c>
      <c r="E413" t="str">
        <f>'46 MMT resource build'!E643</f>
        <v>Offshore_Wind</v>
      </c>
      <c r="F413">
        <f>'46 MMT resource build'!F643</f>
        <v>0</v>
      </c>
      <c r="G413">
        <f>'46 MMT resource build'!G643</f>
        <v>0</v>
      </c>
      <c r="H413">
        <f>'46 MMT resource build'!H643</f>
        <v>0</v>
      </c>
      <c r="I413">
        <f>'46 MMT resource build'!I643</f>
        <v>0</v>
      </c>
      <c r="J413">
        <f>'46 MMT resource build'!J643</f>
        <v>0</v>
      </c>
      <c r="K413">
        <f>'46 MMT resource build'!K643</f>
        <v>0</v>
      </c>
      <c r="L413">
        <f>'46 MMT resource build'!L643</f>
        <v>0</v>
      </c>
      <c r="M413">
        <f>'46 MMT resource build'!M643</f>
        <v>0</v>
      </c>
      <c r="N413">
        <f>'46 MMT resource build'!N643</f>
        <v>0</v>
      </c>
      <c r="O413">
        <f>'46 MMT resource build'!O643</f>
        <v>0</v>
      </c>
      <c r="P413">
        <f>'46 MMT resource build'!P643</f>
        <v>0</v>
      </c>
      <c r="Q413">
        <f>'46 MMT resource build'!Q643</f>
        <v>0</v>
      </c>
      <c r="R413">
        <f>'46 MMT resource build'!R643</f>
        <v>0</v>
      </c>
      <c r="S413">
        <f>'46 MMT resource build'!S643</f>
        <v>0</v>
      </c>
      <c r="T413">
        <f>'46 MMT resource build'!T643</f>
        <v>0</v>
      </c>
      <c r="U413">
        <f>'46 MMT resource build'!U643</f>
        <v>4.9706315334622504</v>
      </c>
      <c r="V413">
        <f>'46 MMT resource build'!V643</f>
        <v>0</v>
      </c>
      <c r="W413">
        <f>'46 MMT resource build'!W643</f>
        <v>0</v>
      </c>
      <c r="X413">
        <f>'46 MMT resource build'!X643</f>
        <v>0</v>
      </c>
      <c r="Y413">
        <f>'46 MMT resource build'!Y643</f>
        <v>0</v>
      </c>
      <c r="Z413">
        <f>'46 MMT resource build'!Z643</f>
        <v>0</v>
      </c>
    </row>
    <row r="414" spans="1:26" ht="14.45" hidden="1" x14ac:dyDescent="0.35">
      <c r="A414">
        <f>'46 MMT resource build'!A644</f>
        <v>2030</v>
      </c>
      <c r="B414" t="str">
        <f>'46 MMT resource build'!B644</f>
        <v>Diablo_Canyon_Offshore_Wind</v>
      </c>
      <c r="C414" t="str">
        <f>'46 MMT resource build'!C644</f>
        <v>CAISO</v>
      </c>
      <c r="D414" t="str">
        <f>'46 MMT resource build'!D644</f>
        <v>CAISO</v>
      </c>
      <c r="E414" t="str">
        <f>'46 MMT resource build'!E644</f>
        <v>Offshore_Wind</v>
      </c>
      <c r="F414">
        <f>'46 MMT resource build'!F644</f>
        <v>0</v>
      </c>
      <c r="G414">
        <f>'46 MMT resource build'!G644</f>
        <v>0</v>
      </c>
      <c r="H414">
        <f>'46 MMT resource build'!H644</f>
        <v>0</v>
      </c>
      <c r="I414">
        <f>'46 MMT resource build'!I644</f>
        <v>0</v>
      </c>
      <c r="J414">
        <f>'46 MMT resource build'!J644</f>
        <v>0</v>
      </c>
      <c r="K414">
        <f>'46 MMT resource build'!K644</f>
        <v>0</v>
      </c>
      <c r="L414">
        <f>'46 MMT resource build'!L644</f>
        <v>0</v>
      </c>
      <c r="M414">
        <f>'46 MMT resource build'!M644</f>
        <v>0</v>
      </c>
      <c r="N414">
        <f>'46 MMT resource build'!N644</f>
        <v>0</v>
      </c>
      <c r="O414">
        <f>'46 MMT resource build'!O644</f>
        <v>0</v>
      </c>
      <c r="P414">
        <f>'46 MMT resource build'!P644</f>
        <v>0</v>
      </c>
      <c r="Q414">
        <f>'46 MMT resource build'!Q644</f>
        <v>0</v>
      </c>
      <c r="R414">
        <f>'46 MMT resource build'!R644</f>
        <v>0</v>
      </c>
      <c r="S414">
        <f>'46 MMT resource build'!S644</f>
        <v>0</v>
      </c>
      <c r="T414">
        <f>'46 MMT resource build'!T644</f>
        <v>0</v>
      </c>
      <c r="U414">
        <f>'46 MMT resource build'!U644</f>
        <v>4.9706315334622504</v>
      </c>
      <c r="V414">
        <f>'46 MMT resource build'!V644</f>
        <v>0</v>
      </c>
      <c r="W414">
        <f>'46 MMT resource build'!W644</f>
        <v>0</v>
      </c>
      <c r="X414">
        <f>'46 MMT resource build'!X644</f>
        <v>0</v>
      </c>
      <c r="Y414">
        <f>'46 MMT resource build'!Y644</f>
        <v>0</v>
      </c>
      <c r="Z414">
        <f>'46 MMT resource build'!Z644</f>
        <v>0</v>
      </c>
    </row>
    <row r="415" spans="1:26" ht="14.45" hidden="1" x14ac:dyDescent="0.35">
      <c r="A415">
        <f>'46 MMT resource build'!A645</f>
        <v>2030</v>
      </c>
      <c r="B415" t="str">
        <f>'46 MMT resource build'!B645</f>
        <v>Humboldt_Bay_Offshore_Wind</v>
      </c>
      <c r="C415" t="str">
        <f>'46 MMT resource build'!C645</f>
        <v>CAISO</v>
      </c>
      <c r="D415" t="str">
        <f>'46 MMT resource build'!D645</f>
        <v>CAISO</v>
      </c>
      <c r="E415" t="str">
        <f>'46 MMT resource build'!E645</f>
        <v>Offshore_Wind</v>
      </c>
      <c r="F415">
        <f>'46 MMT resource build'!F645</f>
        <v>0</v>
      </c>
      <c r="G415">
        <f>'46 MMT resource build'!G645</f>
        <v>0</v>
      </c>
      <c r="H415">
        <f>'46 MMT resource build'!H645</f>
        <v>0</v>
      </c>
      <c r="I415">
        <f>'46 MMT resource build'!I645</f>
        <v>0</v>
      </c>
      <c r="J415">
        <f>'46 MMT resource build'!J645</f>
        <v>0</v>
      </c>
      <c r="K415">
        <f>'46 MMT resource build'!K645</f>
        <v>0</v>
      </c>
      <c r="L415">
        <f>'46 MMT resource build'!L645</f>
        <v>0</v>
      </c>
      <c r="M415">
        <f>'46 MMT resource build'!M645</f>
        <v>0</v>
      </c>
      <c r="N415">
        <f>'46 MMT resource build'!N645</f>
        <v>0</v>
      </c>
      <c r="O415">
        <f>'46 MMT resource build'!O645</f>
        <v>0</v>
      </c>
      <c r="P415">
        <f>'46 MMT resource build'!P645</f>
        <v>0</v>
      </c>
      <c r="Q415">
        <f>'46 MMT resource build'!Q645</f>
        <v>0</v>
      </c>
      <c r="R415">
        <f>'46 MMT resource build'!R645</f>
        <v>0</v>
      </c>
      <c r="S415">
        <f>'46 MMT resource build'!S645</f>
        <v>0</v>
      </c>
      <c r="T415">
        <f>'46 MMT resource build'!T645</f>
        <v>0</v>
      </c>
      <c r="U415">
        <f>'46 MMT resource build'!U645</f>
        <v>4.9706315334622504</v>
      </c>
      <c r="V415">
        <f>'46 MMT resource build'!V645</f>
        <v>0</v>
      </c>
      <c r="W415">
        <f>'46 MMT resource build'!W645</f>
        <v>0</v>
      </c>
      <c r="X415">
        <f>'46 MMT resource build'!X645</f>
        <v>0</v>
      </c>
      <c r="Y415">
        <f>'46 MMT resource build'!Y645</f>
        <v>0</v>
      </c>
      <c r="Z415">
        <f>'46 MMT resource build'!Z645</f>
        <v>0</v>
      </c>
    </row>
    <row r="416" spans="1:26" ht="14.45" hidden="1" x14ac:dyDescent="0.35">
      <c r="A416">
        <f>'46 MMT resource build'!A646</f>
        <v>2030</v>
      </c>
      <c r="B416" t="str">
        <f>'46 MMT resource build'!B646</f>
        <v>Morro_Bay_Offshore_Wind</v>
      </c>
      <c r="C416" t="str">
        <f>'46 MMT resource build'!C646</f>
        <v>CAISO</v>
      </c>
      <c r="D416" t="str">
        <f>'46 MMT resource build'!D646</f>
        <v>CAISO</v>
      </c>
      <c r="E416" t="str">
        <f>'46 MMT resource build'!E646</f>
        <v>Offshore_Wind</v>
      </c>
      <c r="F416">
        <f>'46 MMT resource build'!F646</f>
        <v>0</v>
      </c>
      <c r="G416">
        <f>'46 MMT resource build'!G646</f>
        <v>0</v>
      </c>
      <c r="H416">
        <f>'46 MMT resource build'!H646</f>
        <v>0</v>
      </c>
      <c r="I416">
        <f>'46 MMT resource build'!I646</f>
        <v>0</v>
      </c>
      <c r="J416">
        <f>'46 MMT resource build'!J646</f>
        <v>0</v>
      </c>
      <c r="K416">
        <f>'46 MMT resource build'!K646</f>
        <v>0</v>
      </c>
      <c r="L416">
        <f>'46 MMT resource build'!L646</f>
        <v>0</v>
      </c>
      <c r="M416">
        <f>'46 MMT resource build'!M646</f>
        <v>0</v>
      </c>
      <c r="N416">
        <f>'46 MMT resource build'!N646</f>
        <v>0</v>
      </c>
      <c r="O416">
        <f>'46 MMT resource build'!O646</f>
        <v>0</v>
      </c>
      <c r="P416">
        <f>'46 MMT resource build'!P646</f>
        <v>0</v>
      </c>
      <c r="Q416">
        <f>'46 MMT resource build'!Q646</f>
        <v>0</v>
      </c>
      <c r="R416">
        <f>'46 MMT resource build'!R646</f>
        <v>0</v>
      </c>
      <c r="S416">
        <f>'46 MMT resource build'!S646</f>
        <v>0</v>
      </c>
      <c r="T416">
        <f>'46 MMT resource build'!T646</f>
        <v>0</v>
      </c>
      <c r="U416">
        <f>'46 MMT resource build'!U646</f>
        <v>4.9706315334622504</v>
      </c>
      <c r="V416">
        <f>'46 MMT resource build'!V646</f>
        <v>0</v>
      </c>
      <c r="W416">
        <f>'46 MMT resource build'!W646</f>
        <v>0</v>
      </c>
      <c r="X416">
        <f>'46 MMT resource build'!X646</f>
        <v>0</v>
      </c>
      <c r="Y416">
        <f>'46 MMT resource build'!Y646</f>
        <v>0</v>
      </c>
      <c r="Z416">
        <f>'46 MMT resource build'!Z646</f>
        <v>0</v>
      </c>
    </row>
    <row r="417" spans="1:26" ht="14.45" hidden="1" x14ac:dyDescent="0.35">
      <c r="A417">
        <f>'46 MMT resource build'!A811</f>
        <v>2045</v>
      </c>
      <c r="B417" t="str">
        <f>'46 MMT resource build'!B811</f>
        <v>Cape_Mendocino_Offshore_Wind</v>
      </c>
      <c r="C417" t="str">
        <f>'46 MMT resource build'!C811</f>
        <v>CAISO</v>
      </c>
      <c r="D417" t="str">
        <f>'46 MMT resource build'!D811</f>
        <v>CAISO</v>
      </c>
      <c r="E417" t="str">
        <f>'46 MMT resource build'!E811</f>
        <v>Offshore_Wind</v>
      </c>
      <c r="F417">
        <f>'46 MMT resource build'!F811</f>
        <v>0</v>
      </c>
      <c r="G417">
        <f>'46 MMT resource build'!G811</f>
        <v>0</v>
      </c>
      <c r="H417">
        <f>'46 MMT resource build'!H811</f>
        <v>0</v>
      </c>
      <c r="I417">
        <f>'46 MMT resource build'!I811</f>
        <v>0</v>
      </c>
      <c r="J417">
        <f>'46 MMT resource build'!J811</f>
        <v>0</v>
      </c>
      <c r="K417">
        <f>'46 MMT resource build'!K811</f>
        <v>0</v>
      </c>
      <c r="L417">
        <f>'46 MMT resource build'!L811</f>
        <v>0</v>
      </c>
      <c r="M417">
        <f>'46 MMT resource build'!M811</f>
        <v>0</v>
      </c>
      <c r="N417">
        <f>'46 MMT resource build'!N811</f>
        <v>0</v>
      </c>
      <c r="O417">
        <f>'46 MMT resource build'!O811</f>
        <v>0</v>
      </c>
      <c r="P417">
        <f>'46 MMT resource build'!P811</f>
        <v>0</v>
      </c>
      <c r="Q417">
        <f>'46 MMT resource build'!Q811</f>
        <v>0</v>
      </c>
      <c r="R417">
        <f>'46 MMT resource build'!R811</f>
        <v>0</v>
      </c>
      <c r="S417">
        <f>'46 MMT resource build'!S811</f>
        <v>0</v>
      </c>
      <c r="T417">
        <f>'46 MMT resource build'!T811</f>
        <v>0</v>
      </c>
      <c r="U417">
        <f>'46 MMT resource build'!U811</f>
        <v>6.6951633132812498</v>
      </c>
      <c r="V417">
        <f>'46 MMT resource build'!V811</f>
        <v>0</v>
      </c>
      <c r="W417">
        <f>'46 MMT resource build'!W811</f>
        <v>0</v>
      </c>
      <c r="X417">
        <f>'46 MMT resource build'!X811</f>
        <v>0</v>
      </c>
      <c r="Y417">
        <f>'46 MMT resource build'!Y811</f>
        <v>0</v>
      </c>
      <c r="Z417">
        <f>'46 MMT resource build'!Z811</f>
        <v>0</v>
      </c>
    </row>
    <row r="418" spans="1:26" ht="14.45" hidden="1" x14ac:dyDescent="0.35">
      <c r="A418">
        <f>'46 MMT resource build'!A812</f>
        <v>2045</v>
      </c>
      <c r="B418" t="str">
        <f>'46 MMT resource build'!B812</f>
        <v>Del_Norte_Offshore_Wind</v>
      </c>
      <c r="C418" t="str">
        <f>'46 MMT resource build'!C812</f>
        <v>CAISO</v>
      </c>
      <c r="D418" t="str">
        <f>'46 MMT resource build'!D812</f>
        <v>CAISO</v>
      </c>
      <c r="E418" t="str">
        <f>'46 MMT resource build'!E812</f>
        <v>Offshore_Wind</v>
      </c>
      <c r="F418">
        <f>'46 MMT resource build'!F812</f>
        <v>0</v>
      </c>
      <c r="G418">
        <f>'46 MMT resource build'!G812</f>
        <v>0</v>
      </c>
      <c r="H418">
        <f>'46 MMT resource build'!H812</f>
        <v>0</v>
      </c>
      <c r="I418">
        <f>'46 MMT resource build'!I812</f>
        <v>0</v>
      </c>
      <c r="J418">
        <f>'46 MMT resource build'!J812</f>
        <v>0</v>
      </c>
      <c r="K418">
        <f>'46 MMT resource build'!K812</f>
        <v>0</v>
      </c>
      <c r="L418">
        <f>'46 MMT resource build'!L812</f>
        <v>0</v>
      </c>
      <c r="M418">
        <f>'46 MMT resource build'!M812</f>
        <v>0</v>
      </c>
      <c r="N418">
        <f>'46 MMT resource build'!N812</f>
        <v>0</v>
      </c>
      <c r="O418">
        <f>'46 MMT resource build'!O812</f>
        <v>0</v>
      </c>
      <c r="P418">
        <f>'46 MMT resource build'!P812</f>
        <v>0</v>
      </c>
      <c r="Q418">
        <f>'46 MMT resource build'!Q812</f>
        <v>0</v>
      </c>
      <c r="R418">
        <f>'46 MMT resource build'!R812</f>
        <v>0</v>
      </c>
      <c r="S418">
        <f>'46 MMT resource build'!S812</f>
        <v>0</v>
      </c>
      <c r="T418">
        <f>'46 MMT resource build'!T812</f>
        <v>0</v>
      </c>
      <c r="U418">
        <f>'46 MMT resource build'!U812</f>
        <v>6.6951633132812498</v>
      </c>
      <c r="V418">
        <f>'46 MMT resource build'!V812</f>
        <v>0</v>
      </c>
      <c r="W418">
        <f>'46 MMT resource build'!W812</f>
        <v>0</v>
      </c>
      <c r="X418">
        <f>'46 MMT resource build'!X812</f>
        <v>0</v>
      </c>
      <c r="Y418">
        <f>'46 MMT resource build'!Y812</f>
        <v>0</v>
      </c>
      <c r="Z418">
        <f>'46 MMT resource build'!Z812</f>
        <v>0</v>
      </c>
    </row>
    <row r="419" spans="1:26" ht="14.45" hidden="1" x14ac:dyDescent="0.35">
      <c r="A419">
        <f>'46 MMT resource build'!A813</f>
        <v>2045</v>
      </c>
      <c r="B419" t="str">
        <f>'46 MMT resource build'!B813</f>
        <v>Diablo_Canyon_Offshore_Wind</v>
      </c>
      <c r="C419" t="str">
        <f>'46 MMT resource build'!C813</f>
        <v>CAISO</v>
      </c>
      <c r="D419" t="str">
        <f>'46 MMT resource build'!D813</f>
        <v>CAISO</v>
      </c>
      <c r="E419" t="str">
        <f>'46 MMT resource build'!E813</f>
        <v>Offshore_Wind</v>
      </c>
      <c r="F419">
        <f>'46 MMT resource build'!F813</f>
        <v>0</v>
      </c>
      <c r="G419">
        <f>'46 MMT resource build'!G813</f>
        <v>0</v>
      </c>
      <c r="H419">
        <f>'46 MMT resource build'!H813</f>
        <v>0</v>
      </c>
      <c r="I419">
        <f>'46 MMT resource build'!I813</f>
        <v>0</v>
      </c>
      <c r="J419">
        <f>'46 MMT resource build'!J813</f>
        <v>0</v>
      </c>
      <c r="K419">
        <f>'46 MMT resource build'!K813</f>
        <v>0</v>
      </c>
      <c r="L419">
        <f>'46 MMT resource build'!L813</f>
        <v>0</v>
      </c>
      <c r="M419">
        <f>'46 MMT resource build'!M813</f>
        <v>0</v>
      </c>
      <c r="N419">
        <f>'46 MMT resource build'!N813</f>
        <v>0</v>
      </c>
      <c r="O419">
        <f>'46 MMT resource build'!O813</f>
        <v>0</v>
      </c>
      <c r="P419">
        <f>'46 MMT resource build'!P813</f>
        <v>0</v>
      </c>
      <c r="Q419">
        <f>'46 MMT resource build'!Q813</f>
        <v>0</v>
      </c>
      <c r="R419">
        <f>'46 MMT resource build'!R813</f>
        <v>0</v>
      </c>
      <c r="S419">
        <f>'46 MMT resource build'!S813</f>
        <v>0</v>
      </c>
      <c r="T419">
        <f>'46 MMT resource build'!T813</f>
        <v>0</v>
      </c>
      <c r="U419">
        <f>'46 MMT resource build'!U813</f>
        <v>6.6951633132812498</v>
      </c>
      <c r="V419">
        <f>'46 MMT resource build'!V813</f>
        <v>0</v>
      </c>
      <c r="W419">
        <f>'46 MMT resource build'!W813</f>
        <v>0</v>
      </c>
      <c r="X419">
        <f>'46 MMT resource build'!X813</f>
        <v>0</v>
      </c>
      <c r="Y419">
        <f>'46 MMT resource build'!Y813</f>
        <v>0</v>
      </c>
      <c r="Z419">
        <f>'46 MMT resource build'!Z813</f>
        <v>0</v>
      </c>
    </row>
    <row r="420" spans="1:26" ht="14.45" hidden="1" x14ac:dyDescent="0.35">
      <c r="A420">
        <f>'46 MMT resource build'!A814</f>
        <v>2045</v>
      </c>
      <c r="B420" t="str">
        <f>'46 MMT resource build'!B814</f>
        <v>Humboldt_Bay_Offshore_Wind</v>
      </c>
      <c r="C420" t="str">
        <f>'46 MMT resource build'!C814</f>
        <v>CAISO</v>
      </c>
      <c r="D420" t="str">
        <f>'46 MMT resource build'!D814</f>
        <v>CAISO</v>
      </c>
      <c r="E420" t="str">
        <f>'46 MMT resource build'!E814</f>
        <v>Offshore_Wind</v>
      </c>
      <c r="F420">
        <f>'46 MMT resource build'!F814</f>
        <v>0</v>
      </c>
      <c r="G420">
        <f>'46 MMT resource build'!G814</f>
        <v>0</v>
      </c>
      <c r="H420">
        <f>'46 MMT resource build'!H814</f>
        <v>0</v>
      </c>
      <c r="I420">
        <f>'46 MMT resource build'!I814</f>
        <v>0</v>
      </c>
      <c r="J420">
        <f>'46 MMT resource build'!J814</f>
        <v>0</v>
      </c>
      <c r="K420">
        <f>'46 MMT resource build'!K814</f>
        <v>0</v>
      </c>
      <c r="L420">
        <f>'46 MMT resource build'!L814</f>
        <v>0</v>
      </c>
      <c r="M420">
        <f>'46 MMT resource build'!M814</f>
        <v>0</v>
      </c>
      <c r="N420">
        <f>'46 MMT resource build'!N814</f>
        <v>0</v>
      </c>
      <c r="O420">
        <f>'46 MMT resource build'!O814</f>
        <v>0</v>
      </c>
      <c r="P420">
        <f>'46 MMT resource build'!P814</f>
        <v>0</v>
      </c>
      <c r="Q420">
        <f>'46 MMT resource build'!Q814</f>
        <v>0</v>
      </c>
      <c r="R420">
        <f>'46 MMT resource build'!R814</f>
        <v>0</v>
      </c>
      <c r="S420">
        <f>'46 MMT resource build'!S814</f>
        <v>0</v>
      </c>
      <c r="T420">
        <f>'46 MMT resource build'!T814</f>
        <v>0</v>
      </c>
      <c r="U420">
        <f>'46 MMT resource build'!U814</f>
        <v>6.6951633132812498</v>
      </c>
      <c r="V420">
        <f>'46 MMT resource build'!V814</f>
        <v>0</v>
      </c>
      <c r="W420">
        <f>'46 MMT resource build'!W814</f>
        <v>0</v>
      </c>
      <c r="X420">
        <f>'46 MMT resource build'!X814</f>
        <v>0</v>
      </c>
      <c r="Y420">
        <f>'46 MMT resource build'!Y814</f>
        <v>0</v>
      </c>
      <c r="Z420">
        <f>'46 MMT resource build'!Z814</f>
        <v>0</v>
      </c>
    </row>
    <row r="421" spans="1:26" ht="14.45" hidden="1" x14ac:dyDescent="0.35">
      <c r="A421">
        <f>'46 MMT resource build'!A815</f>
        <v>2045</v>
      </c>
      <c r="B421" t="str">
        <f>'46 MMT resource build'!B815</f>
        <v>Morro_Bay_Offshore_Wind</v>
      </c>
      <c r="C421" t="str">
        <f>'46 MMT resource build'!C815</f>
        <v>CAISO</v>
      </c>
      <c r="D421" t="str">
        <f>'46 MMT resource build'!D815</f>
        <v>CAISO</v>
      </c>
      <c r="E421" t="str">
        <f>'46 MMT resource build'!E815</f>
        <v>Offshore_Wind</v>
      </c>
      <c r="F421">
        <f>'46 MMT resource build'!F815</f>
        <v>0</v>
      </c>
      <c r="G421">
        <f>'46 MMT resource build'!G815</f>
        <v>0</v>
      </c>
      <c r="H421">
        <f>'46 MMT resource build'!H815</f>
        <v>0</v>
      </c>
      <c r="I421">
        <f>'46 MMT resource build'!I815</f>
        <v>0</v>
      </c>
      <c r="J421">
        <f>'46 MMT resource build'!J815</f>
        <v>0</v>
      </c>
      <c r="K421">
        <f>'46 MMT resource build'!K815</f>
        <v>0</v>
      </c>
      <c r="L421">
        <f>'46 MMT resource build'!L815</f>
        <v>0</v>
      </c>
      <c r="M421">
        <f>'46 MMT resource build'!M815</f>
        <v>0</v>
      </c>
      <c r="N421">
        <f>'46 MMT resource build'!N815</f>
        <v>0</v>
      </c>
      <c r="O421">
        <f>'46 MMT resource build'!O815</f>
        <v>0</v>
      </c>
      <c r="P421">
        <f>'46 MMT resource build'!P815</f>
        <v>0</v>
      </c>
      <c r="Q421">
        <f>'46 MMT resource build'!Q815</f>
        <v>0</v>
      </c>
      <c r="R421">
        <f>'46 MMT resource build'!R815</f>
        <v>0</v>
      </c>
      <c r="S421">
        <f>'46 MMT resource build'!S815</f>
        <v>0</v>
      </c>
      <c r="T421">
        <f>'46 MMT resource build'!T815</f>
        <v>0</v>
      </c>
      <c r="U421">
        <f>'46 MMT resource build'!U815</f>
        <v>6.6951633132812498</v>
      </c>
      <c r="V421">
        <f>'46 MMT resource build'!V815</f>
        <v>0</v>
      </c>
      <c r="W421">
        <f>'46 MMT resource build'!W815</f>
        <v>0</v>
      </c>
      <c r="X421">
        <f>'46 MMT resource build'!X815</f>
        <v>0</v>
      </c>
      <c r="Y421">
        <f>'46 MMT resource build'!Y815</f>
        <v>0</v>
      </c>
      <c r="Z421">
        <f>'46 MMT resource build'!Z815</f>
        <v>0</v>
      </c>
    </row>
    <row r="422" spans="1:26" ht="14.45" hidden="1" x14ac:dyDescent="0.35">
      <c r="A422">
        <f>'46 MMT resource build'!A140</f>
        <v>2020</v>
      </c>
      <c r="B422" t="str">
        <f>'46 MMT resource build'!B140</f>
        <v>CAISO_Existing_Pumped_Storage</v>
      </c>
      <c r="C422" t="str">
        <f>'46 MMT resource build'!C140</f>
        <v>CAISO</v>
      </c>
      <c r="D422" t="str">
        <f>'46 MMT resource build'!D140</f>
        <v>CAISO</v>
      </c>
      <c r="E422" t="str">
        <f>'46 MMT resource build'!E140</f>
        <v>Pumped_Hydro</v>
      </c>
      <c r="F422">
        <f>'46 MMT resource build'!F140</f>
        <v>1599.2</v>
      </c>
      <c r="G422">
        <f>'46 MMT resource build'!G140</f>
        <v>0</v>
      </c>
      <c r="H422">
        <f>'46 MMT resource build'!H140</f>
        <v>0</v>
      </c>
      <c r="I422">
        <f>'46 MMT resource build'!I140</f>
        <v>1599.2</v>
      </c>
      <c r="J422">
        <f>'46 MMT resource build'!J140</f>
        <v>0</v>
      </c>
      <c r="K422">
        <f>'46 MMT resource build'!K140</f>
        <v>0</v>
      </c>
      <c r="L422">
        <f>'46 MMT resource build'!L140</f>
        <v>0</v>
      </c>
      <c r="M422">
        <f>'46 MMT resource build'!M140</f>
        <v>0</v>
      </c>
      <c r="N422">
        <f>'46 MMT resource build'!N140</f>
        <v>0</v>
      </c>
      <c r="O422">
        <f>'46 MMT resource build'!O140</f>
        <v>0</v>
      </c>
      <c r="P422">
        <f>'46 MMT resource build'!P140</f>
        <v>0</v>
      </c>
      <c r="Q422">
        <f>'46 MMT resource build'!Q140</f>
        <v>0</v>
      </c>
      <c r="R422">
        <f>'46 MMT resource build'!R140</f>
        <v>0</v>
      </c>
      <c r="S422">
        <f>'46 MMT resource build'!S140</f>
        <v>0</v>
      </c>
      <c r="T422">
        <f>'46 MMT resource build'!T140</f>
        <v>0</v>
      </c>
      <c r="U422">
        <f>'46 MMT resource build'!U140</f>
        <v>1.47619047619048</v>
      </c>
      <c r="V422">
        <f>'46 MMT resource build'!V140</f>
        <v>1599.2</v>
      </c>
      <c r="W422">
        <f>'46 MMT resource build'!W140</f>
        <v>0</v>
      </c>
      <c r="X422">
        <f>'46 MMT resource build'!X140</f>
        <v>0</v>
      </c>
      <c r="Y422">
        <f>'46 MMT resource build'!Y140</f>
        <v>0</v>
      </c>
      <c r="Z422">
        <f>'46 MMT resource build'!Z140</f>
        <v>0</v>
      </c>
    </row>
    <row r="423" spans="1:26" ht="14.45" hidden="1" x14ac:dyDescent="0.35">
      <c r="A423">
        <f>'46 MMT resource build'!A141</f>
        <v>2020</v>
      </c>
      <c r="B423" t="str">
        <f>'46 MMT resource build'!B141</f>
        <v>CAISO_New_Pumped_Storage</v>
      </c>
      <c r="C423" t="str">
        <f>'46 MMT resource build'!C141</f>
        <v>CAISO</v>
      </c>
      <c r="D423" t="str">
        <f>'46 MMT resource build'!D141</f>
        <v>CAISO</v>
      </c>
      <c r="E423" t="str">
        <f>'46 MMT resource build'!E141</f>
        <v>Pumped_Hydro</v>
      </c>
      <c r="F423">
        <f>'46 MMT resource build'!F141</f>
        <v>0</v>
      </c>
      <c r="G423">
        <f>'46 MMT resource build'!G141</f>
        <v>0</v>
      </c>
      <c r="H423">
        <f>'46 MMT resource build'!H141</f>
        <v>0</v>
      </c>
      <c r="I423">
        <f>'46 MMT resource build'!I141</f>
        <v>0</v>
      </c>
      <c r="J423">
        <f>'46 MMT resource build'!J141</f>
        <v>0</v>
      </c>
      <c r="K423">
        <f>'46 MMT resource build'!K141</f>
        <v>0</v>
      </c>
      <c r="L423">
        <f>'46 MMT resource build'!L141</f>
        <v>0</v>
      </c>
      <c r="M423">
        <f>'46 MMT resource build'!M141</f>
        <v>0</v>
      </c>
      <c r="N423">
        <f>'46 MMT resource build'!N141</f>
        <v>0</v>
      </c>
      <c r="O423">
        <f>'46 MMT resource build'!O141</f>
        <v>0</v>
      </c>
      <c r="P423">
        <f>'46 MMT resource build'!P141</f>
        <v>-469565.71</v>
      </c>
      <c r="Q423">
        <f>'46 MMT resource build'!Q141</f>
        <v>0</v>
      </c>
      <c r="R423">
        <f>'46 MMT resource build'!R141</f>
        <v>0</v>
      </c>
      <c r="S423">
        <f>'46 MMT resource build'!S141</f>
        <v>0</v>
      </c>
      <c r="T423">
        <f>'46 MMT resource build'!T141</f>
        <v>0</v>
      </c>
      <c r="U423">
        <f>'46 MMT resource build'!U141</f>
        <v>1.47619047619048</v>
      </c>
      <c r="V423">
        <f>'46 MMT resource build'!V141</f>
        <v>0</v>
      </c>
      <c r="W423">
        <f>'46 MMT resource build'!W141</f>
        <v>0</v>
      </c>
      <c r="X423">
        <f>'46 MMT resource build'!X141</f>
        <v>0</v>
      </c>
      <c r="Y423">
        <f>'46 MMT resource build'!Y141</f>
        <v>0</v>
      </c>
      <c r="Z423">
        <f>'46 MMT resource build'!Z141</f>
        <v>0</v>
      </c>
    </row>
    <row r="424" spans="1:26" ht="14.45" hidden="1" x14ac:dyDescent="0.35">
      <c r="A424">
        <f>'46 MMT resource build'!A309</f>
        <v>2022</v>
      </c>
      <c r="B424" t="str">
        <f>'46 MMT resource build'!B309</f>
        <v>CAISO_Existing_Pumped_Storage</v>
      </c>
      <c r="C424" t="str">
        <f>'46 MMT resource build'!C309</f>
        <v>CAISO</v>
      </c>
      <c r="D424" t="str">
        <f>'46 MMT resource build'!D309</f>
        <v>CAISO</v>
      </c>
      <c r="E424" t="str">
        <f>'46 MMT resource build'!E309</f>
        <v>Pumped_Hydro</v>
      </c>
      <c r="F424">
        <f>'46 MMT resource build'!F309</f>
        <v>1599.2</v>
      </c>
      <c r="G424">
        <f>'46 MMT resource build'!G309</f>
        <v>0</v>
      </c>
      <c r="H424">
        <f>'46 MMT resource build'!H309</f>
        <v>0</v>
      </c>
      <c r="I424">
        <f>'46 MMT resource build'!I309</f>
        <v>1599.2</v>
      </c>
      <c r="J424">
        <f>'46 MMT resource build'!J309</f>
        <v>0</v>
      </c>
      <c r="K424">
        <f>'46 MMT resource build'!K309</f>
        <v>0</v>
      </c>
      <c r="L424">
        <f>'46 MMT resource build'!L309</f>
        <v>0</v>
      </c>
      <c r="M424">
        <f>'46 MMT resource build'!M309</f>
        <v>0</v>
      </c>
      <c r="N424">
        <f>'46 MMT resource build'!N309</f>
        <v>0</v>
      </c>
      <c r="O424">
        <f>'46 MMT resource build'!O309</f>
        <v>0</v>
      </c>
      <c r="P424">
        <f>'46 MMT resource build'!P309</f>
        <v>0</v>
      </c>
      <c r="Q424">
        <f>'46 MMT resource build'!Q309</f>
        <v>0</v>
      </c>
      <c r="R424">
        <f>'46 MMT resource build'!R309</f>
        <v>0</v>
      </c>
      <c r="S424">
        <f>'46 MMT resource build'!S309</f>
        <v>0</v>
      </c>
      <c r="T424">
        <f>'46 MMT resource build'!T309</f>
        <v>0</v>
      </c>
      <c r="U424">
        <f>'46 MMT resource build'!U309</f>
        <v>2.6383309325601898</v>
      </c>
      <c r="V424">
        <f>'46 MMT resource build'!V309</f>
        <v>1599.2</v>
      </c>
      <c r="W424">
        <f>'46 MMT resource build'!W309</f>
        <v>0</v>
      </c>
      <c r="X424">
        <f>'46 MMT resource build'!X309</f>
        <v>0</v>
      </c>
      <c r="Y424">
        <f>'46 MMT resource build'!Y309</f>
        <v>0</v>
      </c>
      <c r="Z424">
        <f>'46 MMT resource build'!Z309</f>
        <v>0</v>
      </c>
    </row>
    <row r="425" spans="1:26" ht="14.45" hidden="1" x14ac:dyDescent="0.35">
      <c r="A425">
        <f>'46 MMT resource build'!A310</f>
        <v>2022</v>
      </c>
      <c r="B425" t="str">
        <f>'46 MMT resource build'!B310</f>
        <v>CAISO_New_Pumped_Storage</v>
      </c>
      <c r="C425" t="str">
        <f>'46 MMT resource build'!C310</f>
        <v>CAISO</v>
      </c>
      <c r="D425" t="str">
        <f>'46 MMT resource build'!D310</f>
        <v>CAISO</v>
      </c>
      <c r="E425" t="str">
        <f>'46 MMT resource build'!E310</f>
        <v>Pumped_Hydro</v>
      </c>
      <c r="F425">
        <f>'46 MMT resource build'!F310</f>
        <v>0</v>
      </c>
      <c r="G425">
        <f>'46 MMT resource build'!G310</f>
        <v>0</v>
      </c>
      <c r="H425">
        <f>'46 MMT resource build'!H310</f>
        <v>0</v>
      </c>
      <c r="I425">
        <f>'46 MMT resource build'!I310</f>
        <v>0</v>
      </c>
      <c r="J425">
        <f>'46 MMT resource build'!J310</f>
        <v>0</v>
      </c>
      <c r="K425">
        <f>'46 MMT resource build'!K310</f>
        <v>0</v>
      </c>
      <c r="L425">
        <f>'46 MMT resource build'!L310</f>
        <v>0</v>
      </c>
      <c r="M425">
        <f>'46 MMT resource build'!M310</f>
        <v>0</v>
      </c>
      <c r="N425">
        <f>'46 MMT resource build'!N310</f>
        <v>0</v>
      </c>
      <c r="O425">
        <f>'46 MMT resource build'!O310</f>
        <v>0</v>
      </c>
      <c r="P425">
        <f>'46 MMT resource build'!P310</f>
        <v>-587511.26</v>
      </c>
      <c r="Q425">
        <f>'46 MMT resource build'!Q310</f>
        <v>0</v>
      </c>
      <c r="R425">
        <f>'46 MMT resource build'!R310</f>
        <v>0</v>
      </c>
      <c r="S425">
        <f>'46 MMT resource build'!S310</f>
        <v>0</v>
      </c>
      <c r="T425">
        <f>'46 MMT resource build'!T310</f>
        <v>0</v>
      </c>
      <c r="U425">
        <f>'46 MMT resource build'!U310</f>
        <v>2.6383309325601898</v>
      </c>
      <c r="V425">
        <f>'46 MMT resource build'!V310</f>
        <v>0</v>
      </c>
      <c r="W425">
        <f>'46 MMT resource build'!W310</f>
        <v>0</v>
      </c>
      <c r="X425">
        <f>'46 MMT resource build'!X310</f>
        <v>0</v>
      </c>
      <c r="Y425">
        <f>'46 MMT resource build'!Y310</f>
        <v>0</v>
      </c>
      <c r="Z425">
        <f>'46 MMT resource build'!Z310</f>
        <v>0</v>
      </c>
    </row>
    <row r="426" spans="1:26" ht="14.45" hidden="1" x14ac:dyDescent="0.35">
      <c r="A426">
        <f>'46 MMT resource build'!A478</f>
        <v>2026</v>
      </c>
      <c r="B426" t="str">
        <f>'46 MMT resource build'!B478</f>
        <v>CAISO_Existing_Pumped_Storage</v>
      </c>
      <c r="C426" t="str">
        <f>'46 MMT resource build'!C478</f>
        <v>CAISO</v>
      </c>
      <c r="D426" t="str">
        <f>'46 MMT resource build'!D478</f>
        <v>CAISO</v>
      </c>
      <c r="E426" t="str">
        <f>'46 MMT resource build'!E478</f>
        <v>Pumped_Hydro</v>
      </c>
      <c r="F426">
        <f>'46 MMT resource build'!F478</f>
        <v>1599.2</v>
      </c>
      <c r="G426">
        <f>'46 MMT resource build'!G478</f>
        <v>0</v>
      </c>
      <c r="H426">
        <f>'46 MMT resource build'!H478</f>
        <v>0</v>
      </c>
      <c r="I426">
        <f>'46 MMT resource build'!I478</f>
        <v>1599.2</v>
      </c>
      <c r="J426">
        <f>'46 MMT resource build'!J478</f>
        <v>0</v>
      </c>
      <c r="K426">
        <f>'46 MMT resource build'!K478</f>
        <v>0</v>
      </c>
      <c r="L426">
        <f>'46 MMT resource build'!L478</f>
        <v>0</v>
      </c>
      <c r="M426">
        <f>'46 MMT resource build'!M478</f>
        <v>0</v>
      </c>
      <c r="N426">
        <f>'46 MMT resource build'!N478</f>
        <v>0</v>
      </c>
      <c r="O426">
        <f>'46 MMT resource build'!O478</f>
        <v>0</v>
      </c>
      <c r="P426">
        <f>'46 MMT resource build'!P478</f>
        <v>0</v>
      </c>
      <c r="Q426">
        <f>'46 MMT resource build'!Q478</f>
        <v>0</v>
      </c>
      <c r="R426">
        <f>'46 MMT resource build'!R478</f>
        <v>0</v>
      </c>
      <c r="S426">
        <f>'46 MMT resource build'!S478</f>
        <v>0</v>
      </c>
      <c r="T426">
        <f>'46 MMT resource build'!T478</f>
        <v>0</v>
      </c>
      <c r="U426">
        <f>'46 MMT resource build'!U478</f>
        <v>2.99375356618317</v>
      </c>
      <c r="V426">
        <f>'46 MMT resource build'!V478</f>
        <v>1599.2</v>
      </c>
      <c r="W426">
        <f>'46 MMT resource build'!W478</f>
        <v>0</v>
      </c>
      <c r="X426">
        <f>'46 MMT resource build'!X478</f>
        <v>0</v>
      </c>
      <c r="Y426">
        <f>'46 MMT resource build'!Y478</f>
        <v>0</v>
      </c>
      <c r="Z426">
        <f>'46 MMT resource build'!Z478</f>
        <v>0</v>
      </c>
    </row>
    <row r="427" spans="1:26" ht="14.45" hidden="1" x14ac:dyDescent="0.35">
      <c r="A427">
        <f>'46 MMT resource build'!A479</f>
        <v>2026</v>
      </c>
      <c r="B427" t="str">
        <f>'46 MMT resource build'!B479</f>
        <v>CAISO_New_Pumped_Storage</v>
      </c>
      <c r="C427" t="str">
        <f>'46 MMT resource build'!C479</f>
        <v>CAISO</v>
      </c>
      <c r="D427" t="str">
        <f>'46 MMT resource build'!D479</f>
        <v>CAISO</v>
      </c>
      <c r="E427" t="str">
        <f>'46 MMT resource build'!E479</f>
        <v>Pumped_Hydro</v>
      </c>
      <c r="F427">
        <f>'46 MMT resource build'!F479</f>
        <v>0</v>
      </c>
      <c r="G427">
        <f>'46 MMT resource build'!G479</f>
        <v>0</v>
      </c>
      <c r="H427">
        <f>'46 MMT resource build'!H479</f>
        <v>0</v>
      </c>
      <c r="I427">
        <f>'46 MMT resource build'!I479</f>
        <v>0</v>
      </c>
      <c r="J427">
        <f>'46 MMT resource build'!J479</f>
        <v>0</v>
      </c>
      <c r="K427">
        <f>'46 MMT resource build'!K479</f>
        <v>0</v>
      </c>
      <c r="L427">
        <f>'46 MMT resource build'!L479</f>
        <v>0</v>
      </c>
      <c r="M427">
        <f>'46 MMT resource build'!M479</f>
        <v>0</v>
      </c>
      <c r="N427">
        <f>'46 MMT resource build'!N479</f>
        <v>0</v>
      </c>
      <c r="O427">
        <f>'46 MMT resource build'!O479</f>
        <v>0</v>
      </c>
      <c r="P427">
        <f>'46 MMT resource build'!P479</f>
        <v>0</v>
      </c>
      <c r="Q427">
        <f>'46 MMT resource build'!Q479</f>
        <v>0</v>
      </c>
      <c r="R427">
        <f>'46 MMT resource build'!R479</f>
        <v>0</v>
      </c>
      <c r="S427">
        <f>'46 MMT resource build'!S479</f>
        <v>0</v>
      </c>
      <c r="T427">
        <f>'46 MMT resource build'!T479</f>
        <v>0</v>
      </c>
      <c r="U427">
        <f>'46 MMT resource build'!U479</f>
        <v>2.99375356618317</v>
      </c>
      <c r="V427">
        <f>'46 MMT resource build'!V479</f>
        <v>0</v>
      </c>
      <c r="W427">
        <f>'46 MMT resource build'!W479</f>
        <v>0</v>
      </c>
      <c r="X427">
        <f>'46 MMT resource build'!X479</f>
        <v>0</v>
      </c>
      <c r="Y427">
        <f>'46 MMT resource build'!Y479</f>
        <v>0</v>
      </c>
      <c r="Z427">
        <f>'46 MMT resource build'!Z479</f>
        <v>0</v>
      </c>
    </row>
    <row r="428" spans="1:26" ht="14.45" hidden="1" x14ac:dyDescent="0.35">
      <c r="A428">
        <f>'46 MMT resource build'!A647</f>
        <v>2030</v>
      </c>
      <c r="B428" t="str">
        <f>'46 MMT resource build'!B647</f>
        <v>CAISO_Existing_Pumped_Storage</v>
      </c>
      <c r="C428" t="str">
        <f>'46 MMT resource build'!C647</f>
        <v>CAISO</v>
      </c>
      <c r="D428" t="str">
        <f>'46 MMT resource build'!D647</f>
        <v>CAISO</v>
      </c>
      <c r="E428" t="str">
        <f>'46 MMT resource build'!E647</f>
        <v>Pumped_Hydro</v>
      </c>
      <c r="F428">
        <f>'46 MMT resource build'!F647</f>
        <v>1599.2</v>
      </c>
      <c r="G428">
        <f>'46 MMT resource build'!G647</f>
        <v>0</v>
      </c>
      <c r="H428">
        <f>'46 MMT resource build'!H647</f>
        <v>0</v>
      </c>
      <c r="I428">
        <f>'46 MMT resource build'!I647</f>
        <v>1599.2</v>
      </c>
      <c r="J428">
        <f>'46 MMT resource build'!J647</f>
        <v>0</v>
      </c>
      <c r="K428">
        <f>'46 MMT resource build'!K647</f>
        <v>0</v>
      </c>
      <c r="L428">
        <f>'46 MMT resource build'!L647</f>
        <v>0</v>
      </c>
      <c r="M428">
        <f>'46 MMT resource build'!M647</f>
        <v>0</v>
      </c>
      <c r="N428">
        <f>'46 MMT resource build'!N647</f>
        <v>0</v>
      </c>
      <c r="O428">
        <f>'46 MMT resource build'!O647</f>
        <v>0</v>
      </c>
      <c r="P428">
        <f>'46 MMT resource build'!P647</f>
        <v>0</v>
      </c>
      <c r="Q428">
        <f>'46 MMT resource build'!Q647</f>
        <v>0</v>
      </c>
      <c r="R428">
        <f>'46 MMT resource build'!R647</f>
        <v>0</v>
      </c>
      <c r="S428">
        <f>'46 MMT resource build'!S647</f>
        <v>0</v>
      </c>
      <c r="T428">
        <f>'46 MMT resource build'!T647</f>
        <v>0</v>
      </c>
      <c r="U428">
        <f>'46 MMT resource build'!U647</f>
        <v>4.9706315334622504</v>
      </c>
      <c r="V428">
        <f>'46 MMT resource build'!V647</f>
        <v>1599.2</v>
      </c>
      <c r="W428">
        <f>'46 MMT resource build'!W647</f>
        <v>0</v>
      </c>
      <c r="X428">
        <f>'46 MMT resource build'!X647</f>
        <v>0</v>
      </c>
      <c r="Y428">
        <f>'46 MMT resource build'!Y647</f>
        <v>0</v>
      </c>
      <c r="Z428">
        <f>'46 MMT resource build'!Z647</f>
        <v>0</v>
      </c>
    </row>
    <row r="429" spans="1:26" ht="14.45" hidden="1" x14ac:dyDescent="0.35">
      <c r="A429">
        <f>'46 MMT resource build'!A648</f>
        <v>2030</v>
      </c>
      <c r="B429" t="str">
        <f>'46 MMT resource build'!B648</f>
        <v>CAISO_New_Pumped_Storage</v>
      </c>
      <c r="C429" t="str">
        <f>'46 MMT resource build'!C648</f>
        <v>CAISO</v>
      </c>
      <c r="D429" t="str">
        <f>'46 MMT resource build'!D648</f>
        <v>CAISO</v>
      </c>
      <c r="E429" t="str">
        <f>'46 MMT resource build'!E648</f>
        <v>Pumped_Hydro</v>
      </c>
      <c r="F429">
        <f>'46 MMT resource build'!F648</f>
        <v>0</v>
      </c>
      <c r="G429">
        <f>'46 MMT resource build'!G648</f>
        <v>0</v>
      </c>
      <c r="H429">
        <f>'46 MMT resource build'!H648</f>
        <v>0</v>
      </c>
      <c r="I429">
        <f>'46 MMT resource build'!I648</f>
        <v>0</v>
      </c>
      <c r="J429">
        <f>'46 MMT resource build'!J648</f>
        <v>0</v>
      </c>
      <c r="K429">
        <f>'46 MMT resource build'!K648</f>
        <v>0</v>
      </c>
      <c r="L429">
        <f>'46 MMT resource build'!L648</f>
        <v>0</v>
      </c>
      <c r="M429">
        <f>'46 MMT resource build'!M648</f>
        <v>0</v>
      </c>
      <c r="N429">
        <f>'46 MMT resource build'!N648</f>
        <v>0</v>
      </c>
      <c r="O429">
        <f>'46 MMT resource build'!O648</f>
        <v>0</v>
      </c>
      <c r="P429">
        <f>'46 MMT resource build'!P648</f>
        <v>0</v>
      </c>
      <c r="Q429">
        <f>'46 MMT resource build'!Q648</f>
        <v>0</v>
      </c>
      <c r="R429">
        <f>'46 MMT resource build'!R648</f>
        <v>0</v>
      </c>
      <c r="S429">
        <f>'46 MMT resource build'!S648</f>
        <v>0</v>
      </c>
      <c r="T429">
        <f>'46 MMT resource build'!T648</f>
        <v>0</v>
      </c>
      <c r="U429">
        <f>'46 MMT resource build'!U648</f>
        <v>4.9706315334622504</v>
      </c>
      <c r="V429">
        <f>'46 MMT resource build'!V648</f>
        <v>0</v>
      </c>
      <c r="W429">
        <f>'46 MMT resource build'!W648</f>
        <v>0</v>
      </c>
      <c r="X429">
        <f>'46 MMT resource build'!X648</f>
        <v>0</v>
      </c>
      <c r="Y429">
        <f>'46 MMT resource build'!Y648</f>
        <v>0</v>
      </c>
      <c r="Z429">
        <f>'46 MMT resource build'!Z648</f>
        <v>0</v>
      </c>
    </row>
    <row r="430" spans="1:26" ht="14.45" hidden="1" x14ac:dyDescent="0.35">
      <c r="A430">
        <f>'46 MMT resource build'!A816</f>
        <v>2045</v>
      </c>
      <c r="B430" t="str">
        <f>'46 MMT resource build'!B816</f>
        <v>CAISO_Existing_Pumped_Storage</v>
      </c>
      <c r="C430" t="str">
        <f>'46 MMT resource build'!C816</f>
        <v>CAISO</v>
      </c>
      <c r="D430" t="str">
        <f>'46 MMT resource build'!D816</f>
        <v>CAISO</v>
      </c>
      <c r="E430" t="str">
        <f>'46 MMT resource build'!E816</f>
        <v>Pumped_Hydro</v>
      </c>
      <c r="F430">
        <f>'46 MMT resource build'!F816</f>
        <v>1599.2</v>
      </c>
      <c r="G430">
        <f>'46 MMT resource build'!G816</f>
        <v>0</v>
      </c>
      <c r="H430">
        <f>'46 MMT resource build'!H816</f>
        <v>0</v>
      </c>
      <c r="I430">
        <f>'46 MMT resource build'!I816</f>
        <v>1599.2</v>
      </c>
      <c r="J430">
        <f>'46 MMT resource build'!J816</f>
        <v>0</v>
      </c>
      <c r="K430">
        <f>'46 MMT resource build'!K816</f>
        <v>0</v>
      </c>
      <c r="L430">
        <f>'46 MMT resource build'!L816</f>
        <v>0</v>
      </c>
      <c r="M430">
        <f>'46 MMT resource build'!M816</f>
        <v>0</v>
      </c>
      <c r="N430">
        <f>'46 MMT resource build'!N816</f>
        <v>0</v>
      </c>
      <c r="O430">
        <f>'46 MMT resource build'!O816</f>
        <v>0</v>
      </c>
      <c r="P430">
        <f>'46 MMT resource build'!P816</f>
        <v>0</v>
      </c>
      <c r="Q430">
        <f>'46 MMT resource build'!Q816</f>
        <v>0</v>
      </c>
      <c r="R430">
        <f>'46 MMT resource build'!R816</f>
        <v>0</v>
      </c>
      <c r="S430">
        <f>'46 MMT resource build'!S816</f>
        <v>0</v>
      </c>
      <c r="T430">
        <f>'46 MMT resource build'!T816</f>
        <v>0</v>
      </c>
      <c r="U430">
        <f>'46 MMT resource build'!U816</f>
        <v>6.6951633132812498</v>
      </c>
      <c r="V430">
        <f>'46 MMT resource build'!V816</f>
        <v>1599.2</v>
      </c>
      <c r="W430">
        <f>'46 MMT resource build'!W816</f>
        <v>0</v>
      </c>
      <c r="X430">
        <f>'46 MMT resource build'!X816</f>
        <v>0</v>
      </c>
      <c r="Y430">
        <f>'46 MMT resource build'!Y816</f>
        <v>0</v>
      </c>
      <c r="Z430">
        <f>'46 MMT resource build'!Z816</f>
        <v>0</v>
      </c>
    </row>
    <row r="431" spans="1:26" ht="14.45" hidden="1" x14ac:dyDescent="0.35">
      <c r="A431">
        <f>'46 MMT resource build'!A817</f>
        <v>2045</v>
      </c>
      <c r="B431" t="str">
        <f>'46 MMT resource build'!B817</f>
        <v>CAISO_New_Pumped_Storage</v>
      </c>
      <c r="C431" t="str">
        <f>'46 MMT resource build'!C817</f>
        <v>CAISO</v>
      </c>
      <c r="D431" t="str">
        <f>'46 MMT resource build'!D817</f>
        <v>CAISO</v>
      </c>
      <c r="E431" t="str">
        <f>'46 MMT resource build'!E817</f>
        <v>Pumped_Hydro</v>
      </c>
      <c r="F431">
        <f>'46 MMT resource build'!F817</f>
        <v>0</v>
      </c>
      <c r="G431">
        <f>'46 MMT resource build'!G817</f>
        <v>0</v>
      </c>
      <c r="H431">
        <f>'46 MMT resource build'!H817</f>
        <v>0</v>
      </c>
      <c r="I431">
        <f>'46 MMT resource build'!I817</f>
        <v>0</v>
      </c>
      <c r="J431">
        <f>'46 MMT resource build'!J817</f>
        <v>0</v>
      </c>
      <c r="K431">
        <f>'46 MMT resource build'!K817</f>
        <v>0</v>
      </c>
      <c r="L431">
        <f>'46 MMT resource build'!L817</f>
        <v>0</v>
      </c>
      <c r="M431">
        <f>'46 MMT resource build'!M817</f>
        <v>0</v>
      </c>
      <c r="N431">
        <f>'46 MMT resource build'!N817</f>
        <v>0</v>
      </c>
      <c r="O431">
        <f>'46 MMT resource build'!O817</f>
        <v>0</v>
      </c>
      <c r="P431">
        <f>'46 MMT resource build'!P817</f>
        <v>0</v>
      </c>
      <c r="Q431">
        <f>'46 MMT resource build'!Q817</f>
        <v>0</v>
      </c>
      <c r="R431">
        <f>'46 MMT resource build'!R817</f>
        <v>0</v>
      </c>
      <c r="S431">
        <f>'46 MMT resource build'!S817</f>
        <v>0</v>
      </c>
      <c r="T431">
        <f>'46 MMT resource build'!T817</f>
        <v>0</v>
      </c>
      <c r="U431">
        <f>'46 MMT resource build'!U817</f>
        <v>6.6951633132812498</v>
      </c>
      <c r="V431">
        <f>'46 MMT resource build'!V817</f>
        <v>0</v>
      </c>
      <c r="W431">
        <f>'46 MMT resource build'!W817</f>
        <v>0</v>
      </c>
      <c r="X431">
        <f>'46 MMT resource build'!X817</f>
        <v>0</v>
      </c>
      <c r="Y431">
        <f>'46 MMT resource build'!Y817</f>
        <v>0</v>
      </c>
      <c r="Z431">
        <f>'46 MMT resource build'!Z817</f>
        <v>0</v>
      </c>
    </row>
    <row r="432" spans="1:26" ht="14.45" hidden="1" x14ac:dyDescent="0.35">
      <c r="A432">
        <f>'46 MMT resource build'!A49</f>
        <v>2020</v>
      </c>
      <c r="B432" t="str">
        <f>'46 MMT resource build'!B49</f>
        <v>CAISO_Small_Hydro_for_CAISO</v>
      </c>
      <c r="C432" t="str">
        <f>'46 MMT resource build'!C49</f>
        <v>CAISO</v>
      </c>
      <c r="D432" t="str">
        <f>'46 MMT resource build'!D49</f>
        <v>CAISO</v>
      </c>
      <c r="E432" t="str">
        <f>'46 MMT resource build'!E49</f>
        <v>Small_Hydro</v>
      </c>
      <c r="F432">
        <f>'46 MMT resource build'!F49</f>
        <v>960.23</v>
      </c>
      <c r="G432">
        <f>'46 MMT resource build'!G49</f>
        <v>0</v>
      </c>
      <c r="H432">
        <f>'46 MMT resource build'!H49</f>
        <v>0</v>
      </c>
      <c r="I432">
        <f>'46 MMT resource build'!I49</f>
        <v>960.23</v>
      </c>
      <c r="J432">
        <f>'46 MMT resource build'!J49</f>
        <v>0</v>
      </c>
      <c r="K432">
        <f>'46 MMT resource build'!K49</f>
        <v>0</v>
      </c>
      <c r="L432">
        <f>'46 MMT resource build'!L49</f>
        <v>0</v>
      </c>
      <c r="M432">
        <f>'46 MMT resource build'!M49</f>
        <v>0</v>
      </c>
      <c r="N432">
        <f>'46 MMT resource build'!N49</f>
        <v>0</v>
      </c>
      <c r="O432">
        <f>'46 MMT resource build'!O49</f>
        <v>0</v>
      </c>
      <c r="P432">
        <f>'46 MMT resource build'!P49</f>
        <v>0</v>
      </c>
      <c r="Q432">
        <f>'46 MMT resource build'!Q49</f>
        <v>0</v>
      </c>
      <c r="R432">
        <f>'46 MMT resource build'!R49</f>
        <v>0</v>
      </c>
      <c r="S432">
        <f>'46 MMT resource build'!S49</f>
        <v>0</v>
      </c>
      <c r="T432">
        <f>'46 MMT resource build'!T49</f>
        <v>0</v>
      </c>
      <c r="U432">
        <f>'46 MMT resource build'!U49</f>
        <v>1.47619047619048</v>
      </c>
      <c r="V432">
        <f>'46 MMT resource build'!V49</f>
        <v>960.23</v>
      </c>
      <c r="W432">
        <f>'46 MMT resource build'!W49</f>
        <v>0</v>
      </c>
      <c r="X432">
        <f>'46 MMT resource build'!X49</f>
        <v>0</v>
      </c>
      <c r="Y432">
        <f>'46 MMT resource build'!Y49</f>
        <v>0</v>
      </c>
      <c r="Z432">
        <f>'46 MMT resource build'!Z49</f>
        <v>0</v>
      </c>
    </row>
    <row r="433" spans="1:26" ht="14.45" hidden="1" x14ac:dyDescent="0.35">
      <c r="A433">
        <f>'46 MMT resource build'!A50</f>
        <v>2020</v>
      </c>
      <c r="B433" t="str">
        <f>'46 MMT resource build'!B50</f>
        <v>BANC_Small_Hydro_for_CAISO</v>
      </c>
      <c r="C433" t="str">
        <f>'46 MMT resource build'!C50</f>
        <v>BANC</v>
      </c>
      <c r="D433" t="str">
        <f>'46 MMT resource build'!D50</f>
        <v>CAISO</v>
      </c>
      <c r="E433" t="str">
        <f>'46 MMT resource build'!E50</f>
        <v>Small_Hydro</v>
      </c>
      <c r="F433">
        <f>'46 MMT resource build'!F50</f>
        <v>0</v>
      </c>
      <c r="G433">
        <f>'46 MMT resource build'!G50</f>
        <v>0</v>
      </c>
      <c r="H433">
        <f>'46 MMT resource build'!H50</f>
        <v>0</v>
      </c>
      <c r="I433">
        <f>'46 MMT resource build'!I50</f>
        <v>0</v>
      </c>
      <c r="J433">
        <f>'46 MMT resource build'!J50</f>
        <v>0</v>
      </c>
      <c r="K433">
        <f>'46 MMT resource build'!K50</f>
        <v>0</v>
      </c>
      <c r="L433">
        <f>'46 MMT resource build'!L50</f>
        <v>0</v>
      </c>
      <c r="M433">
        <f>'46 MMT resource build'!M50</f>
        <v>0</v>
      </c>
      <c r="N433">
        <f>'46 MMT resource build'!N50</f>
        <v>0</v>
      </c>
      <c r="O433">
        <f>'46 MMT resource build'!O50</f>
        <v>0</v>
      </c>
      <c r="P433">
        <f>'46 MMT resource build'!P50</f>
        <v>0</v>
      </c>
      <c r="Q433">
        <f>'46 MMT resource build'!Q50</f>
        <v>0</v>
      </c>
      <c r="R433">
        <f>'46 MMT resource build'!R50</f>
        <v>0</v>
      </c>
      <c r="S433">
        <f>'46 MMT resource build'!S50</f>
        <v>0</v>
      </c>
      <c r="T433">
        <f>'46 MMT resource build'!T50</f>
        <v>0</v>
      </c>
      <c r="U433">
        <f>'46 MMT resource build'!U50</f>
        <v>1.47619047619048</v>
      </c>
      <c r="V433">
        <f>'46 MMT resource build'!V50</f>
        <v>0</v>
      </c>
      <c r="W433">
        <f>'46 MMT resource build'!W50</f>
        <v>0</v>
      </c>
      <c r="X433">
        <f>'46 MMT resource build'!X50</f>
        <v>0</v>
      </c>
      <c r="Y433">
        <f>'46 MMT resource build'!Y50</f>
        <v>0</v>
      </c>
      <c r="Z433">
        <f>'46 MMT resource build'!Z50</f>
        <v>0</v>
      </c>
    </row>
    <row r="434" spans="1:26" ht="14.45" hidden="1" x14ac:dyDescent="0.35">
      <c r="A434">
        <f>'46 MMT resource build'!A51</f>
        <v>2020</v>
      </c>
      <c r="B434" t="str">
        <f>'46 MMT resource build'!B51</f>
        <v>NW_Small_Hydro_for_CAISO</v>
      </c>
      <c r="C434" t="str">
        <f>'46 MMT resource build'!C51</f>
        <v>NW</v>
      </c>
      <c r="D434" t="str">
        <f>'46 MMT resource build'!D51</f>
        <v>CAISO</v>
      </c>
      <c r="E434" t="str">
        <f>'46 MMT resource build'!E51</f>
        <v>Small_Hydro</v>
      </c>
      <c r="F434">
        <f>'46 MMT resource build'!F51</f>
        <v>6.9</v>
      </c>
      <c r="G434">
        <f>'46 MMT resource build'!G51</f>
        <v>0</v>
      </c>
      <c r="H434">
        <f>'46 MMT resource build'!H51</f>
        <v>0</v>
      </c>
      <c r="I434">
        <f>'46 MMT resource build'!I51</f>
        <v>6.9</v>
      </c>
      <c r="J434">
        <f>'46 MMT resource build'!J51</f>
        <v>0</v>
      </c>
      <c r="K434">
        <f>'46 MMT resource build'!K51</f>
        <v>0</v>
      </c>
      <c r="L434">
        <f>'46 MMT resource build'!L51</f>
        <v>0</v>
      </c>
      <c r="M434">
        <f>'46 MMT resource build'!M51</f>
        <v>0</v>
      </c>
      <c r="N434">
        <f>'46 MMT resource build'!N51</f>
        <v>0</v>
      </c>
      <c r="O434">
        <f>'46 MMT resource build'!O51</f>
        <v>0</v>
      </c>
      <c r="P434">
        <f>'46 MMT resource build'!P51</f>
        <v>0</v>
      </c>
      <c r="Q434">
        <f>'46 MMT resource build'!Q51</f>
        <v>0</v>
      </c>
      <c r="R434">
        <f>'46 MMT resource build'!R51</f>
        <v>0</v>
      </c>
      <c r="S434">
        <f>'46 MMT resource build'!S51</f>
        <v>0</v>
      </c>
      <c r="T434">
        <f>'46 MMT resource build'!T51</f>
        <v>0</v>
      </c>
      <c r="U434">
        <f>'46 MMT resource build'!U51</f>
        <v>1.47619047619048</v>
      </c>
      <c r="V434">
        <f>'46 MMT resource build'!V51</f>
        <v>6.9</v>
      </c>
      <c r="W434">
        <f>'46 MMT resource build'!W51</f>
        <v>0</v>
      </c>
      <c r="X434">
        <f>'46 MMT resource build'!X51</f>
        <v>0</v>
      </c>
      <c r="Y434">
        <f>'46 MMT resource build'!Y51</f>
        <v>0</v>
      </c>
      <c r="Z434">
        <f>'46 MMT resource build'!Z51</f>
        <v>0</v>
      </c>
    </row>
    <row r="435" spans="1:26" ht="14.45" hidden="1" x14ac:dyDescent="0.35">
      <c r="A435">
        <f>'46 MMT resource build'!A52</f>
        <v>2020</v>
      </c>
      <c r="B435" t="str">
        <f>'46 MMT resource build'!B52</f>
        <v>CAISO_Small_Hydro_for_Other</v>
      </c>
      <c r="C435" t="str">
        <f>'46 MMT resource build'!C52</f>
        <v>CAISO</v>
      </c>
      <c r="D435" t="str">
        <f>'46 MMT resource build'!D52</f>
        <v>CAISO</v>
      </c>
      <c r="E435" t="str">
        <f>'46 MMT resource build'!E52</f>
        <v>Small_Hydro</v>
      </c>
      <c r="F435">
        <f>'46 MMT resource build'!F52</f>
        <v>13.8</v>
      </c>
      <c r="G435">
        <f>'46 MMT resource build'!G52</f>
        <v>0</v>
      </c>
      <c r="H435">
        <f>'46 MMT resource build'!H52</f>
        <v>0</v>
      </c>
      <c r="I435">
        <f>'46 MMT resource build'!I52</f>
        <v>13.8</v>
      </c>
      <c r="J435">
        <f>'46 MMT resource build'!J52</f>
        <v>0</v>
      </c>
      <c r="K435">
        <f>'46 MMT resource build'!K52</f>
        <v>0</v>
      </c>
      <c r="L435">
        <f>'46 MMT resource build'!L52</f>
        <v>0</v>
      </c>
      <c r="M435">
        <f>'46 MMT resource build'!M52</f>
        <v>0</v>
      </c>
      <c r="N435">
        <f>'46 MMT resource build'!N52</f>
        <v>0</v>
      </c>
      <c r="O435">
        <f>'46 MMT resource build'!O52</f>
        <v>0</v>
      </c>
      <c r="P435">
        <f>'46 MMT resource build'!P52</f>
        <v>0</v>
      </c>
      <c r="Q435">
        <f>'46 MMT resource build'!Q52</f>
        <v>0</v>
      </c>
      <c r="R435">
        <f>'46 MMT resource build'!R52</f>
        <v>0</v>
      </c>
      <c r="S435">
        <f>'46 MMT resource build'!S52</f>
        <v>0</v>
      </c>
      <c r="T435">
        <f>'46 MMT resource build'!T52</f>
        <v>0</v>
      </c>
      <c r="U435">
        <f>'46 MMT resource build'!U52</f>
        <v>1.47619047619048</v>
      </c>
      <c r="V435">
        <f>'46 MMT resource build'!V52</f>
        <v>13.8</v>
      </c>
      <c r="W435">
        <f>'46 MMT resource build'!W52</f>
        <v>0</v>
      </c>
      <c r="X435">
        <f>'46 MMT resource build'!X52</f>
        <v>0</v>
      </c>
      <c r="Y435">
        <f>'46 MMT resource build'!Y52</f>
        <v>0</v>
      </c>
      <c r="Z435">
        <f>'46 MMT resource build'!Z52</f>
        <v>0</v>
      </c>
    </row>
    <row r="436" spans="1:26" ht="14.45" hidden="1" x14ac:dyDescent="0.35">
      <c r="A436">
        <f>'46 MMT resource build'!A53</f>
        <v>2020</v>
      </c>
      <c r="B436" t="str">
        <f>'46 MMT resource build'!B53</f>
        <v>BANC_Small_Hydro_for_Other</v>
      </c>
      <c r="C436" t="str">
        <f>'46 MMT resource build'!C53</f>
        <v>BANC</v>
      </c>
      <c r="D436" t="str">
        <f>'46 MMT resource build'!D53</f>
        <v>BANC</v>
      </c>
      <c r="E436" t="str">
        <f>'46 MMT resource build'!E53</f>
        <v>Small_Hydro</v>
      </c>
      <c r="F436">
        <f>'46 MMT resource build'!F53</f>
        <v>0</v>
      </c>
      <c r="G436">
        <f>'46 MMT resource build'!G53</f>
        <v>0</v>
      </c>
      <c r="H436">
        <f>'46 MMT resource build'!H53</f>
        <v>0</v>
      </c>
      <c r="I436">
        <f>'46 MMT resource build'!I53</f>
        <v>0</v>
      </c>
      <c r="J436">
        <f>'46 MMT resource build'!J53</f>
        <v>0</v>
      </c>
      <c r="K436">
        <f>'46 MMT resource build'!K53</f>
        <v>0</v>
      </c>
      <c r="L436">
        <f>'46 MMT resource build'!L53</f>
        <v>0</v>
      </c>
      <c r="M436">
        <f>'46 MMT resource build'!M53</f>
        <v>0</v>
      </c>
      <c r="N436">
        <f>'46 MMT resource build'!N53</f>
        <v>0</v>
      </c>
      <c r="O436">
        <f>'46 MMT resource build'!O53</f>
        <v>0</v>
      </c>
      <c r="P436">
        <f>'46 MMT resource build'!P53</f>
        <v>0</v>
      </c>
      <c r="Q436">
        <f>'46 MMT resource build'!Q53</f>
        <v>0</v>
      </c>
      <c r="R436">
        <f>'46 MMT resource build'!R53</f>
        <v>0</v>
      </c>
      <c r="S436">
        <f>'46 MMT resource build'!S53</f>
        <v>0</v>
      </c>
      <c r="T436">
        <f>'46 MMT resource build'!T53</f>
        <v>0</v>
      </c>
      <c r="U436">
        <f>'46 MMT resource build'!U53</f>
        <v>1.47619047619048</v>
      </c>
      <c r="V436">
        <f>'46 MMT resource build'!V53</f>
        <v>0</v>
      </c>
      <c r="W436">
        <f>'46 MMT resource build'!W53</f>
        <v>0</v>
      </c>
      <c r="X436">
        <f>'46 MMT resource build'!X53</f>
        <v>0</v>
      </c>
      <c r="Y436">
        <f>'46 MMT resource build'!Y53</f>
        <v>0</v>
      </c>
      <c r="Z436">
        <f>'46 MMT resource build'!Z53</f>
        <v>0</v>
      </c>
    </row>
    <row r="437" spans="1:26" ht="14.45" hidden="1" x14ac:dyDescent="0.35">
      <c r="A437">
        <f>'46 MMT resource build'!A54</f>
        <v>2020</v>
      </c>
      <c r="B437" t="str">
        <f>'46 MMT resource build'!B54</f>
        <v>IID_Small_Hydro_for_Other</v>
      </c>
      <c r="C437" t="str">
        <f>'46 MMT resource build'!C54</f>
        <v>IID</v>
      </c>
      <c r="D437" t="str">
        <f>'46 MMT resource build'!D54</f>
        <v>IID</v>
      </c>
      <c r="E437" t="str">
        <f>'46 MMT resource build'!E54</f>
        <v>Small_Hydro</v>
      </c>
      <c r="F437">
        <f>'46 MMT resource build'!F54</f>
        <v>0</v>
      </c>
      <c r="G437">
        <f>'46 MMT resource build'!G54</f>
        <v>0</v>
      </c>
      <c r="H437">
        <f>'46 MMT resource build'!H54</f>
        <v>0</v>
      </c>
      <c r="I437">
        <f>'46 MMT resource build'!I54</f>
        <v>0</v>
      </c>
      <c r="J437">
        <f>'46 MMT resource build'!J54</f>
        <v>0</v>
      </c>
      <c r="K437">
        <f>'46 MMT resource build'!K54</f>
        <v>0</v>
      </c>
      <c r="L437">
        <f>'46 MMT resource build'!L54</f>
        <v>0</v>
      </c>
      <c r="M437">
        <f>'46 MMT resource build'!M54</f>
        <v>0</v>
      </c>
      <c r="N437">
        <f>'46 MMT resource build'!N54</f>
        <v>0</v>
      </c>
      <c r="O437">
        <f>'46 MMT resource build'!O54</f>
        <v>0</v>
      </c>
      <c r="P437">
        <f>'46 MMT resource build'!P54</f>
        <v>0</v>
      </c>
      <c r="Q437">
        <f>'46 MMT resource build'!Q54</f>
        <v>0</v>
      </c>
      <c r="R437">
        <f>'46 MMT resource build'!R54</f>
        <v>0</v>
      </c>
      <c r="S437">
        <f>'46 MMT resource build'!S54</f>
        <v>0</v>
      </c>
      <c r="T437">
        <f>'46 MMT resource build'!T54</f>
        <v>0</v>
      </c>
      <c r="U437">
        <f>'46 MMT resource build'!U54</f>
        <v>1.47619047619048</v>
      </c>
      <c r="V437">
        <f>'46 MMT resource build'!V54</f>
        <v>0</v>
      </c>
      <c r="W437">
        <f>'46 MMT resource build'!W54</f>
        <v>0</v>
      </c>
      <c r="X437">
        <f>'46 MMT resource build'!X54</f>
        <v>0</v>
      </c>
      <c r="Y437">
        <f>'46 MMT resource build'!Y54</f>
        <v>0</v>
      </c>
      <c r="Z437">
        <f>'46 MMT resource build'!Z54</f>
        <v>0</v>
      </c>
    </row>
    <row r="438" spans="1:26" ht="14.45" hidden="1" x14ac:dyDescent="0.35">
      <c r="A438">
        <f>'46 MMT resource build'!A55</f>
        <v>2020</v>
      </c>
      <c r="B438" t="str">
        <f>'46 MMT resource build'!B55</f>
        <v>LDWP_Small_Hydro_for_Other</v>
      </c>
      <c r="C438" t="str">
        <f>'46 MMT resource build'!C55</f>
        <v>LDWP</v>
      </c>
      <c r="D438" t="str">
        <f>'46 MMT resource build'!D55</f>
        <v>LDWP</v>
      </c>
      <c r="E438" t="str">
        <f>'46 MMT resource build'!E55</f>
        <v>Small_Hydro</v>
      </c>
      <c r="F438">
        <f>'46 MMT resource build'!F55</f>
        <v>0</v>
      </c>
      <c r="G438">
        <f>'46 MMT resource build'!G55</f>
        <v>0</v>
      </c>
      <c r="H438">
        <f>'46 MMT resource build'!H55</f>
        <v>0</v>
      </c>
      <c r="I438">
        <f>'46 MMT resource build'!I55</f>
        <v>0</v>
      </c>
      <c r="J438">
        <f>'46 MMT resource build'!J55</f>
        <v>0</v>
      </c>
      <c r="K438">
        <f>'46 MMT resource build'!K55</f>
        <v>0</v>
      </c>
      <c r="L438">
        <f>'46 MMT resource build'!L55</f>
        <v>0</v>
      </c>
      <c r="M438">
        <f>'46 MMT resource build'!M55</f>
        <v>0</v>
      </c>
      <c r="N438">
        <f>'46 MMT resource build'!N55</f>
        <v>0</v>
      </c>
      <c r="O438">
        <f>'46 MMT resource build'!O55</f>
        <v>0</v>
      </c>
      <c r="P438">
        <f>'46 MMT resource build'!P55</f>
        <v>0</v>
      </c>
      <c r="Q438">
        <f>'46 MMT resource build'!Q55</f>
        <v>0</v>
      </c>
      <c r="R438">
        <f>'46 MMT resource build'!R55</f>
        <v>0</v>
      </c>
      <c r="S438">
        <f>'46 MMT resource build'!S55</f>
        <v>0</v>
      </c>
      <c r="T438">
        <f>'46 MMT resource build'!T55</f>
        <v>0</v>
      </c>
      <c r="U438">
        <f>'46 MMT resource build'!U55</f>
        <v>1.47619047619048</v>
      </c>
      <c r="V438">
        <f>'46 MMT resource build'!V55</f>
        <v>0</v>
      </c>
      <c r="W438">
        <f>'46 MMT resource build'!W55</f>
        <v>0</v>
      </c>
      <c r="X438">
        <f>'46 MMT resource build'!X55</f>
        <v>0</v>
      </c>
      <c r="Y438">
        <f>'46 MMT resource build'!Y55</f>
        <v>0</v>
      </c>
      <c r="Z438">
        <f>'46 MMT resource build'!Z55</f>
        <v>0</v>
      </c>
    </row>
    <row r="439" spans="1:26" ht="14.45" hidden="1" x14ac:dyDescent="0.35">
      <c r="A439">
        <f>'46 MMT resource build'!A56</f>
        <v>2020</v>
      </c>
      <c r="B439" t="str">
        <f>'46 MMT resource build'!B56</f>
        <v>NW_Small_Hydro_for_Other</v>
      </c>
      <c r="C439" t="str">
        <f>'46 MMT resource build'!C56</f>
        <v>NW</v>
      </c>
      <c r="D439" t="str">
        <f>'46 MMT resource build'!D56</f>
        <v>NW</v>
      </c>
      <c r="E439" t="str">
        <f>'46 MMT resource build'!E56</f>
        <v>Small_Hydro</v>
      </c>
      <c r="F439">
        <f>'46 MMT resource build'!F56</f>
        <v>0</v>
      </c>
      <c r="G439">
        <f>'46 MMT resource build'!G56</f>
        <v>0</v>
      </c>
      <c r="H439">
        <f>'46 MMT resource build'!H56</f>
        <v>0</v>
      </c>
      <c r="I439">
        <f>'46 MMT resource build'!I56</f>
        <v>0</v>
      </c>
      <c r="J439">
        <f>'46 MMT resource build'!J56</f>
        <v>0</v>
      </c>
      <c r="K439">
        <f>'46 MMT resource build'!K56</f>
        <v>0</v>
      </c>
      <c r="L439">
        <f>'46 MMT resource build'!L56</f>
        <v>0</v>
      </c>
      <c r="M439">
        <f>'46 MMT resource build'!M56</f>
        <v>0</v>
      </c>
      <c r="N439">
        <f>'46 MMT resource build'!N56</f>
        <v>0</v>
      </c>
      <c r="O439">
        <f>'46 MMT resource build'!O56</f>
        <v>0</v>
      </c>
      <c r="P439">
        <f>'46 MMT resource build'!P56</f>
        <v>0</v>
      </c>
      <c r="Q439">
        <f>'46 MMT resource build'!Q56</f>
        <v>0</v>
      </c>
      <c r="R439">
        <f>'46 MMT resource build'!R56</f>
        <v>0</v>
      </c>
      <c r="S439">
        <f>'46 MMT resource build'!S56</f>
        <v>0</v>
      </c>
      <c r="T439">
        <f>'46 MMT resource build'!T56</f>
        <v>0</v>
      </c>
      <c r="U439">
        <f>'46 MMT resource build'!U56</f>
        <v>1.47619047619048</v>
      </c>
      <c r="V439">
        <f>'46 MMT resource build'!V56</f>
        <v>0</v>
      </c>
      <c r="W439">
        <f>'46 MMT resource build'!W56</f>
        <v>0</v>
      </c>
      <c r="X439">
        <f>'46 MMT resource build'!X56</f>
        <v>0</v>
      </c>
      <c r="Y439">
        <f>'46 MMT resource build'!Y56</f>
        <v>0</v>
      </c>
      <c r="Z439">
        <f>'46 MMT resource build'!Z56</f>
        <v>0</v>
      </c>
    </row>
    <row r="440" spans="1:26" ht="14.45" hidden="1" x14ac:dyDescent="0.35">
      <c r="A440">
        <f>'46 MMT resource build'!A57</f>
        <v>2020</v>
      </c>
      <c r="B440" t="str">
        <f>'46 MMT resource build'!B57</f>
        <v>SW_Small_Hydro_for_Other</v>
      </c>
      <c r="C440" t="str">
        <f>'46 MMT resource build'!C57</f>
        <v>SW</v>
      </c>
      <c r="D440" t="str">
        <f>'46 MMT resource build'!D57</f>
        <v>SW</v>
      </c>
      <c r="E440" t="str">
        <f>'46 MMT resource build'!E57</f>
        <v>Small_Hydro</v>
      </c>
      <c r="F440">
        <f>'46 MMT resource build'!F57</f>
        <v>0</v>
      </c>
      <c r="G440">
        <f>'46 MMT resource build'!G57</f>
        <v>0</v>
      </c>
      <c r="H440">
        <f>'46 MMT resource build'!H57</f>
        <v>0</v>
      </c>
      <c r="I440">
        <f>'46 MMT resource build'!I57</f>
        <v>0</v>
      </c>
      <c r="J440">
        <f>'46 MMT resource build'!J57</f>
        <v>0</v>
      </c>
      <c r="K440">
        <f>'46 MMT resource build'!K57</f>
        <v>0</v>
      </c>
      <c r="L440">
        <f>'46 MMT resource build'!L57</f>
        <v>0</v>
      </c>
      <c r="M440">
        <f>'46 MMT resource build'!M57</f>
        <v>0</v>
      </c>
      <c r="N440">
        <f>'46 MMT resource build'!N57</f>
        <v>0</v>
      </c>
      <c r="O440">
        <f>'46 MMT resource build'!O57</f>
        <v>0</v>
      </c>
      <c r="P440">
        <f>'46 MMT resource build'!P57</f>
        <v>0</v>
      </c>
      <c r="Q440">
        <f>'46 MMT resource build'!Q57</f>
        <v>0</v>
      </c>
      <c r="R440">
        <f>'46 MMT resource build'!R57</f>
        <v>0</v>
      </c>
      <c r="S440">
        <f>'46 MMT resource build'!S57</f>
        <v>0</v>
      </c>
      <c r="T440">
        <f>'46 MMT resource build'!T57</f>
        <v>0</v>
      </c>
      <c r="U440">
        <f>'46 MMT resource build'!U57</f>
        <v>1.47619047619048</v>
      </c>
      <c r="V440">
        <f>'46 MMT resource build'!V57</f>
        <v>0</v>
      </c>
      <c r="W440">
        <f>'46 MMT resource build'!W57</f>
        <v>0</v>
      </c>
      <c r="X440">
        <f>'46 MMT resource build'!X57</f>
        <v>0</v>
      </c>
      <c r="Y440">
        <f>'46 MMT resource build'!Y57</f>
        <v>0</v>
      </c>
      <c r="Z440">
        <f>'46 MMT resource build'!Z57</f>
        <v>0</v>
      </c>
    </row>
    <row r="441" spans="1:26" ht="14.45" hidden="1" x14ac:dyDescent="0.35">
      <c r="A441">
        <f>'46 MMT resource build'!A218</f>
        <v>2022</v>
      </c>
      <c r="B441" t="str">
        <f>'46 MMT resource build'!B218</f>
        <v>CAISO_Small_Hydro_for_CAISO</v>
      </c>
      <c r="C441" t="str">
        <f>'46 MMT resource build'!C218</f>
        <v>CAISO</v>
      </c>
      <c r="D441" t="str">
        <f>'46 MMT resource build'!D218</f>
        <v>CAISO</v>
      </c>
      <c r="E441" t="str">
        <f>'46 MMT resource build'!E218</f>
        <v>Small_Hydro</v>
      </c>
      <c r="F441">
        <f>'46 MMT resource build'!F218</f>
        <v>960.23</v>
      </c>
      <c r="G441">
        <f>'46 MMT resource build'!G218</f>
        <v>0</v>
      </c>
      <c r="H441">
        <f>'46 MMT resource build'!H218</f>
        <v>0</v>
      </c>
      <c r="I441">
        <f>'46 MMT resource build'!I218</f>
        <v>960.23</v>
      </c>
      <c r="J441">
        <f>'46 MMT resource build'!J218</f>
        <v>0</v>
      </c>
      <c r="K441">
        <f>'46 MMT resource build'!K218</f>
        <v>0</v>
      </c>
      <c r="L441">
        <f>'46 MMT resource build'!L218</f>
        <v>0</v>
      </c>
      <c r="M441">
        <f>'46 MMT resource build'!M218</f>
        <v>0</v>
      </c>
      <c r="N441">
        <f>'46 MMT resource build'!N218</f>
        <v>0</v>
      </c>
      <c r="O441">
        <f>'46 MMT resource build'!O218</f>
        <v>0</v>
      </c>
      <c r="P441">
        <f>'46 MMT resource build'!P218</f>
        <v>0</v>
      </c>
      <c r="Q441">
        <f>'46 MMT resource build'!Q218</f>
        <v>0</v>
      </c>
      <c r="R441">
        <f>'46 MMT resource build'!R218</f>
        <v>0</v>
      </c>
      <c r="S441">
        <f>'46 MMT resource build'!S218</f>
        <v>0</v>
      </c>
      <c r="T441">
        <f>'46 MMT resource build'!T218</f>
        <v>0</v>
      </c>
      <c r="U441">
        <f>'46 MMT resource build'!U218</f>
        <v>2.6383309325601898</v>
      </c>
      <c r="V441">
        <f>'46 MMT resource build'!V218</f>
        <v>960.23</v>
      </c>
      <c r="W441">
        <f>'46 MMT resource build'!W218</f>
        <v>0</v>
      </c>
      <c r="X441">
        <f>'46 MMT resource build'!X218</f>
        <v>0</v>
      </c>
      <c r="Y441">
        <f>'46 MMT resource build'!Y218</f>
        <v>0</v>
      </c>
      <c r="Z441">
        <f>'46 MMT resource build'!Z218</f>
        <v>0</v>
      </c>
    </row>
    <row r="442" spans="1:26" ht="14.45" hidden="1" x14ac:dyDescent="0.35">
      <c r="A442">
        <f>'46 MMT resource build'!A219</f>
        <v>2022</v>
      </c>
      <c r="B442" t="str">
        <f>'46 MMT resource build'!B219</f>
        <v>BANC_Small_Hydro_for_CAISO</v>
      </c>
      <c r="C442" t="str">
        <f>'46 MMT resource build'!C219</f>
        <v>BANC</v>
      </c>
      <c r="D442" t="str">
        <f>'46 MMT resource build'!D219</f>
        <v>CAISO</v>
      </c>
      <c r="E442" t="str">
        <f>'46 MMT resource build'!E219</f>
        <v>Small_Hydro</v>
      </c>
      <c r="F442">
        <f>'46 MMT resource build'!F219</f>
        <v>0</v>
      </c>
      <c r="G442">
        <f>'46 MMT resource build'!G219</f>
        <v>0</v>
      </c>
      <c r="H442">
        <f>'46 MMT resource build'!H219</f>
        <v>0</v>
      </c>
      <c r="I442">
        <f>'46 MMT resource build'!I219</f>
        <v>0</v>
      </c>
      <c r="J442">
        <f>'46 MMT resource build'!J219</f>
        <v>0</v>
      </c>
      <c r="K442">
        <f>'46 MMT resource build'!K219</f>
        <v>0</v>
      </c>
      <c r="L442">
        <f>'46 MMT resource build'!L219</f>
        <v>0</v>
      </c>
      <c r="M442">
        <f>'46 MMT resource build'!M219</f>
        <v>0</v>
      </c>
      <c r="N442">
        <f>'46 MMT resource build'!N219</f>
        <v>0</v>
      </c>
      <c r="O442">
        <f>'46 MMT resource build'!O219</f>
        <v>0</v>
      </c>
      <c r="P442">
        <f>'46 MMT resource build'!P219</f>
        <v>0</v>
      </c>
      <c r="Q442">
        <f>'46 MMT resource build'!Q219</f>
        <v>0</v>
      </c>
      <c r="R442">
        <f>'46 MMT resource build'!R219</f>
        <v>0</v>
      </c>
      <c r="S442">
        <f>'46 MMT resource build'!S219</f>
        <v>0</v>
      </c>
      <c r="T442">
        <f>'46 MMT resource build'!T219</f>
        <v>0</v>
      </c>
      <c r="U442">
        <f>'46 MMT resource build'!U219</f>
        <v>2.6383309325601898</v>
      </c>
      <c r="V442">
        <f>'46 MMT resource build'!V219</f>
        <v>0</v>
      </c>
      <c r="W442">
        <f>'46 MMT resource build'!W219</f>
        <v>0</v>
      </c>
      <c r="X442">
        <f>'46 MMT resource build'!X219</f>
        <v>0</v>
      </c>
      <c r="Y442">
        <f>'46 MMT resource build'!Y219</f>
        <v>0</v>
      </c>
      <c r="Z442">
        <f>'46 MMT resource build'!Z219</f>
        <v>0</v>
      </c>
    </row>
    <row r="443" spans="1:26" ht="14.45" hidden="1" x14ac:dyDescent="0.35">
      <c r="A443">
        <f>'46 MMT resource build'!A220</f>
        <v>2022</v>
      </c>
      <c r="B443" t="str">
        <f>'46 MMT resource build'!B220</f>
        <v>NW_Small_Hydro_for_CAISO</v>
      </c>
      <c r="C443" t="str">
        <f>'46 MMT resource build'!C220</f>
        <v>NW</v>
      </c>
      <c r="D443" t="str">
        <f>'46 MMT resource build'!D220</f>
        <v>CAISO</v>
      </c>
      <c r="E443" t="str">
        <f>'46 MMT resource build'!E220</f>
        <v>Small_Hydro</v>
      </c>
      <c r="F443">
        <f>'46 MMT resource build'!F220</f>
        <v>6.9</v>
      </c>
      <c r="G443">
        <f>'46 MMT resource build'!G220</f>
        <v>0</v>
      </c>
      <c r="H443">
        <f>'46 MMT resource build'!H220</f>
        <v>0</v>
      </c>
      <c r="I443">
        <f>'46 MMT resource build'!I220</f>
        <v>6.9</v>
      </c>
      <c r="J443">
        <f>'46 MMT resource build'!J220</f>
        <v>0</v>
      </c>
      <c r="K443">
        <f>'46 MMT resource build'!K220</f>
        <v>0</v>
      </c>
      <c r="L443">
        <f>'46 MMT resource build'!L220</f>
        <v>0</v>
      </c>
      <c r="M443">
        <f>'46 MMT resource build'!M220</f>
        <v>0</v>
      </c>
      <c r="N443">
        <f>'46 MMT resource build'!N220</f>
        <v>0</v>
      </c>
      <c r="O443">
        <f>'46 MMT resource build'!O220</f>
        <v>0</v>
      </c>
      <c r="P443">
        <f>'46 MMT resource build'!P220</f>
        <v>0</v>
      </c>
      <c r="Q443">
        <f>'46 MMT resource build'!Q220</f>
        <v>0</v>
      </c>
      <c r="R443">
        <f>'46 MMT resource build'!R220</f>
        <v>0</v>
      </c>
      <c r="S443">
        <f>'46 MMT resource build'!S220</f>
        <v>0</v>
      </c>
      <c r="T443">
        <f>'46 MMT resource build'!T220</f>
        <v>0</v>
      </c>
      <c r="U443">
        <f>'46 MMT resource build'!U220</f>
        <v>2.6383309325601898</v>
      </c>
      <c r="V443">
        <f>'46 MMT resource build'!V220</f>
        <v>6.9</v>
      </c>
      <c r="W443">
        <f>'46 MMT resource build'!W220</f>
        <v>0</v>
      </c>
      <c r="X443">
        <f>'46 MMT resource build'!X220</f>
        <v>0</v>
      </c>
      <c r="Y443">
        <f>'46 MMT resource build'!Y220</f>
        <v>0</v>
      </c>
      <c r="Z443">
        <f>'46 MMT resource build'!Z220</f>
        <v>0</v>
      </c>
    </row>
    <row r="444" spans="1:26" ht="14.45" hidden="1" x14ac:dyDescent="0.35">
      <c r="A444">
        <f>'46 MMT resource build'!A221</f>
        <v>2022</v>
      </c>
      <c r="B444" t="str">
        <f>'46 MMT resource build'!B221</f>
        <v>CAISO_Small_Hydro_for_Other</v>
      </c>
      <c r="C444" t="str">
        <f>'46 MMT resource build'!C221</f>
        <v>CAISO</v>
      </c>
      <c r="D444" t="str">
        <f>'46 MMT resource build'!D221</f>
        <v>CAISO</v>
      </c>
      <c r="E444" t="str">
        <f>'46 MMT resource build'!E221</f>
        <v>Small_Hydro</v>
      </c>
      <c r="F444">
        <f>'46 MMT resource build'!F221</f>
        <v>13.8</v>
      </c>
      <c r="G444">
        <f>'46 MMT resource build'!G221</f>
        <v>0</v>
      </c>
      <c r="H444">
        <f>'46 MMT resource build'!H221</f>
        <v>0</v>
      </c>
      <c r="I444">
        <f>'46 MMT resource build'!I221</f>
        <v>13.8</v>
      </c>
      <c r="J444">
        <f>'46 MMT resource build'!J221</f>
        <v>0</v>
      </c>
      <c r="K444">
        <f>'46 MMT resource build'!K221</f>
        <v>0</v>
      </c>
      <c r="L444">
        <f>'46 MMT resource build'!L221</f>
        <v>0</v>
      </c>
      <c r="M444">
        <f>'46 MMT resource build'!M221</f>
        <v>0</v>
      </c>
      <c r="N444">
        <f>'46 MMT resource build'!N221</f>
        <v>0</v>
      </c>
      <c r="O444">
        <f>'46 MMT resource build'!O221</f>
        <v>0</v>
      </c>
      <c r="P444">
        <f>'46 MMT resource build'!P221</f>
        <v>0</v>
      </c>
      <c r="Q444">
        <f>'46 MMT resource build'!Q221</f>
        <v>0</v>
      </c>
      <c r="R444">
        <f>'46 MMT resource build'!R221</f>
        <v>0</v>
      </c>
      <c r="S444">
        <f>'46 MMT resource build'!S221</f>
        <v>0</v>
      </c>
      <c r="T444">
        <f>'46 MMT resource build'!T221</f>
        <v>0</v>
      </c>
      <c r="U444">
        <f>'46 MMT resource build'!U221</f>
        <v>2.6383309325601898</v>
      </c>
      <c r="V444">
        <f>'46 MMT resource build'!V221</f>
        <v>13.8</v>
      </c>
      <c r="W444">
        <f>'46 MMT resource build'!W221</f>
        <v>0</v>
      </c>
      <c r="X444">
        <f>'46 MMT resource build'!X221</f>
        <v>0</v>
      </c>
      <c r="Y444">
        <f>'46 MMT resource build'!Y221</f>
        <v>0</v>
      </c>
      <c r="Z444">
        <f>'46 MMT resource build'!Z221</f>
        <v>0</v>
      </c>
    </row>
    <row r="445" spans="1:26" ht="14.45" hidden="1" x14ac:dyDescent="0.35">
      <c r="A445">
        <f>'46 MMT resource build'!A222</f>
        <v>2022</v>
      </c>
      <c r="B445" t="str">
        <f>'46 MMT resource build'!B222</f>
        <v>BANC_Small_Hydro_for_Other</v>
      </c>
      <c r="C445" t="str">
        <f>'46 MMT resource build'!C222</f>
        <v>BANC</v>
      </c>
      <c r="D445" t="str">
        <f>'46 MMT resource build'!D222</f>
        <v>BANC</v>
      </c>
      <c r="E445" t="str">
        <f>'46 MMT resource build'!E222</f>
        <v>Small_Hydro</v>
      </c>
      <c r="F445">
        <f>'46 MMT resource build'!F222</f>
        <v>0</v>
      </c>
      <c r="G445">
        <f>'46 MMT resource build'!G222</f>
        <v>0</v>
      </c>
      <c r="H445">
        <f>'46 MMT resource build'!H222</f>
        <v>0</v>
      </c>
      <c r="I445">
        <f>'46 MMT resource build'!I222</f>
        <v>0</v>
      </c>
      <c r="J445">
        <f>'46 MMT resource build'!J222</f>
        <v>0</v>
      </c>
      <c r="K445">
        <f>'46 MMT resource build'!K222</f>
        <v>0</v>
      </c>
      <c r="L445">
        <f>'46 MMT resource build'!L222</f>
        <v>0</v>
      </c>
      <c r="M445">
        <f>'46 MMT resource build'!M222</f>
        <v>0</v>
      </c>
      <c r="N445">
        <f>'46 MMT resource build'!N222</f>
        <v>0</v>
      </c>
      <c r="O445">
        <f>'46 MMT resource build'!O222</f>
        <v>0</v>
      </c>
      <c r="P445">
        <f>'46 MMT resource build'!P222</f>
        <v>0</v>
      </c>
      <c r="Q445">
        <f>'46 MMT resource build'!Q222</f>
        <v>0</v>
      </c>
      <c r="R445">
        <f>'46 MMT resource build'!R222</f>
        <v>0</v>
      </c>
      <c r="S445">
        <f>'46 MMT resource build'!S222</f>
        <v>0</v>
      </c>
      <c r="T445">
        <f>'46 MMT resource build'!T222</f>
        <v>0</v>
      </c>
      <c r="U445">
        <f>'46 MMT resource build'!U222</f>
        <v>2.6383309325601898</v>
      </c>
      <c r="V445">
        <f>'46 MMT resource build'!V222</f>
        <v>0</v>
      </c>
      <c r="W445">
        <f>'46 MMT resource build'!W222</f>
        <v>0</v>
      </c>
      <c r="X445">
        <f>'46 MMT resource build'!X222</f>
        <v>0</v>
      </c>
      <c r="Y445">
        <f>'46 MMT resource build'!Y222</f>
        <v>0</v>
      </c>
      <c r="Z445">
        <f>'46 MMT resource build'!Z222</f>
        <v>0</v>
      </c>
    </row>
    <row r="446" spans="1:26" ht="14.45" hidden="1" x14ac:dyDescent="0.35">
      <c r="A446">
        <f>'46 MMT resource build'!A223</f>
        <v>2022</v>
      </c>
      <c r="B446" t="str">
        <f>'46 MMT resource build'!B223</f>
        <v>IID_Small_Hydro_for_Other</v>
      </c>
      <c r="C446" t="str">
        <f>'46 MMT resource build'!C223</f>
        <v>IID</v>
      </c>
      <c r="D446" t="str">
        <f>'46 MMT resource build'!D223</f>
        <v>IID</v>
      </c>
      <c r="E446" t="str">
        <f>'46 MMT resource build'!E223</f>
        <v>Small_Hydro</v>
      </c>
      <c r="F446">
        <f>'46 MMT resource build'!F223</f>
        <v>0</v>
      </c>
      <c r="G446">
        <f>'46 MMT resource build'!G223</f>
        <v>0</v>
      </c>
      <c r="H446">
        <f>'46 MMT resource build'!H223</f>
        <v>0</v>
      </c>
      <c r="I446">
        <f>'46 MMT resource build'!I223</f>
        <v>0</v>
      </c>
      <c r="J446">
        <f>'46 MMT resource build'!J223</f>
        <v>0</v>
      </c>
      <c r="K446">
        <f>'46 MMT resource build'!K223</f>
        <v>0</v>
      </c>
      <c r="L446">
        <f>'46 MMT resource build'!L223</f>
        <v>0</v>
      </c>
      <c r="M446">
        <f>'46 MMT resource build'!M223</f>
        <v>0</v>
      </c>
      <c r="N446">
        <f>'46 MMT resource build'!N223</f>
        <v>0</v>
      </c>
      <c r="O446">
        <f>'46 MMT resource build'!O223</f>
        <v>0</v>
      </c>
      <c r="P446">
        <f>'46 MMT resource build'!P223</f>
        <v>0</v>
      </c>
      <c r="Q446">
        <f>'46 MMT resource build'!Q223</f>
        <v>0</v>
      </c>
      <c r="R446">
        <f>'46 MMT resource build'!R223</f>
        <v>0</v>
      </c>
      <c r="S446">
        <f>'46 MMT resource build'!S223</f>
        <v>0</v>
      </c>
      <c r="T446">
        <f>'46 MMT resource build'!T223</f>
        <v>0</v>
      </c>
      <c r="U446">
        <f>'46 MMT resource build'!U223</f>
        <v>2.6383309325601898</v>
      </c>
      <c r="V446">
        <f>'46 MMT resource build'!V223</f>
        <v>0</v>
      </c>
      <c r="W446">
        <f>'46 MMT resource build'!W223</f>
        <v>0</v>
      </c>
      <c r="X446">
        <f>'46 MMT resource build'!X223</f>
        <v>0</v>
      </c>
      <c r="Y446">
        <f>'46 MMT resource build'!Y223</f>
        <v>0</v>
      </c>
      <c r="Z446">
        <f>'46 MMT resource build'!Z223</f>
        <v>0</v>
      </c>
    </row>
    <row r="447" spans="1:26" ht="14.45" hidden="1" x14ac:dyDescent="0.35">
      <c r="A447">
        <f>'46 MMT resource build'!A224</f>
        <v>2022</v>
      </c>
      <c r="B447" t="str">
        <f>'46 MMT resource build'!B224</f>
        <v>LDWP_Small_Hydro_for_Other</v>
      </c>
      <c r="C447" t="str">
        <f>'46 MMT resource build'!C224</f>
        <v>LDWP</v>
      </c>
      <c r="D447" t="str">
        <f>'46 MMT resource build'!D224</f>
        <v>LDWP</v>
      </c>
      <c r="E447" t="str">
        <f>'46 MMT resource build'!E224</f>
        <v>Small_Hydro</v>
      </c>
      <c r="F447">
        <f>'46 MMT resource build'!F224</f>
        <v>0</v>
      </c>
      <c r="G447">
        <f>'46 MMT resource build'!G224</f>
        <v>0</v>
      </c>
      <c r="H447">
        <f>'46 MMT resource build'!H224</f>
        <v>0</v>
      </c>
      <c r="I447">
        <f>'46 MMT resource build'!I224</f>
        <v>0</v>
      </c>
      <c r="J447">
        <f>'46 MMT resource build'!J224</f>
        <v>0</v>
      </c>
      <c r="K447">
        <f>'46 MMT resource build'!K224</f>
        <v>0</v>
      </c>
      <c r="L447">
        <f>'46 MMT resource build'!L224</f>
        <v>0</v>
      </c>
      <c r="M447">
        <f>'46 MMT resource build'!M224</f>
        <v>0</v>
      </c>
      <c r="N447">
        <f>'46 MMT resource build'!N224</f>
        <v>0</v>
      </c>
      <c r="O447">
        <f>'46 MMT resource build'!O224</f>
        <v>0</v>
      </c>
      <c r="P447">
        <f>'46 MMT resource build'!P224</f>
        <v>0</v>
      </c>
      <c r="Q447">
        <f>'46 MMT resource build'!Q224</f>
        <v>0</v>
      </c>
      <c r="R447">
        <f>'46 MMT resource build'!R224</f>
        <v>0</v>
      </c>
      <c r="S447">
        <f>'46 MMT resource build'!S224</f>
        <v>0</v>
      </c>
      <c r="T447">
        <f>'46 MMT resource build'!T224</f>
        <v>0</v>
      </c>
      <c r="U447">
        <f>'46 MMT resource build'!U224</f>
        <v>2.6383309325601898</v>
      </c>
      <c r="V447">
        <f>'46 MMT resource build'!V224</f>
        <v>0</v>
      </c>
      <c r="W447">
        <f>'46 MMT resource build'!W224</f>
        <v>0</v>
      </c>
      <c r="X447">
        <f>'46 MMT resource build'!X224</f>
        <v>0</v>
      </c>
      <c r="Y447">
        <f>'46 MMT resource build'!Y224</f>
        <v>0</v>
      </c>
      <c r="Z447">
        <f>'46 MMT resource build'!Z224</f>
        <v>0</v>
      </c>
    </row>
    <row r="448" spans="1:26" ht="14.45" hidden="1" x14ac:dyDescent="0.35">
      <c r="A448">
        <f>'46 MMT resource build'!A225</f>
        <v>2022</v>
      </c>
      <c r="B448" t="str">
        <f>'46 MMT resource build'!B225</f>
        <v>NW_Small_Hydro_for_Other</v>
      </c>
      <c r="C448" t="str">
        <f>'46 MMT resource build'!C225</f>
        <v>NW</v>
      </c>
      <c r="D448" t="str">
        <f>'46 MMT resource build'!D225</f>
        <v>NW</v>
      </c>
      <c r="E448" t="str">
        <f>'46 MMT resource build'!E225</f>
        <v>Small_Hydro</v>
      </c>
      <c r="F448">
        <f>'46 MMT resource build'!F225</f>
        <v>0</v>
      </c>
      <c r="G448">
        <f>'46 MMT resource build'!G225</f>
        <v>0</v>
      </c>
      <c r="H448">
        <f>'46 MMT resource build'!H225</f>
        <v>0</v>
      </c>
      <c r="I448">
        <f>'46 MMT resource build'!I225</f>
        <v>0</v>
      </c>
      <c r="J448">
        <f>'46 MMT resource build'!J225</f>
        <v>0</v>
      </c>
      <c r="K448">
        <f>'46 MMT resource build'!K225</f>
        <v>0</v>
      </c>
      <c r="L448">
        <f>'46 MMT resource build'!L225</f>
        <v>0</v>
      </c>
      <c r="M448">
        <f>'46 MMT resource build'!M225</f>
        <v>0</v>
      </c>
      <c r="N448">
        <f>'46 MMT resource build'!N225</f>
        <v>0</v>
      </c>
      <c r="O448">
        <f>'46 MMT resource build'!O225</f>
        <v>0</v>
      </c>
      <c r="P448">
        <f>'46 MMT resource build'!P225</f>
        <v>0</v>
      </c>
      <c r="Q448">
        <f>'46 MMT resource build'!Q225</f>
        <v>0</v>
      </c>
      <c r="R448">
        <f>'46 MMT resource build'!R225</f>
        <v>0</v>
      </c>
      <c r="S448">
        <f>'46 MMT resource build'!S225</f>
        <v>0</v>
      </c>
      <c r="T448">
        <f>'46 MMT resource build'!T225</f>
        <v>0</v>
      </c>
      <c r="U448">
        <f>'46 MMT resource build'!U225</f>
        <v>2.6383309325601898</v>
      </c>
      <c r="V448">
        <f>'46 MMT resource build'!V225</f>
        <v>0</v>
      </c>
      <c r="W448">
        <f>'46 MMT resource build'!W225</f>
        <v>0</v>
      </c>
      <c r="X448">
        <f>'46 MMT resource build'!X225</f>
        <v>0</v>
      </c>
      <c r="Y448">
        <f>'46 MMT resource build'!Y225</f>
        <v>0</v>
      </c>
      <c r="Z448">
        <f>'46 MMT resource build'!Z225</f>
        <v>0</v>
      </c>
    </row>
    <row r="449" spans="1:26" ht="14.45" hidden="1" x14ac:dyDescent="0.35">
      <c r="A449">
        <f>'46 MMT resource build'!A226</f>
        <v>2022</v>
      </c>
      <c r="B449" t="str">
        <f>'46 MMT resource build'!B226</f>
        <v>SW_Small_Hydro_for_Other</v>
      </c>
      <c r="C449" t="str">
        <f>'46 MMT resource build'!C226</f>
        <v>SW</v>
      </c>
      <c r="D449" t="str">
        <f>'46 MMT resource build'!D226</f>
        <v>SW</v>
      </c>
      <c r="E449" t="str">
        <f>'46 MMT resource build'!E226</f>
        <v>Small_Hydro</v>
      </c>
      <c r="F449">
        <f>'46 MMT resource build'!F226</f>
        <v>0</v>
      </c>
      <c r="G449">
        <f>'46 MMT resource build'!G226</f>
        <v>0</v>
      </c>
      <c r="H449">
        <f>'46 MMT resource build'!H226</f>
        <v>0</v>
      </c>
      <c r="I449">
        <f>'46 MMT resource build'!I226</f>
        <v>0</v>
      </c>
      <c r="J449">
        <f>'46 MMT resource build'!J226</f>
        <v>0</v>
      </c>
      <c r="K449">
        <f>'46 MMT resource build'!K226</f>
        <v>0</v>
      </c>
      <c r="L449">
        <f>'46 MMT resource build'!L226</f>
        <v>0</v>
      </c>
      <c r="M449">
        <f>'46 MMT resource build'!M226</f>
        <v>0</v>
      </c>
      <c r="N449">
        <f>'46 MMT resource build'!N226</f>
        <v>0</v>
      </c>
      <c r="O449">
        <f>'46 MMT resource build'!O226</f>
        <v>0</v>
      </c>
      <c r="P449">
        <f>'46 MMT resource build'!P226</f>
        <v>0</v>
      </c>
      <c r="Q449">
        <f>'46 MMT resource build'!Q226</f>
        <v>0</v>
      </c>
      <c r="R449">
        <f>'46 MMT resource build'!R226</f>
        <v>0</v>
      </c>
      <c r="S449">
        <f>'46 MMT resource build'!S226</f>
        <v>0</v>
      </c>
      <c r="T449">
        <f>'46 MMT resource build'!T226</f>
        <v>0</v>
      </c>
      <c r="U449">
        <f>'46 MMT resource build'!U226</f>
        <v>2.6383309325601898</v>
      </c>
      <c r="V449">
        <f>'46 MMT resource build'!V226</f>
        <v>0</v>
      </c>
      <c r="W449">
        <f>'46 MMT resource build'!W226</f>
        <v>0</v>
      </c>
      <c r="X449">
        <f>'46 MMT resource build'!X226</f>
        <v>0</v>
      </c>
      <c r="Y449">
        <f>'46 MMT resource build'!Y226</f>
        <v>0</v>
      </c>
      <c r="Z449">
        <f>'46 MMT resource build'!Z226</f>
        <v>0</v>
      </c>
    </row>
    <row r="450" spans="1:26" ht="14.45" hidden="1" x14ac:dyDescent="0.35">
      <c r="A450">
        <f>'46 MMT resource build'!A387</f>
        <v>2026</v>
      </c>
      <c r="B450" t="str">
        <f>'46 MMT resource build'!B387</f>
        <v>CAISO_Small_Hydro_for_CAISO</v>
      </c>
      <c r="C450" t="str">
        <f>'46 MMT resource build'!C387</f>
        <v>CAISO</v>
      </c>
      <c r="D450" t="str">
        <f>'46 MMT resource build'!D387</f>
        <v>CAISO</v>
      </c>
      <c r="E450" t="str">
        <f>'46 MMT resource build'!E387</f>
        <v>Small_Hydro</v>
      </c>
      <c r="F450">
        <f>'46 MMT resource build'!F387</f>
        <v>960.23</v>
      </c>
      <c r="G450">
        <f>'46 MMT resource build'!G387</f>
        <v>0</v>
      </c>
      <c r="H450">
        <f>'46 MMT resource build'!H387</f>
        <v>0</v>
      </c>
      <c r="I450">
        <f>'46 MMT resource build'!I387</f>
        <v>960.23</v>
      </c>
      <c r="J450">
        <f>'46 MMT resource build'!J387</f>
        <v>0</v>
      </c>
      <c r="K450">
        <f>'46 MMT resource build'!K387</f>
        <v>0</v>
      </c>
      <c r="L450">
        <f>'46 MMT resource build'!L387</f>
        <v>0</v>
      </c>
      <c r="M450">
        <f>'46 MMT resource build'!M387</f>
        <v>0</v>
      </c>
      <c r="N450">
        <f>'46 MMT resource build'!N387</f>
        <v>0</v>
      </c>
      <c r="O450">
        <f>'46 MMT resource build'!O387</f>
        <v>0</v>
      </c>
      <c r="P450">
        <f>'46 MMT resource build'!P387</f>
        <v>0</v>
      </c>
      <c r="Q450">
        <f>'46 MMT resource build'!Q387</f>
        <v>0</v>
      </c>
      <c r="R450">
        <f>'46 MMT resource build'!R387</f>
        <v>0</v>
      </c>
      <c r="S450">
        <f>'46 MMT resource build'!S387</f>
        <v>0</v>
      </c>
      <c r="T450">
        <f>'46 MMT resource build'!T387</f>
        <v>0</v>
      </c>
      <c r="U450">
        <f>'46 MMT resource build'!U387</f>
        <v>2.99375356618317</v>
      </c>
      <c r="V450">
        <f>'46 MMT resource build'!V387</f>
        <v>960.23</v>
      </c>
      <c r="W450">
        <f>'46 MMT resource build'!W387</f>
        <v>0</v>
      </c>
      <c r="X450">
        <f>'46 MMT resource build'!X387</f>
        <v>0</v>
      </c>
      <c r="Y450">
        <f>'46 MMT resource build'!Y387</f>
        <v>0</v>
      </c>
      <c r="Z450">
        <f>'46 MMT resource build'!Z387</f>
        <v>0</v>
      </c>
    </row>
    <row r="451" spans="1:26" ht="14.45" hidden="1" x14ac:dyDescent="0.35">
      <c r="A451">
        <f>'46 MMT resource build'!A388</f>
        <v>2026</v>
      </c>
      <c r="B451" t="str">
        <f>'46 MMT resource build'!B388</f>
        <v>BANC_Small_Hydro_for_CAISO</v>
      </c>
      <c r="C451" t="str">
        <f>'46 MMT resource build'!C388</f>
        <v>BANC</v>
      </c>
      <c r="D451" t="str">
        <f>'46 MMT resource build'!D388</f>
        <v>CAISO</v>
      </c>
      <c r="E451" t="str">
        <f>'46 MMT resource build'!E388</f>
        <v>Small_Hydro</v>
      </c>
      <c r="F451">
        <f>'46 MMT resource build'!F388</f>
        <v>0</v>
      </c>
      <c r="G451">
        <f>'46 MMT resource build'!G388</f>
        <v>0</v>
      </c>
      <c r="H451">
        <f>'46 MMT resource build'!H388</f>
        <v>0</v>
      </c>
      <c r="I451">
        <f>'46 MMT resource build'!I388</f>
        <v>0</v>
      </c>
      <c r="J451">
        <f>'46 MMT resource build'!J388</f>
        <v>0</v>
      </c>
      <c r="K451">
        <f>'46 MMT resource build'!K388</f>
        <v>0</v>
      </c>
      <c r="L451">
        <f>'46 MMT resource build'!L388</f>
        <v>0</v>
      </c>
      <c r="M451">
        <f>'46 MMT resource build'!M388</f>
        <v>0</v>
      </c>
      <c r="N451">
        <f>'46 MMT resource build'!N388</f>
        <v>0</v>
      </c>
      <c r="O451">
        <f>'46 MMT resource build'!O388</f>
        <v>0</v>
      </c>
      <c r="P451">
        <f>'46 MMT resource build'!P388</f>
        <v>0</v>
      </c>
      <c r="Q451">
        <f>'46 MMT resource build'!Q388</f>
        <v>0</v>
      </c>
      <c r="R451">
        <f>'46 MMT resource build'!R388</f>
        <v>0</v>
      </c>
      <c r="S451">
        <f>'46 MMT resource build'!S388</f>
        <v>0</v>
      </c>
      <c r="T451">
        <f>'46 MMT resource build'!T388</f>
        <v>0</v>
      </c>
      <c r="U451">
        <f>'46 MMT resource build'!U388</f>
        <v>2.99375356618317</v>
      </c>
      <c r="V451">
        <f>'46 MMT resource build'!V388</f>
        <v>0</v>
      </c>
      <c r="W451">
        <f>'46 MMT resource build'!W388</f>
        <v>0</v>
      </c>
      <c r="X451">
        <f>'46 MMT resource build'!X388</f>
        <v>0</v>
      </c>
      <c r="Y451">
        <f>'46 MMT resource build'!Y388</f>
        <v>0</v>
      </c>
      <c r="Z451">
        <f>'46 MMT resource build'!Z388</f>
        <v>0</v>
      </c>
    </row>
    <row r="452" spans="1:26" ht="14.45" hidden="1" x14ac:dyDescent="0.35">
      <c r="A452">
        <f>'46 MMT resource build'!A389</f>
        <v>2026</v>
      </c>
      <c r="B452" t="str">
        <f>'46 MMT resource build'!B389</f>
        <v>NW_Small_Hydro_for_CAISO</v>
      </c>
      <c r="C452" t="str">
        <f>'46 MMT resource build'!C389</f>
        <v>NW</v>
      </c>
      <c r="D452" t="str">
        <f>'46 MMT resource build'!D389</f>
        <v>CAISO</v>
      </c>
      <c r="E452" t="str">
        <f>'46 MMT resource build'!E389</f>
        <v>Small_Hydro</v>
      </c>
      <c r="F452">
        <f>'46 MMT resource build'!F389</f>
        <v>6.9</v>
      </c>
      <c r="G452">
        <f>'46 MMT resource build'!G389</f>
        <v>0</v>
      </c>
      <c r="H452">
        <f>'46 MMT resource build'!H389</f>
        <v>0</v>
      </c>
      <c r="I452">
        <f>'46 MMT resource build'!I389</f>
        <v>6.9</v>
      </c>
      <c r="J452">
        <f>'46 MMT resource build'!J389</f>
        <v>0</v>
      </c>
      <c r="K452">
        <f>'46 MMT resource build'!K389</f>
        <v>0</v>
      </c>
      <c r="L452">
        <f>'46 MMT resource build'!L389</f>
        <v>0</v>
      </c>
      <c r="M452">
        <f>'46 MMT resource build'!M389</f>
        <v>0</v>
      </c>
      <c r="N452">
        <f>'46 MMT resource build'!N389</f>
        <v>0</v>
      </c>
      <c r="O452">
        <f>'46 MMT resource build'!O389</f>
        <v>0</v>
      </c>
      <c r="P452">
        <f>'46 MMT resource build'!P389</f>
        <v>0</v>
      </c>
      <c r="Q452">
        <f>'46 MMT resource build'!Q389</f>
        <v>0</v>
      </c>
      <c r="R452">
        <f>'46 MMT resource build'!R389</f>
        <v>0</v>
      </c>
      <c r="S452">
        <f>'46 MMT resource build'!S389</f>
        <v>0</v>
      </c>
      <c r="T452">
        <f>'46 MMT resource build'!T389</f>
        <v>0</v>
      </c>
      <c r="U452">
        <f>'46 MMT resource build'!U389</f>
        <v>2.99375356618317</v>
      </c>
      <c r="V452">
        <f>'46 MMT resource build'!V389</f>
        <v>6.9</v>
      </c>
      <c r="W452">
        <f>'46 MMT resource build'!W389</f>
        <v>0</v>
      </c>
      <c r="X452">
        <f>'46 MMT resource build'!X389</f>
        <v>0</v>
      </c>
      <c r="Y452">
        <f>'46 MMT resource build'!Y389</f>
        <v>0</v>
      </c>
      <c r="Z452">
        <f>'46 MMT resource build'!Z389</f>
        <v>0</v>
      </c>
    </row>
    <row r="453" spans="1:26" ht="14.45" hidden="1" x14ac:dyDescent="0.35">
      <c r="A453">
        <f>'46 MMT resource build'!A390</f>
        <v>2026</v>
      </c>
      <c r="B453" t="str">
        <f>'46 MMT resource build'!B390</f>
        <v>CAISO_Small_Hydro_for_Other</v>
      </c>
      <c r="C453" t="str">
        <f>'46 MMT resource build'!C390</f>
        <v>CAISO</v>
      </c>
      <c r="D453" t="str">
        <f>'46 MMT resource build'!D390</f>
        <v>CAISO</v>
      </c>
      <c r="E453" t="str">
        <f>'46 MMT resource build'!E390</f>
        <v>Small_Hydro</v>
      </c>
      <c r="F453">
        <f>'46 MMT resource build'!F390</f>
        <v>13.8</v>
      </c>
      <c r="G453">
        <f>'46 MMT resource build'!G390</f>
        <v>0</v>
      </c>
      <c r="H453">
        <f>'46 MMT resource build'!H390</f>
        <v>0</v>
      </c>
      <c r="I453">
        <f>'46 MMT resource build'!I390</f>
        <v>13.8</v>
      </c>
      <c r="J453">
        <f>'46 MMT resource build'!J390</f>
        <v>0</v>
      </c>
      <c r="K453">
        <f>'46 MMT resource build'!K390</f>
        <v>0</v>
      </c>
      <c r="L453">
        <f>'46 MMT resource build'!L390</f>
        <v>0</v>
      </c>
      <c r="M453">
        <f>'46 MMT resource build'!M390</f>
        <v>0</v>
      </c>
      <c r="N453">
        <f>'46 MMT resource build'!N390</f>
        <v>0</v>
      </c>
      <c r="O453">
        <f>'46 MMT resource build'!O390</f>
        <v>0</v>
      </c>
      <c r="P453">
        <f>'46 MMT resource build'!P390</f>
        <v>0</v>
      </c>
      <c r="Q453">
        <f>'46 MMT resource build'!Q390</f>
        <v>0</v>
      </c>
      <c r="R453">
        <f>'46 MMT resource build'!R390</f>
        <v>0</v>
      </c>
      <c r="S453">
        <f>'46 MMT resource build'!S390</f>
        <v>0</v>
      </c>
      <c r="T453">
        <f>'46 MMT resource build'!T390</f>
        <v>0</v>
      </c>
      <c r="U453">
        <f>'46 MMT resource build'!U390</f>
        <v>2.99375356618317</v>
      </c>
      <c r="V453">
        <f>'46 MMT resource build'!V390</f>
        <v>13.8</v>
      </c>
      <c r="W453">
        <f>'46 MMT resource build'!W390</f>
        <v>0</v>
      </c>
      <c r="X453">
        <f>'46 MMT resource build'!X390</f>
        <v>0</v>
      </c>
      <c r="Y453">
        <f>'46 MMT resource build'!Y390</f>
        <v>0</v>
      </c>
      <c r="Z453">
        <f>'46 MMT resource build'!Z390</f>
        <v>0</v>
      </c>
    </row>
    <row r="454" spans="1:26" ht="14.45" hidden="1" x14ac:dyDescent="0.35">
      <c r="A454">
        <f>'46 MMT resource build'!A391</f>
        <v>2026</v>
      </c>
      <c r="B454" t="str">
        <f>'46 MMT resource build'!B391</f>
        <v>BANC_Small_Hydro_for_Other</v>
      </c>
      <c r="C454" t="str">
        <f>'46 MMT resource build'!C391</f>
        <v>BANC</v>
      </c>
      <c r="D454" t="str">
        <f>'46 MMT resource build'!D391</f>
        <v>BANC</v>
      </c>
      <c r="E454" t="str">
        <f>'46 MMT resource build'!E391</f>
        <v>Small_Hydro</v>
      </c>
      <c r="F454">
        <f>'46 MMT resource build'!F391</f>
        <v>0</v>
      </c>
      <c r="G454">
        <f>'46 MMT resource build'!G391</f>
        <v>0</v>
      </c>
      <c r="H454">
        <f>'46 MMT resource build'!H391</f>
        <v>0</v>
      </c>
      <c r="I454">
        <f>'46 MMT resource build'!I391</f>
        <v>0</v>
      </c>
      <c r="J454">
        <f>'46 MMT resource build'!J391</f>
        <v>0</v>
      </c>
      <c r="K454">
        <f>'46 MMT resource build'!K391</f>
        <v>0</v>
      </c>
      <c r="L454">
        <f>'46 MMT resource build'!L391</f>
        <v>0</v>
      </c>
      <c r="M454">
        <f>'46 MMT resource build'!M391</f>
        <v>0</v>
      </c>
      <c r="N454">
        <f>'46 MMT resource build'!N391</f>
        <v>0</v>
      </c>
      <c r="O454">
        <f>'46 MMT resource build'!O391</f>
        <v>0</v>
      </c>
      <c r="P454">
        <f>'46 MMT resource build'!P391</f>
        <v>0</v>
      </c>
      <c r="Q454">
        <f>'46 MMT resource build'!Q391</f>
        <v>0</v>
      </c>
      <c r="R454">
        <f>'46 MMT resource build'!R391</f>
        <v>0</v>
      </c>
      <c r="S454">
        <f>'46 MMT resource build'!S391</f>
        <v>0</v>
      </c>
      <c r="T454">
        <f>'46 MMT resource build'!T391</f>
        <v>0</v>
      </c>
      <c r="U454">
        <f>'46 MMT resource build'!U391</f>
        <v>2.99375356618317</v>
      </c>
      <c r="V454">
        <f>'46 MMT resource build'!V391</f>
        <v>0</v>
      </c>
      <c r="W454">
        <f>'46 MMT resource build'!W391</f>
        <v>0</v>
      </c>
      <c r="X454">
        <f>'46 MMT resource build'!X391</f>
        <v>0</v>
      </c>
      <c r="Y454">
        <f>'46 MMT resource build'!Y391</f>
        <v>0</v>
      </c>
      <c r="Z454">
        <f>'46 MMT resource build'!Z391</f>
        <v>0</v>
      </c>
    </row>
    <row r="455" spans="1:26" ht="14.45" hidden="1" x14ac:dyDescent="0.35">
      <c r="A455">
        <f>'46 MMT resource build'!A392</f>
        <v>2026</v>
      </c>
      <c r="B455" t="str">
        <f>'46 MMT resource build'!B392</f>
        <v>IID_Small_Hydro_for_Other</v>
      </c>
      <c r="C455" t="str">
        <f>'46 MMT resource build'!C392</f>
        <v>IID</v>
      </c>
      <c r="D455" t="str">
        <f>'46 MMT resource build'!D392</f>
        <v>IID</v>
      </c>
      <c r="E455" t="str">
        <f>'46 MMT resource build'!E392</f>
        <v>Small_Hydro</v>
      </c>
      <c r="F455">
        <f>'46 MMT resource build'!F392</f>
        <v>0</v>
      </c>
      <c r="G455">
        <f>'46 MMT resource build'!G392</f>
        <v>0</v>
      </c>
      <c r="H455">
        <f>'46 MMT resource build'!H392</f>
        <v>0</v>
      </c>
      <c r="I455">
        <f>'46 MMT resource build'!I392</f>
        <v>0</v>
      </c>
      <c r="J455">
        <f>'46 MMT resource build'!J392</f>
        <v>0</v>
      </c>
      <c r="K455">
        <f>'46 MMT resource build'!K392</f>
        <v>0</v>
      </c>
      <c r="L455">
        <f>'46 MMT resource build'!L392</f>
        <v>0</v>
      </c>
      <c r="M455">
        <f>'46 MMT resource build'!M392</f>
        <v>0</v>
      </c>
      <c r="N455">
        <f>'46 MMT resource build'!N392</f>
        <v>0</v>
      </c>
      <c r="O455">
        <f>'46 MMT resource build'!O392</f>
        <v>0</v>
      </c>
      <c r="P455">
        <f>'46 MMT resource build'!P392</f>
        <v>0</v>
      </c>
      <c r="Q455">
        <f>'46 MMT resource build'!Q392</f>
        <v>0</v>
      </c>
      <c r="R455">
        <f>'46 MMT resource build'!R392</f>
        <v>0</v>
      </c>
      <c r="S455">
        <f>'46 MMT resource build'!S392</f>
        <v>0</v>
      </c>
      <c r="T455">
        <f>'46 MMT resource build'!T392</f>
        <v>0</v>
      </c>
      <c r="U455">
        <f>'46 MMT resource build'!U392</f>
        <v>2.99375356618317</v>
      </c>
      <c r="V455">
        <f>'46 MMT resource build'!V392</f>
        <v>0</v>
      </c>
      <c r="W455">
        <f>'46 MMT resource build'!W392</f>
        <v>0</v>
      </c>
      <c r="X455">
        <f>'46 MMT resource build'!X392</f>
        <v>0</v>
      </c>
      <c r="Y455">
        <f>'46 MMT resource build'!Y392</f>
        <v>0</v>
      </c>
      <c r="Z455">
        <f>'46 MMT resource build'!Z392</f>
        <v>0</v>
      </c>
    </row>
    <row r="456" spans="1:26" ht="14.45" hidden="1" x14ac:dyDescent="0.35">
      <c r="A456">
        <f>'46 MMT resource build'!A393</f>
        <v>2026</v>
      </c>
      <c r="B456" t="str">
        <f>'46 MMT resource build'!B393</f>
        <v>LDWP_Small_Hydro_for_Other</v>
      </c>
      <c r="C456" t="str">
        <f>'46 MMT resource build'!C393</f>
        <v>LDWP</v>
      </c>
      <c r="D456" t="str">
        <f>'46 MMT resource build'!D393</f>
        <v>LDWP</v>
      </c>
      <c r="E456" t="str">
        <f>'46 MMT resource build'!E393</f>
        <v>Small_Hydro</v>
      </c>
      <c r="F456">
        <f>'46 MMT resource build'!F393</f>
        <v>0</v>
      </c>
      <c r="G456">
        <f>'46 MMT resource build'!G393</f>
        <v>0</v>
      </c>
      <c r="H456">
        <f>'46 MMT resource build'!H393</f>
        <v>0</v>
      </c>
      <c r="I456">
        <f>'46 MMT resource build'!I393</f>
        <v>0</v>
      </c>
      <c r="J456">
        <f>'46 MMT resource build'!J393</f>
        <v>0</v>
      </c>
      <c r="K456">
        <f>'46 MMT resource build'!K393</f>
        <v>0</v>
      </c>
      <c r="L456">
        <f>'46 MMT resource build'!L393</f>
        <v>0</v>
      </c>
      <c r="M456">
        <f>'46 MMT resource build'!M393</f>
        <v>0</v>
      </c>
      <c r="N456">
        <f>'46 MMT resource build'!N393</f>
        <v>0</v>
      </c>
      <c r="O456">
        <f>'46 MMT resource build'!O393</f>
        <v>0</v>
      </c>
      <c r="P456">
        <f>'46 MMT resource build'!P393</f>
        <v>0</v>
      </c>
      <c r="Q456">
        <f>'46 MMT resource build'!Q393</f>
        <v>0</v>
      </c>
      <c r="R456">
        <f>'46 MMT resource build'!R393</f>
        <v>0</v>
      </c>
      <c r="S456">
        <f>'46 MMT resource build'!S393</f>
        <v>0</v>
      </c>
      <c r="T456">
        <f>'46 MMT resource build'!T393</f>
        <v>0</v>
      </c>
      <c r="U456">
        <f>'46 MMT resource build'!U393</f>
        <v>2.99375356618317</v>
      </c>
      <c r="V456">
        <f>'46 MMT resource build'!V393</f>
        <v>0</v>
      </c>
      <c r="W456">
        <f>'46 MMT resource build'!W393</f>
        <v>0</v>
      </c>
      <c r="X456">
        <f>'46 MMT resource build'!X393</f>
        <v>0</v>
      </c>
      <c r="Y456">
        <f>'46 MMT resource build'!Y393</f>
        <v>0</v>
      </c>
      <c r="Z456">
        <f>'46 MMT resource build'!Z393</f>
        <v>0</v>
      </c>
    </row>
    <row r="457" spans="1:26" ht="14.45" hidden="1" x14ac:dyDescent="0.35">
      <c r="A457">
        <f>'46 MMT resource build'!A394</f>
        <v>2026</v>
      </c>
      <c r="B457" t="str">
        <f>'46 MMT resource build'!B394</f>
        <v>NW_Small_Hydro_for_Other</v>
      </c>
      <c r="C457" t="str">
        <f>'46 MMT resource build'!C394</f>
        <v>NW</v>
      </c>
      <c r="D457" t="str">
        <f>'46 MMT resource build'!D394</f>
        <v>NW</v>
      </c>
      <c r="E457" t="str">
        <f>'46 MMT resource build'!E394</f>
        <v>Small_Hydro</v>
      </c>
      <c r="F457">
        <f>'46 MMT resource build'!F394</f>
        <v>0</v>
      </c>
      <c r="G457">
        <f>'46 MMT resource build'!G394</f>
        <v>0</v>
      </c>
      <c r="H457">
        <f>'46 MMT resource build'!H394</f>
        <v>0</v>
      </c>
      <c r="I457">
        <f>'46 MMT resource build'!I394</f>
        <v>0</v>
      </c>
      <c r="J457">
        <f>'46 MMT resource build'!J394</f>
        <v>0</v>
      </c>
      <c r="K457">
        <f>'46 MMT resource build'!K394</f>
        <v>0</v>
      </c>
      <c r="L457">
        <f>'46 MMT resource build'!L394</f>
        <v>0</v>
      </c>
      <c r="M457">
        <f>'46 MMT resource build'!M394</f>
        <v>0</v>
      </c>
      <c r="N457">
        <f>'46 MMT resource build'!N394</f>
        <v>0</v>
      </c>
      <c r="O457">
        <f>'46 MMT resource build'!O394</f>
        <v>0</v>
      </c>
      <c r="P457">
        <f>'46 MMT resource build'!P394</f>
        <v>0</v>
      </c>
      <c r="Q457">
        <f>'46 MMT resource build'!Q394</f>
        <v>0</v>
      </c>
      <c r="R457">
        <f>'46 MMT resource build'!R394</f>
        <v>0</v>
      </c>
      <c r="S457">
        <f>'46 MMT resource build'!S394</f>
        <v>0</v>
      </c>
      <c r="T457">
        <f>'46 MMT resource build'!T394</f>
        <v>0</v>
      </c>
      <c r="U457">
        <f>'46 MMT resource build'!U394</f>
        <v>2.99375356618317</v>
      </c>
      <c r="V457">
        <f>'46 MMT resource build'!V394</f>
        <v>0</v>
      </c>
      <c r="W457">
        <f>'46 MMT resource build'!W394</f>
        <v>0</v>
      </c>
      <c r="X457">
        <f>'46 MMT resource build'!X394</f>
        <v>0</v>
      </c>
      <c r="Y457">
        <f>'46 MMT resource build'!Y394</f>
        <v>0</v>
      </c>
      <c r="Z457">
        <f>'46 MMT resource build'!Z394</f>
        <v>0</v>
      </c>
    </row>
    <row r="458" spans="1:26" ht="14.45" hidden="1" x14ac:dyDescent="0.35">
      <c r="A458">
        <f>'46 MMT resource build'!A395</f>
        <v>2026</v>
      </c>
      <c r="B458" t="str">
        <f>'46 MMT resource build'!B395</f>
        <v>SW_Small_Hydro_for_Other</v>
      </c>
      <c r="C458" t="str">
        <f>'46 MMT resource build'!C395</f>
        <v>SW</v>
      </c>
      <c r="D458" t="str">
        <f>'46 MMT resource build'!D395</f>
        <v>SW</v>
      </c>
      <c r="E458" t="str">
        <f>'46 MMT resource build'!E395</f>
        <v>Small_Hydro</v>
      </c>
      <c r="F458">
        <f>'46 MMT resource build'!F395</f>
        <v>0</v>
      </c>
      <c r="G458">
        <f>'46 MMT resource build'!G395</f>
        <v>0</v>
      </c>
      <c r="H458">
        <f>'46 MMT resource build'!H395</f>
        <v>0</v>
      </c>
      <c r="I458">
        <f>'46 MMT resource build'!I395</f>
        <v>0</v>
      </c>
      <c r="J458">
        <f>'46 MMT resource build'!J395</f>
        <v>0</v>
      </c>
      <c r="K458">
        <f>'46 MMT resource build'!K395</f>
        <v>0</v>
      </c>
      <c r="L458">
        <f>'46 MMT resource build'!L395</f>
        <v>0</v>
      </c>
      <c r="M458">
        <f>'46 MMT resource build'!M395</f>
        <v>0</v>
      </c>
      <c r="N458">
        <f>'46 MMT resource build'!N395</f>
        <v>0</v>
      </c>
      <c r="O458">
        <f>'46 MMT resource build'!O395</f>
        <v>0</v>
      </c>
      <c r="P458">
        <f>'46 MMT resource build'!P395</f>
        <v>0</v>
      </c>
      <c r="Q458">
        <f>'46 MMT resource build'!Q395</f>
        <v>0</v>
      </c>
      <c r="R458">
        <f>'46 MMT resource build'!R395</f>
        <v>0</v>
      </c>
      <c r="S458">
        <f>'46 MMT resource build'!S395</f>
        <v>0</v>
      </c>
      <c r="T458">
        <f>'46 MMT resource build'!T395</f>
        <v>0</v>
      </c>
      <c r="U458">
        <f>'46 MMT resource build'!U395</f>
        <v>2.99375356618317</v>
      </c>
      <c r="V458">
        <f>'46 MMT resource build'!V395</f>
        <v>0</v>
      </c>
      <c r="W458">
        <f>'46 MMT resource build'!W395</f>
        <v>0</v>
      </c>
      <c r="X458">
        <f>'46 MMT resource build'!X395</f>
        <v>0</v>
      </c>
      <c r="Y458">
        <f>'46 MMT resource build'!Y395</f>
        <v>0</v>
      </c>
      <c r="Z458">
        <f>'46 MMT resource build'!Z395</f>
        <v>0</v>
      </c>
    </row>
    <row r="459" spans="1:26" ht="14.45" hidden="1" x14ac:dyDescent="0.35">
      <c r="A459">
        <f>'46 MMT resource build'!A556</f>
        <v>2030</v>
      </c>
      <c r="B459" t="str">
        <f>'46 MMT resource build'!B556</f>
        <v>CAISO_Small_Hydro_for_CAISO</v>
      </c>
      <c r="C459" t="str">
        <f>'46 MMT resource build'!C556</f>
        <v>CAISO</v>
      </c>
      <c r="D459" t="str">
        <f>'46 MMT resource build'!D556</f>
        <v>CAISO</v>
      </c>
      <c r="E459" t="str">
        <f>'46 MMT resource build'!E556</f>
        <v>Small_Hydro</v>
      </c>
      <c r="F459">
        <f>'46 MMT resource build'!F556</f>
        <v>960.23</v>
      </c>
      <c r="G459">
        <f>'46 MMT resource build'!G556</f>
        <v>0</v>
      </c>
      <c r="H459">
        <f>'46 MMT resource build'!H556</f>
        <v>0</v>
      </c>
      <c r="I459">
        <f>'46 MMT resource build'!I556</f>
        <v>960.23</v>
      </c>
      <c r="J459">
        <f>'46 MMT resource build'!J556</f>
        <v>0</v>
      </c>
      <c r="K459">
        <f>'46 MMT resource build'!K556</f>
        <v>0</v>
      </c>
      <c r="L459">
        <f>'46 MMT resource build'!L556</f>
        <v>0</v>
      </c>
      <c r="M459">
        <f>'46 MMT resource build'!M556</f>
        <v>0</v>
      </c>
      <c r="N459">
        <f>'46 MMT resource build'!N556</f>
        <v>0</v>
      </c>
      <c r="O459">
        <f>'46 MMT resource build'!O556</f>
        <v>0</v>
      </c>
      <c r="P459">
        <f>'46 MMT resource build'!P556</f>
        <v>0</v>
      </c>
      <c r="Q459">
        <f>'46 MMT resource build'!Q556</f>
        <v>0</v>
      </c>
      <c r="R459">
        <f>'46 MMT resource build'!R556</f>
        <v>0</v>
      </c>
      <c r="S459">
        <f>'46 MMT resource build'!S556</f>
        <v>0</v>
      </c>
      <c r="T459">
        <f>'46 MMT resource build'!T556</f>
        <v>0</v>
      </c>
      <c r="U459">
        <f>'46 MMT resource build'!U556</f>
        <v>4.9706315334622504</v>
      </c>
      <c r="V459">
        <f>'46 MMT resource build'!V556</f>
        <v>960.23</v>
      </c>
      <c r="W459">
        <f>'46 MMT resource build'!W556</f>
        <v>0</v>
      </c>
      <c r="X459">
        <f>'46 MMT resource build'!X556</f>
        <v>0</v>
      </c>
      <c r="Y459">
        <f>'46 MMT resource build'!Y556</f>
        <v>0</v>
      </c>
      <c r="Z459">
        <f>'46 MMT resource build'!Z556</f>
        <v>0</v>
      </c>
    </row>
    <row r="460" spans="1:26" ht="14.45" hidden="1" x14ac:dyDescent="0.35">
      <c r="A460">
        <f>'46 MMT resource build'!A557</f>
        <v>2030</v>
      </c>
      <c r="B460" t="str">
        <f>'46 MMT resource build'!B557</f>
        <v>BANC_Small_Hydro_for_CAISO</v>
      </c>
      <c r="C460" t="str">
        <f>'46 MMT resource build'!C557</f>
        <v>BANC</v>
      </c>
      <c r="D460" t="str">
        <f>'46 MMT resource build'!D557</f>
        <v>CAISO</v>
      </c>
      <c r="E460" t="str">
        <f>'46 MMT resource build'!E557</f>
        <v>Small_Hydro</v>
      </c>
      <c r="F460">
        <f>'46 MMT resource build'!F557</f>
        <v>0</v>
      </c>
      <c r="G460">
        <f>'46 MMT resource build'!G557</f>
        <v>0</v>
      </c>
      <c r="H460">
        <f>'46 MMT resource build'!H557</f>
        <v>0</v>
      </c>
      <c r="I460">
        <f>'46 MMT resource build'!I557</f>
        <v>0</v>
      </c>
      <c r="J460">
        <f>'46 MMT resource build'!J557</f>
        <v>0</v>
      </c>
      <c r="K460">
        <f>'46 MMT resource build'!K557</f>
        <v>0</v>
      </c>
      <c r="L460">
        <f>'46 MMT resource build'!L557</f>
        <v>0</v>
      </c>
      <c r="M460">
        <f>'46 MMT resource build'!M557</f>
        <v>0</v>
      </c>
      <c r="N460">
        <f>'46 MMT resource build'!N557</f>
        <v>0</v>
      </c>
      <c r="O460">
        <f>'46 MMT resource build'!O557</f>
        <v>0</v>
      </c>
      <c r="P460">
        <f>'46 MMT resource build'!P557</f>
        <v>0</v>
      </c>
      <c r="Q460">
        <f>'46 MMT resource build'!Q557</f>
        <v>0</v>
      </c>
      <c r="R460">
        <f>'46 MMT resource build'!R557</f>
        <v>0</v>
      </c>
      <c r="S460">
        <f>'46 MMT resource build'!S557</f>
        <v>0</v>
      </c>
      <c r="T460">
        <f>'46 MMT resource build'!T557</f>
        <v>0</v>
      </c>
      <c r="U460">
        <f>'46 MMT resource build'!U557</f>
        <v>4.9706315334622504</v>
      </c>
      <c r="V460">
        <f>'46 MMT resource build'!V557</f>
        <v>0</v>
      </c>
      <c r="W460">
        <f>'46 MMT resource build'!W557</f>
        <v>0</v>
      </c>
      <c r="X460">
        <f>'46 MMT resource build'!X557</f>
        <v>0</v>
      </c>
      <c r="Y460">
        <f>'46 MMT resource build'!Y557</f>
        <v>0</v>
      </c>
      <c r="Z460">
        <f>'46 MMT resource build'!Z557</f>
        <v>0</v>
      </c>
    </row>
    <row r="461" spans="1:26" ht="14.45" hidden="1" x14ac:dyDescent="0.35">
      <c r="A461">
        <f>'46 MMT resource build'!A558</f>
        <v>2030</v>
      </c>
      <c r="B461" t="str">
        <f>'46 MMT resource build'!B558</f>
        <v>NW_Small_Hydro_for_CAISO</v>
      </c>
      <c r="C461" t="str">
        <f>'46 MMT resource build'!C558</f>
        <v>NW</v>
      </c>
      <c r="D461" t="str">
        <f>'46 MMT resource build'!D558</f>
        <v>CAISO</v>
      </c>
      <c r="E461" t="str">
        <f>'46 MMT resource build'!E558</f>
        <v>Small_Hydro</v>
      </c>
      <c r="F461">
        <f>'46 MMT resource build'!F558</f>
        <v>6.9</v>
      </c>
      <c r="G461">
        <f>'46 MMT resource build'!G558</f>
        <v>0</v>
      </c>
      <c r="H461">
        <f>'46 MMT resource build'!H558</f>
        <v>0</v>
      </c>
      <c r="I461">
        <f>'46 MMT resource build'!I558</f>
        <v>6.9</v>
      </c>
      <c r="J461">
        <f>'46 MMT resource build'!J558</f>
        <v>0</v>
      </c>
      <c r="K461">
        <f>'46 MMT resource build'!K558</f>
        <v>0</v>
      </c>
      <c r="L461">
        <f>'46 MMT resource build'!L558</f>
        <v>0</v>
      </c>
      <c r="M461">
        <f>'46 MMT resource build'!M558</f>
        <v>0</v>
      </c>
      <c r="N461">
        <f>'46 MMT resource build'!N558</f>
        <v>0</v>
      </c>
      <c r="O461">
        <f>'46 MMT resource build'!O558</f>
        <v>0</v>
      </c>
      <c r="P461">
        <f>'46 MMT resource build'!P558</f>
        <v>0</v>
      </c>
      <c r="Q461">
        <f>'46 MMT resource build'!Q558</f>
        <v>0</v>
      </c>
      <c r="R461">
        <f>'46 MMT resource build'!R558</f>
        <v>0</v>
      </c>
      <c r="S461">
        <f>'46 MMT resource build'!S558</f>
        <v>0</v>
      </c>
      <c r="T461">
        <f>'46 MMT resource build'!T558</f>
        <v>0</v>
      </c>
      <c r="U461">
        <f>'46 MMT resource build'!U558</f>
        <v>4.9706315334622504</v>
      </c>
      <c r="V461">
        <f>'46 MMT resource build'!V558</f>
        <v>6.9</v>
      </c>
      <c r="W461">
        <f>'46 MMT resource build'!W558</f>
        <v>0</v>
      </c>
      <c r="X461">
        <f>'46 MMT resource build'!X558</f>
        <v>0</v>
      </c>
      <c r="Y461">
        <f>'46 MMT resource build'!Y558</f>
        <v>0</v>
      </c>
      <c r="Z461">
        <f>'46 MMT resource build'!Z558</f>
        <v>0</v>
      </c>
    </row>
    <row r="462" spans="1:26" ht="14.45" hidden="1" x14ac:dyDescent="0.35">
      <c r="A462">
        <f>'46 MMT resource build'!A559</f>
        <v>2030</v>
      </c>
      <c r="B462" t="str">
        <f>'46 MMT resource build'!B559</f>
        <v>CAISO_Small_Hydro_for_Other</v>
      </c>
      <c r="C462" t="str">
        <f>'46 MMT resource build'!C559</f>
        <v>CAISO</v>
      </c>
      <c r="D462" t="str">
        <f>'46 MMT resource build'!D559</f>
        <v>CAISO</v>
      </c>
      <c r="E462" t="str">
        <f>'46 MMT resource build'!E559</f>
        <v>Small_Hydro</v>
      </c>
      <c r="F462">
        <f>'46 MMT resource build'!F559</f>
        <v>13.8</v>
      </c>
      <c r="G462">
        <f>'46 MMT resource build'!G559</f>
        <v>0</v>
      </c>
      <c r="H462">
        <f>'46 MMT resource build'!H559</f>
        <v>0</v>
      </c>
      <c r="I462">
        <f>'46 MMT resource build'!I559</f>
        <v>13.8</v>
      </c>
      <c r="J462">
        <f>'46 MMT resource build'!J559</f>
        <v>0</v>
      </c>
      <c r="K462">
        <f>'46 MMT resource build'!K559</f>
        <v>0</v>
      </c>
      <c r="L462">
        <f>'46 MMT resource build'!L559</f>
        <v>0</v>
      </c>
      <c r="M462">
        <f>'46 MMT resource build'!M559</f>
        <v>0</v>
      </c>
      <c r="N462">
        <f>'46 MMT resource build'!N559</f>
        <v>0</v>
      </c>
      <c r="O462">
        <f>'46 MMT resource build'!O559</f>
        <v>0</v>
      </c>
      <c r="P462">
        <f>'46 MMT resource build'!P559</f>
        <v>0</v>
      </c>
      <c r="Q462">
        <f>'46 MMT resource build'!Q559</f>
        <v>0</v>
      </c>
      <c r="R462">
        <f>'46 MMT resource build'!R559</f>
        <v>0</v>
      </c>
      <c r="S462">
        <f>'46 MMT resource build'!S559</f>
        <v>0</v>
      </c>
      <c r="T462">
        <f>'46 MMT resource build'!T559</f>
        <v>0</v>
      </c>
      <c r="U462">
        <f>'46 MMT resource build'!U559</f>
        <v>4.9706315334622504</v>
      </c>
      <c r="V462">
        <f>'46 MMT resource build'!V559</f>
        <v>13.8</v>
      </c>
      <c r="W462">
        <f>'46 MMT resource build'!W559</f>
        <v>0</v>
      </c>
      <c r="X462">
        <f>'46 MMT resource build'!X559</f>
        <v>0</v>
      </c>
      <c r="Y462">
        <f>'46 MMT resource build'!Y559</f>
        <v>0</v>
      </c>
      <c r="Z462">
        <f>'46 MMT resource build'!Z559</f>
        <v>0</v>
      </c>
    </row>
    <row r="463" spans="1:26" ht="14.45" hidden="1" x14ac:dyDescent="0.35">
      <c r="A463">
        <f>'46 MMT resource build'!A560</f>
        <v>2030</v>
      </c>
      <c r="B463" t="str">
        <f>'46 MMT resource build'!B560</f>
        <v>BANC_Small_Hydro_for_Other</v>
      </c>
      <c r="C463" t="str">
        <f>'46 MMT resource build'!C560</f>
        <v>BANC</v>
      </c>
      <c r="D463" t="str">
        <f>'46 MMT resource build'!D560</f>
        <v>BANC</v>
      </c>
      <c r="E463" t="str">
        <f>'46 MMT resource build'!E560</f>
        <v>Small_Hydro</v>
      </c>
      <c r="F463">
        <f>'46 MMT resource build'!F560</f>
        <v>0</v>
      </c>
      <c r="G463">
        <f>'46 MMT resource build'!G560</f>
        <v>0</v>
      </c>
      <c r="H463">
        <f>'46 MMT resource build'!H560</f>
        <v>0</v>
      </c>
      <c r="I463">
        <f>'46 MMT resource build'!I560</f>
        <v>0</v>
      </c>
      <c r="J463">
        <f>'46 MMT resource build'!J560</f>
        <v>0</v>
      </c>
      <c r="K463">
        <f>'46 MMT resource build'!K560</f>
        <v>0</v>
      </c>
      <c r="L463">
        <f>'46 MMT resource build'!L560</f>
        <v>0</v>
      </c>
      <c r="M463">
        <f>'46 MMT resource build'!M560</f>
        <v>0</v>
      </c>
      <c r="N463">
        <f>'46 MMT resource build'!N560</f>
        <v>0</v>
      </c>
      <c r="O463">
        <f>'46 MMT resource build'!O560</f>
        <v>0</v>
      </c>
      <c r="P463">
        <f>'46 MMT resource build'!P560</f>
        <v>0</v>
      </c>
      <c r="Q463">
        <f>'46 MMT resource build'!Q560</f>
        <v>0</v>
      </c>
      <c r="R463">
        <f>'46 MMT resource build'!R560</f>
        <v>0</v>
      </c>
      <c r="S463">
        <f>'46 MMT resource build'!S560</f>
        <v>0</v>
      </c>
      <c r="T463">
        <f>'46 MMT resource build'!T560</f>
        <v>0</v>
      </c>
      <c r="U463">
        <f>'46 MMT resource build'!U560</f>
        <v>4.9706315334622504</v>
      </c>
      <c r="V463">
        <f>'46 MMT resource build'!V560</f>
        <v>0</v>
      </c>
      <c r="W463">
        <f>'46 MMT resource build'!W560</f>
        <v>0</v>
      </c>
      <c r="X463">
        <f>'46 MMT resource build'!X560</f>
        <v>0</v>
      </c>
      <c r="Y463">
        <f>'46 MMT resource build'!Y560</f>
        <v>0</v>
      </c>
      <c r="Z463">
        <f>'46 MMT resource build'!Z560</f>
        <v>0</v>
      </c>
    </row>
    <row r="464" spans="1:26" ht="14.45" hidden="1" x14ac:dyDescent="0.35">
      <c r="A464">
        <f>'46 MMT resource build'!A561</f>
        <v>2030</v>
      </c>
      <c r="B464" t="str">
        <f>'46 MMT resource build'!B561</f>
        <v>IID_Small_Hydro_for_Other</v>
      </c>
      <c r="C464" t="str">
        <f>'46 MMT resource build'!C561</f>
        <v>IID</v>
      </c>
      <c r="D464" t="str">
        <f>'46 MMT resource build'!D561</f>
        <v>IID</v>
      </c>
      <c r="E464" t="str">
        <f>'46 MMT resource build'!E561</f>
        <v>Small_Hydro</v>
      </c>
      <c r="F464">
        <f>'46 MMT resource build'!F561</f>
        <v>0</v>
      </c>
      <c r="G464">
        <f>'46 MMT resource build'!G561</f>
        <v>0</v>
      </c>
      <c r="H464">
        <f>'46 MMT resource build'!H561</f>
        <v>0</v>
      </c>
      <c r="I464">
        <f>'46 MMT resource build'!I561</f>
        <v>0</v>
      </c>
      <c r="J464">
        <f>'46 MMT resource build'!J561</f>
        <v>0</v>
      </c>
      <c r="K464">
        <f>'46 MMT resource build'!K561</f>
        <v>0</v>
      </c>
      <c r="L464">
        <f>'46 MMT resource build'!L561</f>
        <v>0</v>
      </c>
      <c r="M464">
        <f>'46 MMT resource build'!M561</f>
        <v>0</v>
      </c>
      <c r="N464">
        <f>'46 MMT resource build'!N561</f>
        <v>0</v>
      </c>
      <c r="O464">
        <f>'46 MMT resource build'!O561</f>
        <v>0</v>
      </c>
      <c r="P464">
        <f>'46 MMT resource build'!P561</f>
        <v>0</v>
      </c>
      <c r="Q464">
        <f>'46 MMT resource build'!Q561</f>
        <v>0</v>
      </c>
      <c r="R464">
        <f>'46 MMT resource build'!R561</f>
        <v>0</v>
      </c>
      <c r="S464">
        <f>'46 MMT resource build'!S561</f>
        <v>0</v>
      </c>
      <c r="T464">
        <f>'46 MMT resource build'!T561</f>
        <v>0</v>
      </c>
      <c r="U464">
        <f>'46 MMT resource build'!U561</f>
        <v>4.9706315334622504</v>
      </c>
      <c r="V464">
        <f>'46 MMT resource build'!V561</f>
        <v>0</v>
      </c>
      <c r="W464">
        <f>'46 MMT resource build'!W561</f>
        <v>0</v>
      </c>
      <c r="X464">
        <f>'46 MMT resource build'!X561</f>
        <v>0</v>
      </c>
      <c r="Y464">
        <f>'46 MMT resource build'!Y561</f>
        <v>0</v>
      </c>
      <c r="Z464">
        <f>'46 MMT resource build'!Z561</f>
        <v>0</v>
      </c>
    </row>
    <row r="465" spans="1:26" ht="14.45" hidden="1" x14ac:dyDescent="0.35">
      <c r="A465">
        <f>'46 MMT resource build'!A562</f>
        <v>2030</v>
      </c>
      <c r="B465" t="str">
        <f>'46 MMT resource build'!B562</f>
        <v>LDWP_Small_Hydro_for_Other</v>
      </c>
      <c r="C465" t="str">
        <f>'46 MMT resource build'!C562</f>
        <v>LDWP</v>
      </c>
      <c r="D465" t="str">
        <f>'46 MMT resource build'!D562</f>
        <v>LDWP</v>
      </c>
      <c r="E465" t="str">
        <f>'46 MMT resource build'!E562</f>
        <v>Small_Hydro</v>
      </c>
      <c r="F465">
        <f>'46 MMT resource build'!F562</f>
        <v>0</v>
      </c>
      <c r="G465">
        <f>'46 MMT resource build'!G562</f>
        <v>0</v>
      </c>
      <c r="H465">
        <f>'46 MMT resource build'!H562</f>
        <v>0</v>
      </c>
      <c r="I465">
        <f>'46 MMT resource build'!I562</f>
        <v>0</v>
      </c>
      <c r="J465">
        <f>'46 MMT resource build'!J562</f>
        <v>0</v>
      </c>
      <c r="K465">
        <f>'46 MMT resource build'!K562</f>
        <v>0</v>
      </c>
      <c r="L465">
        <f>'46 MMT resource build'!L562</f>
        <v>0</v>
      </c>
      <c r="M465">
        <f>'46 MMT resource build'!M562</f>
        <v>0</v>
      </c>
      <c r="N465">
        <f>'46 MMT resource build'!N562</f>
        <v>0</v>
      </c>
      <c r="O465">
        <f>'46 MMT resource build'!O562</f>
        <v>0</v>
      </c>
      <c r="P465">
        <f>'46 MMT resource build'!P562</f>
        <v>0</v>
      </c>
      <c r="Q465">
        <f>'46 MMT resource build'!Q562</f>
        <v>0</v>
      </c>
      <c r="R465">
        <f>'46 MMT resource build'!R562</f>
        <v>0</v>
      </c>
      <c r="S465">
        <f>'46 MMT resource build'!S562</f>
        <v>0</v>
      </c>
      <c r="T465">
        <f>'46 MMT resource build'!T562</f>
        <v>0</v>
      </c>
      <c r="U465">
        <f>'46 MMT resource build'!U562</f>
        <v>4.9706315334622504</v>
      </c>
      <c r="V465">
        <f>'46 MMT resource build'!V562</f>
        <v>0</v>
      </c>
      <c r="W465">
        <f>'46 MMT resource build'!W562</f>
        <v>0</v>
      </c>
      <c r="X465">
        <f>'46 MMT resource build'!X562</f>
        <v>0</v>
      </c>
      <c r="Y465">
        <f>'46 MMT resource build'!Y562</f>
        <v>0</v>
      </c>
      <c r="Z465">
        <f>'46 MMT resource build'!Z562</f>
        <v>0</v>
      </c>
    </row>
    <row r="466" spans="1:26" ht="14.45" hidden="1" x14ac:dyDescent="0.35">
      <c r="A466">
        <f>'46 MMT resource build'!A563</f>
        <v>2030</v>
      </c>
      <c r="B466" t="str">
        <f>'46 MMT resource build'!B563</f>
        <v>NW_Small_Hydro_for_Other</v>
      </c>
      <c r="C466" t="str">
        <f>'46 MMT resource build'!C563</f>
        <v>NW</v>
      </c>
      <c r="D466" t="str">
        <f>'46 MMT resource build'!D563</f>
        <v>NW</v>
      </c>
      <c r="E466" t="str">
        <f>'46 MMT resource build'!E563</f>
        <v>Small_Hydro</v>
      </c>
      <c r="F466">
        <f>'46 MMT resource build'!F563</f>
        <v>0</v>
      </c>
      <c r="G466">
        <f>'46 MMT resource build'!G563</f>
        <v>0</v>
      </c>
      <c r="H466">
        <f>'46 MMT resource build'!H563</f>
        <v>0</v>
      </c>
      <c r="I466">
        <f>'46 MMT resource build'!I563</f>
        <v>0</v>
      </c>
      <c r="J466">
        <f>'46 MMT resource build'!J563</f>
        <v>0</v>
      </c>
      <c r="K466">
        <f>'46 MMT resource build'!K563</f>
        <v>0</v>
      </c>
      <c r="L466">
        <f>'46 MMT resource build'!L563</f>
        <v>0</v>
      </c>
      <c r="M466">
        <f>'46 MMT resource build'!M563</f>
        <v>0</v>
      </c>
      <c r="N466">
        <f>'46 MMT resource build'!N563</f>
        <v>0</v>
      </c>
      <c r="O466">
        <f>'46 MMT resource build'!O563</f>
        <v>0</v>
      </c>
      <c r="P466">
        <f>'46 MMT resource build'!P563</f>
        <v>0</v>
      </c>
      <c r="Q466">
        <f>'46 MMT resource build'!Q563</f>
        <v>0</v>
      </c>
      <c r="R466">
        <f>'46 MMT resource build'!R563</f>
        <v>0</v>
      </c>
      <c r="S466">
        <f>'46 MMT resource build'!S563</f>
        <v>0</v>
      </c>
      <c r="T466">
        <f>'46 MMT resource build'!T563</f>
        <v>0</v>
      </c>
      <c r="U466">
        <f>'46 MMT resource build'!U563</f>
        <v>4.9706315334622504</v>
      </c>
      <c r="V466">
        <f>'46 MMT resource build'!V563</f>
        <v>0</v>
      </c>
      <c r="W466">
        <f>'46 MMT resource build'!W563</f>
        <v>0</v>
      </c>
      <c r="X466">
        <f>'46 MMT resource build'!X563</f>
        <v>0</v>
      </c>
      <c r="Y466">
        <f>'46 MMT resource build'!Y563</f>
        <v>0</v>
      </c>
      <c r="Z466">
        <f>'46 MMT resource build'!Z563</f>
        <v>0</v>
      </c>
    </row>
    <row r="467" spans="1:26" ht="14.45" hidden="1" x14ac:dyDescent="0.35">
      <c r="A467">
        <f>'46 MMT resource build'!A564</f>
        <v>2030</v>
      </c>
      <c r="B467" t="str">
        <f>'46 MMT resource build'!B564</f>
        <v>SW_Small_Hydro_for_Other</v>
      </c>
      <c r="C467" t="str">
        <f>'46 MMT resource build'!C564</f>
        <v>SW</v>
      </c>
      <c r="D467" t="str">
        <f>'46 MMT resource build'!D564</f>
        <v>SW</v>
      </c>
      <c r="E467" t="str">
        <f>'46 MMT resource build'!E564</f>
        <v>Small_Hydro</v>
      </c>
      <c r="F467">
        <f>'46 MMT resource build'!F564</f>
        <v>0</v>
      </c>
      <c r="G467">
        <f>'46 MMT resource build'!G564</f>
        <v>0</v>
      </c>
      <c r="H467">
        <f>'46 MMT resource build'!H564</f>
        <v>0</v>
      </c>
      <c r="I467">
        <f>'46 MMT resource build'!I564</f>
        <v>0</v>
      </c>
      <c r="J467">
        <f>'46 MMT resource build'!J564</f>
        <v>0</v>
      </c>
      <c r="K467">
        <f>'46 MMT resource build'!K564</f>
        <v>0</v>
      </c>
      <c r="L467">
        <f>'46 MMT resource build'!L564</f>
        <v>0</v>
      </c>
      <c r="M467">
        <f>'46 MMT resource build'!M564</f>
        <v>0</v>
      </c>
      <c r="N467">
        <f>'46 MMT resource build'!N564</f>
        <v>0</v>
      </c>
      <c r="O467">
        <f>'46 MMT resource build'!O564</f>
        <v>0</v>
      </c>
      <c r="P467">
        <f>'46 MMT resource build'!P564</f>
        <v>0</v>
      </c>
      <c r="Q467">
        <f>'46 MMT resource build'!Q564</f>
        <v>0</v>
      </c>
      <c r="R467">
        <f>'46 MMT resource build'!R564</f>
        <v>0</v>
      </c>
      <c r="S467">
        <f>'46 MMT resource build'!S564</f>
        <v>0</v>
      </c>
      <c r="T467">
        <f>'46 MMT resource build'!T564</f>
        <v>0</v>
      </c>
      <c r="U467">
        <f>'46 MMT resource build'!U564</f>
        <v>4.9706315334622504</v>
      </c>
      <c r="V467">
        <f>'46 MMT resource build'!V564</f>
        <v>0</v>
      </c>
      <c r="W467">
        <f>'46 MMT resource build'!W564</f>
        <v>0</v>
      </c>
      <c r="X467">
        <f>'46 MMT resource build'!X564</f>
        <v>0</v>
      </c>
      <c r="Y467">
        <f>'46 MMT resource build'!Y564</f>
        <v>0</v>
      </c>
      <c r="Z467">
        <f>'46 MMT resource build'!Z564</f>
        <v>0</v>
      </c>
    </row>
    <row r="468" spans="1:26" ht="14.45" hidden="1" x14ac:dyDescent="0.35">
      <c r="A468">
        <f>'46 MMT resource build'!A725</f>
        <v>2045</v>
      </c>
      <c r="B468" t="str">
        <f>'46 MMT resource build'!B725</f>
        <v>CAISO_Small_Hydro_for_CAISO</v>
      </c>
      <c r="C468" t="str">
        <f>'46 MMT resource build'!C725</f>
        <v>CAISO</v>
      </c>
      <c r="D468" t="str">
        <f>'46 MMT resource build'!D725</f>
        <v>CAISO</v>
      </c>
      <c r="E468" t="str">
        <f>'46 MMT resource build'!E725</f>
        <v>Small_Hydro</v>
      </c>
      <c r="F468">
        <f>'46 MMT resource build'!F725</f>
        <v>960.23</v>
      </c>
      <c r="G468">
        <f>'46 MMT resource build'!G725</f>
        <v>0</v>
      </c>
      <c r="H468">
        <f>'46 MMT resource build'!H725</f>
        <v>0</v>
      </c>
      <c r="I468">
        <f>'46 MMT resource build'!I725</f>
        <v>960.23</v>
      </c>
      <c r="J468">
        <f>'46 MMT resource build'!J725</f>
        <v>0</v>
      </c>
      <c r="K468">
        <f>'46 MMT resource build'!K725</f>
        <v>0</v>
      </c>
      <c r="L468">
        <f>'46 MMT resource build'!L725</f>
        <v>0</v>
      </c>
      <c r="M468">
        <f>'46 MMT resource build'!M725</f>
        <v>0</v>
      </c>
      <c r="N468">
        <f>'46 MMT resource build'!N725</f>
        <v>0</v>
      </c>
      <c r="O468">
        <f>'46 MMT resource build'!O725</f>
        <v>0</v>
      </c>
      <c r="P468">
        <f>'46 MMT resource build'!P725</f>
        <v>0</v>
      </c>
      <c r="Q468">
        <f>'46 MMT resource build'!Q725</f>
        <v>0</v>
      </c>
      <c r="R468">
        <f>'46 MMT resource build'!R725</f>
        <v>0</v>
      </c>
      <c r="S468">
        <f>'46 MMT resource build'!S725</f>
        <v>0</v>
      </c>
      <c r="T468">
        <f>'46 MMT resource build'!T725</f>
        <v>0</v>
      </c>
      <c r="U468">
        <f>'46 MMT resource build'!U725</f>
        <v>6.6951633132812498</v>
      </c>
      <c r="V468">
        <f>'46 MMT resource build'!V725</f>
        <v>960.23</v>
      </c>
      <c r="W468">
        <f>'46 MMT resource build'!W725</f>
        <v>0</v>
      </c>
      <c r="X468">
        <f>'46 MMT resource build'!X725</f>
        <v>0</v>
      </c>
      <c r="Y468">
        <f>'46 MMT resource build'!Y725</f>
        <v>0</v>
      </c>
      <c r="Z468">
        <f>'46 MMT resource build'!Z725</f>
        <v>0</v>
      </c>
    </row>
    <row r="469" spans="1:26" ht="14.45" hidden="1" x14ac:dyDescent="0.35">
      <c r="A469">
        <f>'46 MMT resource build'!A726</f>
        <v>2045</v>
      </c>
      <c r="B469" t="str">
        <f>'46 MMT resource build'!B726</f>
        <v>BANC_Small_Hydro_for_CAISO</v>
      </c>
      <c r="C469" t="str">
        <f>'46 MMT resource build'!C726</f>
        <v>BANC</v>
      </c>
      <c r="D469" t="str">
        <f>'46 MMT resource build'!D726</f>
        <v>CAISO</v>
      </c>
      <c r="E469" t="str">
        <f>'46 MMT resource build'!E726</f>
        <v>Small_Hydro</v>
      </c>
      <c r="F469">
        <f>'46 MMT resource build'!F726</f>
        <v>0</v>
      </c>
      <c r="G469">
        <f>'46 MMT resource build'!G726</f>
        <v>0</v>
      </c>
      <c r="H469">
        <f>'46 MMT resource build'!H726</f>
        <v>0</v>
      </c>
      <c r="I469">
        <f>'46 MMT resource build'!I726</f>
        <v>0</v>
      </c>
      <c r="J469">
        <f>'46 MMT resource build'!J726</f>
        <v>0</v>
      </c>
      <c r="K469">
        <f>'46 MMT resource build'!K726</f>
        <v>0</v>
      </c>
      <c r="L469">
        <f>'46 MMT resource build'!L726</f>
        <v>0</v>
      </c>
      <c r="M469">
        <f>'46 MMT resource build'!M726</f>
        <v>0</v>
      </c>
      <c r="N469">
        <f>'46 MMT resource build'!N726</f>
        <v>0</v>
      </c>
      <c r="O469">
        <f>'46 MMT resource build'!O726</f>
        <v>0</v>
      </c>
      <c r="P469">
        <f>'46 MMT resource build'!P726</f>
        <v>0</v>
      </c>
      <c r="Q469">
        <f>'46 MMT resource build'!Q726</f>
        <v>0</v>
      </c>
      <c r="R469">
        <f>'46 MMT resource build'!R726</f>
        <v>0</v>
      </c>
      <c r="S469">
        <f>'46 MMT resource build'!S726</f>
        <v>0</v>
      </c>
      <c r="T469">
        <f>'46 MMT resource build'!T726</f>
        <v>0</v>
      </c>
      <c r="U469">
        <f>'46 MMT resource build'!U726</f>
        <v>6.6951633132812498</v>
      </c>
      <c r="V469">
        <f>'46 MMT resource build'!V726</f>
        <v>0</v>
      </c>
      <c r="W469">
        <f>'46 MMT resource build'!W726</f>
        <v>0</v>
      </c>
      <c r="X469">
        <f>'46 MMT resource build'!X726</f>
        <v>0</v>
      </c>
      <c r="Y469">
        <f>'46 MMT resource build'!Y726</f>
        <v>0</v>
      </c>
      <c r="Z469">
        <f>'46 MMT resource build'!Z726</f>
        <v>0</v>
      </c>
    </row>
    <row r="470" spans="1:26" ht="14.45" hidden="1" x14ac:dyDescent="0.35">
      <c r="A470">
        <f>'46 MMT resource build'!A727</f>
        <v>2045</v>
      </c>
      <c r="B470" t="str">
        <f>'46 MMT resource build'!B727</f>
        <v>NW_Small_Hydro_for_CAISO</v>
      </c>
      <c r="C470" t="str">
        <f>'46 MMT resource build'!C727</f>
        <v>NW</v>
      </c>
      <c r="D470" t="str">
        <f>'46 MMT resource build'!D727</f>
        <v>CAISO</v>
      </c>
      <c r="E470" t="str">
        <f>'46 MMT resource build'!E727</f>
        <v>Small_Hydro</v>
      </c>
      <c r="F470">
        <f>'46 MMT resource build'!F727</f>
        <v>6.9</v>
      </c>
      <c r="G470">
        <f>'46 MMT resource build'!G727</f>
        <v>0</v>
      </c>
      <c r="H470">
        <f>'46 MMT resource build'!H727</f>
        <v>0</v>
      </c>
      <c r="I470">
        <f>'46 MMT resource build'!I727</f>
        <v>6.9</v>
      </c>
      <c r="J470">
        <f>'46 MMT resource build'!J727</f>
        <v>0</v>
      </c>
      <c r="K470">
        <f>'46 MMT resource build'!K727</f>
        <v>0</v>
      </c>
      <c r="L470">
        <f>'46 MMT resource build'!L727</f>
        <v>0</v>
      </c>
      <c r="M470">
        <f>'46 MMT resource build'!M727</f>
        <v>0</v>
      </c>
      <c r="N470">
        <f>'46 MMT resource build'!N727</f>
        <v>0</v>
      </c>
      <c r="O470">
        <f>'46 MMT resource build'!O727</f>
        <v>0</v>
      </c>
      <c r="P470">
        <f>'46 MMT resource build'!P727</f>
        <v>0</v>
      </c>
      <c r="Q470">
        <f>'46 MMT resource build'!Q727</f>
        <v>0</v>
      </c>
      <c r="R470">
        <f>'46 MMT resource build'!R727</f>
        <v>0</v>
      </c>
      <c r="S470">
        <f>'46 MMT resource build'!S727</f>
        <v>0</v>
      </c>
      <c r="T470">
        <f>'46 MMT resource build'!T727</f>
        <v>0</v>
      </c>
      <c r="U470">
        <f>'46 MMT resource build'!U727</f>
        <v>6.6951633132812498</v>
      </c>
      <c r="V470">
        <f>'46 MMT resource build'!V727</f>
        <v>6.9</v>
      </c>
      <c r="W470">
        <f>'46 MMT resource build'!W727</f>
        <v>0</v>
      </c>
      <c r="X470">
        <f>'46 MMT resource build'!X727</f>
        <v>0</v>
      </c>
      <c r="Y470">
        <f>'46 MMT resource build'!Y727</f>
        <v>0</v>
      </c>
      <c r="Z470">
        <f>'46 MMT resource build'!Z727</f>
        <v>0</v>
      </c>
    </row>
    <row r="471" spans="1:26" ht="14.45" hidden="1" x14ac:dyDescent="0.35">
      <c r="A471">
        <f>'46 MMT resource build'!A728</f>
        <v>2045</v>
      </c>
      <c r="B471" t="str">
        <f>'46 MMT resource build'!B728</f>
        <v>CAISO_Small_Hydro_for_Other</v>
      </c>
      <c r="C471" t="str">
        <f>'46 MMT resource build'!C728</f>
        <v>CAISO</v>
      </c>
      <c r="D471" t="str">
        <f>'46 MMT resource build'!D728</f>
        <v>CAISO</v>
      </c>
      <c r="E471" t="str">
        <f>'46 MMT resource build'!E728</f>
        <v>Small_Hydro</v>
      </c>
      <c r="F471">
        <f>'46 MMT resource build'!F728</f>
        <v>13.8</v>
      </c>
      <c r="G471">
        <f>'46 MMT resource build'!G728</f>
        <v>0</v>
      </c>
      <c r="H471">
        <f>'46 MMT resource build'!H728</f>
        <v>0</v>
      </c>
      <c r="I471">
        <f>'46 MMT resource build'!I728</f>
        <v>13.8</v>
      </c>
      <c r="J471">
        <f>'46 MMT resource build'!J728</f>
        <v>0</v>
      </c>
      <c r="K471">
        <f>'46 MMT resource build'!K728</f>
        <v>0</v>
      </c>
      <c r="L471">
        <f>'46 MMT resource build'!L728</f>
        <v>0</v>
      </c>
      <c r="M471">
        <f>'46 MMT resource build'!M728</f>
        <v>0</v>
      </c>
      <c r="N471">
        <f>'46 MMT resource build'!N728</f>
        <v>0</v>
      </c>
      <c r="O471">
        <f>'46 MMT resource build'!O728</f>
        <v>0</v>
      </c>
      <c r="P471">
        <f>'46 MMT resource build'!P728</f>
        <v>0</v>
      </c>
      <c r="Q471">
        <f>'46 MMT resource build'!Q728</f>
        <v>0</v>
      </c>
      <c r="R471">
        <f>'46 MMT resource build'!R728</f>
        <v>0</v>
      </c>
      <c r="S471">
        <f>'46 MMT resource build'!S728</f>
        <v>0</v>
      </c>
      <c r="T471">
        <f>'46 MMT resource build'!T728</f>
        <v>0</v>
      </c>
      <c r="U471">
        <f>'46 MMT resource build'!U728</f>
        <v>6.6951633132812498</v>
      </c>
      <c r="V471">
        <f>'46 MMT resource build'!V728</f>
        <v>13.8</v>
      </c>
      <c r="W471">
        <f>'46 MMT resource build'!W728</f>
        <v>0</v>
      </c>
      <c r="X471">
        <f>'46 MMT resource build'!X728</f>
        <v>0</v>
      </c>
      <c r="Y471">
        <f>'46 MMT resource build'!Y728</f>
        <v>0</v>
      </c>
      <c r="Z471">
        <f>'46 MMT resource build'!Z728</f>
        <v>0</v>
      </c>
    </row>
    <row r="472" spans="1:26" ht="14.45" hidden="1" x14ac:dyDescent="0.35">
      <c r="A472">
        <f>'46 MMT resource build'!A729</f>
        <v>2045</v>
      </c>
      <c r="B472" t="str">
        <f>'46 MMT resource build'!B729</f>
        <v>BANC_Small_Hydro_for_Other</v>
      </c>
      <c r="C472" t="str">
        <f>'46 MMT resource build'!C729</f>
        <v>BANC</v>
      </c>
      <c r="D472" t="str">
        <f>'46 MMT resource build'!D729</f>
        <v>BANC</v>
      </c>
      <c r="E472" t="str">
        <f>'46 MMT resource build'!E729</f>
        <v>Small_Hydro</v>
      </c>
      <c r="F472">
        <f>'46 MMT resource build'!F729</f>
        <v>0</v>
      </c>
      <c r="G472">
        <f>'46 MMT resource build'!G729</f>
        <v>0</v>
      </c>
      <c r="H472">
        <f>'46 MMT resource build'!H729</f>
        <v>0</v>
      </c>
      <c r="I472">
        <f>'46 MMT resource build'!I729</f>
        <v>0</v>
      </c>
      <c r="J472">
        <f>'46 MMT resource build'!J729</f>
        <v>0</v>
      </c>
      <c r="K472">
        <f>'46 MMT resource build'!K729</f>
        <v>0</v>
      </c>
      <c r="L472">
        <f>'46 MMT resource build'!L729</f>
        <v>0</v>
      </c>
      <c r="M472">
        <f>'46 MMT resource build'!M729</f>
        <v>0</v>
      </c>
      <c r="N472">
        <f>'46 MMT resource build'!N729</f>
        <v>0</v>
      </c>
      <c r="O472">
        <f>'46 MMT resource build'!O729</f>
        <v>0</v>
      </c>
      <c r="P472">
        <f>'46 MMT resource build'!P729</f>
        <v>0</v>
      </c>
      <c r="Q472">
        <f>'46 MMT resource build'!Q729</f>
        <v>0</v>
      </c>
      <c r="R472">
        <f>'46 MMT resource build'!R729</f>
        <v>0</v>
      </c>
      <c r="S472">
        <f>'46 MMT resource build'!S729</f>
        <v>0</v>
      </c>
      <c r="T472">
        <f>'46 MMT resource build'!T729</f>
        <v>0</v>
      </c>
      <c r="U472">
        <f>'46 MMT resource build'!U729</f>
        <v>6.6951633132812498</v>
      </c>
      <c r="V472">
        <f>'46 MMT resource build'!V729</f>
        <v>0</v>
      </c>
      <c r="W472">
        <f>'46 MMT resource build'!W729</f>
        <v>0</v>
      </c>
      <c r="X472">
        <f>'46 MMT resource build'!X729</f>
        <v>0</v>
      </c>
      <c r="Y472">
        <f>'46 MMT resource build'!Y729</f>
        <v>0</v>
      </c>
      <c r="Z472">
        <f>'46 MMT resource build'!Z729</f>
        <v>0</v>
      </c>
    </row>
    <row r="473" spans="1:26" ht="14.45" hidden="1" x14ac:dyDescent="0.35">
      <c r="A473">
        <f>'46 MMT resource build'!A730</f>
        <v>2045</v>
      </c>
      <c r="B473" t="str">
        <f>'46 MMT resource build'!B730</f>
        <v>IID_Small_Hydro_for_Other</v>
      </c>
      <c r="C473" t="str">
        <f>'46 MMT resource build'!C730</f>
        <v>IID</v>
      </c>
      <c r="D473" t="str">
        <f>'46 MMT resource build'!D730</f>
        <v>IID</v>
      </c>
      <c r="E473" t="str">
        <f>'46 MMT resource build'!E730</f>
        <v>Small_Hydro</v>
      </c>
      <c r="F473">
        <f>'46 MMT resource build'!F730</f>
        <v>0</v>
      </c>
      <c r="G473">
        <f>'46 MMT resource build'!G730</f>
        <v>0</v>
      </c>
      <c r="H473">
        <f>'46 MMT resource build'!H730</f>
        <v>0</v>
      </c>
      <c r="I473">
        <f>'46 MMT resource build'!I730</f>
        <v>0</v>
      </c>
      <c r="J473">
        <f>'46 MMT resource build'!J730</f>
        <v>0</v>
      </c>
      <c r="K473">
        <f>'46 MMT resource build'!K730</f>
        <v>0</v>
      </c>
      <c r="L473">
        <f>'46 MMT resource build'!L730</f>
        <v>0</v>
      </c>
      <c r="M473">
        <f>'46 MMT resource build'!M730</f>
        <v>0</v>
      </c>
      <c r="N473">
        <f>'46 MMT resource build'!N730</f>
        <v>0</v>
      </c>
      <c r="O473">
        <f>'46 MMT resource build'!O730</f>
        <v>0</v>
      </c>
      <c r="P473">
        <f>'46 MMT resource build'!P730</f>
        <v>0</v>
      </c>
      <c r="Q473">
        <f>'46 MMT resource build'!Q730</f>
        <v>0</v>
      </c>
      <c r="R473">
        <f>'46 MMT resource build'!R730</f>
        <v>0</v>
      </c>
      <c r="S473">
        <f>'46 MMT resource build'!S730</f>
        <v>0</v>
      </c>
      <c r="T473">
        <f>'46 MMT resource build'!T730</f>
        <v>0</v>
      </c>
      <c r="U473">
        <f>'46 MMT resource build'!U730</f>
        <v>6.6951633132812498</v>
      </c>
      <c r="V473">
        <f>'46 MMT resource build'!V730</f>
        <v>0</v>
      </c>
      <c r="W473">
        <f>'46 MMT resource build'!W730</f>
        <v>0</v>
      </c>
      <c r="X473">
        <f>'46 MMT resource build'!X730</f>
        <v>0</v>
      </c>
      <c r="Y473">
        <f>'46 MMT resource build'!Y730</f>
        <v>0</v>
      </c>
      <c r="Z473">
        <f>'46 MMT resource build'!Z730</f>
        <v>0</v>
      </c>
    </row>
    <row r="474" spans="1:26" ht="14.45" hidden="1" x14ac:dyDescent="0.35">
      <c r="A474">
        <f>'46 MMT resource build'!A731</f>
        <v>2045</v>
      </c>
      <c r="B474" t="str">
        <f>'46 MMT resource build'!B731</f>
        <v>LDWP_Small_Hydro_for_Other</v>
      </c>
      <c r="C474" t="str">
        <f>'46 MMT resource build'!C731</f>
        <v>LDWP</v>
      </c>
      <c r="D474" t="str">
        <f>'46 MMT resource build'!D731</f>
        <v>LDWP</v>
      </c>
      <c r="E474" t="str">
        <f>'46 MMT resource build'!E731</f>
        <v>Small_Hydro</v>
      </c>
      <c r="F474">
        <f>'46 MMT resource build'!F731</f>
        <v>0</v>
      </c>
      <c r="G474">
        <f>'46 MMT resource build'!G731</f>
        <v>0</v>
      </c>
      <c r="H474">
        <f>'46 MMT resource build'!H731</f>
        <v>0</v>
      </c>
      <c r="I474">
        <f>'46 MMT resource build'!I731</f>
        <v>0</v>
      </c>
      <c r="J474">
        <f>'46 MMT resource build'!J731</f>
        <v>0</v>
      </c>
      <c r="K474">
        <f>'46 MMT resource build'!K731</f>
        <v>0</v>
      </c>
      <c r="L474">
        <f>'46 MMT resource build'!L731</f>
        <v>0</v>
      </c>
      <c r="M474">
        <f>'46 MMT resource build'!M731</f>
        <v>0</v>
      </c>
      <c r="N474">
        <f>'46 MMT resource build'!N731</f>
        <v>0</v>
      </c>
      <c r="O474">
        <f>'46 MMT resource build'!O731</f>
        <v>0</v>
      </c>
      <c r="P474">
        <f>'46 MMT resource build'!P731</f>
        <v>0</v>
      </c>
      <c r="Q474">
        <f>'46 MMT resource build'!Q731</f>
        <v>0</v>
      </c>
      <c r="R474">
        <f>'46 MMT resource build'!R731</f>
        <v>0</v>
      </c>
      <c r="S474">
        <f>'46 MMT resource build'!S731</f>
        <v>0</v>
      </c>
      <c r="T474">
        <f>'46 MMT resource build'!T731</f>
        <v>0</v>
      </c>
      <c r="U474">
        <f>'46 MMT resource build'!U731</f>
        <v>6.6951633132812498</v>
      </c>
      <c r="V474">
        <f>'46 MMT resource build'!V731</f>
        <v>0</v>
      </c>
      <c r="W474">
        <f>'46 MMT resource build'!W731</f>
        <v>0</v>
      </c>
      <c r="X474">
        <f>'46 MMT resource build'!X731</f>
        <v>0</v>
      </c>
      <c r="Y474">
        <f>'46 MMT resource build'!Y731</f>
        <v>0</v>
      </c>
      <c r="Z474">
        <f>'46 MMT resource build'!Z731</f>
        <v>0</v>
      </c>
    </row>
    <row r="475" spans="1:26" ht="14.45" hidden="1" x14ac:dyDescent="0.35">
      <c r="A475">
        <f>'46 MMT resource build'!A732</f>
        <v>2045</v>
      </c>
      <c r="B475" t="str">
        <f>'46 MMT resource build'!B732</f>
        <v>NW_Small_Hydro_for_Other</v>
      </c>
      <c r="C475" t="str">
        <f>'46 MMT resource build'!C732</f>
        <v>NW</v>
      </c>
      <c r="D475" t="str">
        <f>'46 MMT resource build'!D732</f>
        <v>NW</v>
      </c>
      <c r="E475" t="str">
        <f>'46 MMT resource build'!E732</f>
        <v>Small_Hydro</v>
      </c>
      <c r="F475">
        <f>'46 MMT resource build'!F732</f>
        <v>0</v>
      </c>
      <c r="G475">
        <f>'46 MMT resource build'!G732</f>
        <v>0</v>
      </c>
      <c r="H475">
        <f>'46 MMT resource build'!H732</f>
        <v>0</v>
      </c>
      <c r="I475">
        <f>'46 MMT resource build'!I732</f>
        <v>0</v>
      </c>
      <c r="J475">
        <f>'46 MMT resource build'!J732</f>
        <v>0</v>
      </c>
      <c r="K475">
        <f>'46 MMT resource build'!K732</f>
        <v>0</v>
      </c>
      <c r="L475">
        <f>'46 MMT resource build'!L732</f>
        <v>0</v>
      </c>
      <c r="M475">
        <f>'46 MMT resource build'!M732</f>
        <v>0</v>
      </c>
      <c r="N475">
        <f>'46 MMT resource build'!N732</f>
        <v>0</v>
      </c>
      <c r="O475">
        <f>'46 MMT resource build'!O732</f>
        <v>0</v>
      </c>
      <c r="P475">
        <f>'46 MMT resource build'!P732</f>
        <v>0</v>
      </c>
      <c r="Q475">
        <f>'46 MMT resource build'!Q732</f>
        <v>0</v>
      </c>
      <c r="R475">
        <f>'46 MMT resource build'!R732</f>
        <v>0</v>
      </c>
      <c r="S475">
        <f>'46 MMT resource build'!S732</f>
        <v>0</v>
      </c>
      <c r="T475">
        <f>'46 MMT resource build'!T732</f>
        <v>0</v>
      </c>
      <c r="U475">
        <f>'46 MMT resource build'!U732</f>
        <v>6.6951633132812498</v>
      </c>
      <c r="V475">
        <f>'46 MMT resource build'!V732</f>
        <v>0</v>
      </c>
      <c r="W475">
        <f>'46 MMT resource build'!W732</f>
        <v>0</v>
      </c>
      <c r="X475">
        <f>'46 MMT resource build'!X732</f>
        <v>0</v>
      </c>
      <c r="Y475">
        <f>'46 MMT resource build'!Y732</f>
        <v>0</v>
      </c>
      <c r="Z475">
        <f>'46 MMT resource build'!Z732</f>
        <v>0</v>
      </c>
    </row>
    <row r="476" spans="1:26" ht="14.45" hidden="1" x14ac:dyDescent="0.35">
      <c r="A476">
        <f>'46 MMT resource build'!A733</f>
        <v>2045</v>
      </c>
      <c r="B476" t="str">
        <f>'46 MMT resource build'!B733</f>
        <v>SW_Small_Hydro_for_Other</v>
      </c>
      <c r="C476" t="str">
        <f>'46 MMT resource build'!C733</f>
        <v>SW</v>
      </c>
      <c r="D476" t="str">
        <f>'46 MMT resource build'!D733</f>
        <v>SW</v>
      </c>
      <c r="E476" t="str">
        <f>'46 MMT resource build'!E733</f>
        <v>Small_Hydro</v>
      </c>
      <c r="F476">
        <f>'46 MMT resource build'!F733</f>
        <v>0</v>
      </c>
      <c r="G476">
        <f>'46 MMT resource build'!G733</f>
        <v>0</v>
      </c>
      <c r="H476">
        <f>'46 MMT resource build'!H733</f>
        <v>0</v>
      </c>
      <c r="I476">
        <f>'46 MMT resource build'!I733</f>
        <v>0</v>
      </c>
      <c r="J476">
        <f>'46 MMT resource build'!J733</f>
        <v>0</v>
      </c>
      <c r="K476">
        <f>'46 MMT resource build'!K733</f>
        <v>0</v>
      </c>
      <c r="L476">
        <f>'46 MMT resource build'!L733</f>
        <v>0</v>
      </c>
      <c r="M476">
        <f>'46 MMT resource build'!M733</f>
        <v>0</v>
      </c>
      <c r="N476">
        <f>'46 MMT resource build'!N733</f>
        <v>0</v>
      </c>
      <c r="O476">
        <f>'46 MMT resource build'!O733</f>
        <v>0</v>
      </c>
      <c r="P476">
        <f>'46 MMT resource build'!P733</f>
        <v>0</v>
      </c>
      <c r="Q476">
        <f>'46 MMT resource build'!Q733</f>
        <v>0</v>
      </c>
      <c r="R476">
        <f>'46 MMT resource build'!R733</f>
        <v>0</v>
      </c>
      <c r="S476">
        <f>'46 MMT resource build'!S733</f>
        <v>0</v>
      </c>
      <c r="T476">
        <f>'46 MMT resource build'!T733</f>
        <v>0</v>
      </c>
      <c r="U476">
        <f>'46 MMT resource build'!U733</f>
        <v>6.6951633132812498</v>
      </c>
      <c r="V476">
        <f>'46 MMT resource build'!V733</f>
        <v>0</v>
      </c>
      <c r="W476">
        <f>'46 MMT resource build'!W733</f>
        <v>0</v>
      </c>
      <c r="X476">
        <f>'46 MMT resource build'!X733</f>
        <v>0</v>
      </c>
      <c r="Y476">
        <f>'46 MMT resource build'!Y733</f>
        <v>0</v>
      </c>
      <c r="Z476">
        <f>'46 MMT resource build'!Z733</f>
        <v>0</v>
      </c>
    </row>
    <row r="477" spans="1:26" ht="14.45" x14ac:dyDescent="0.35">
      <c r="A477">
        <f>'46 MMT resource build'!A66</f>
        <v>2020</v>
      </c>
      <c r="B477" t="str">
        <f>'46 MMT resource build'!B66</f>
        <v>BANC_Solar_for_Other</v>
      </c>
      <c r="C477" t="str">
        <f>'46 MMT resource build'!C66</f>
        <v>BANC</v>
      </c>
      <c r="D477" t="str">
        <f>'46 MMT resource build'!D66</f>
        <v>BANC</v>
      </c>
      <c r="E477" t="str">
        <f>'46 MMT resource build'!E66</f>
        <v>Solar</v>
      </c>
      <c r="F477">
        <f>'46 MMT resource build'!F66</f>
        <v>1931.56</v>
      </c>
      <c r="G477">
        <f>'46 MMT resource build'!G66</f>
        <v>0</v>
      </c>
      <c r="H477">
        <f>'46 MMT resource build'!H66</f>
        <v>0</v>
      </c>
      <c r="I477">
        <f>'46 MMT resource build'!I66</f>
        <v>1931.56</v>
      </c>
      <c r="J477">
        <f>'46 MMT resource build'!J66</f>
        <v>0</v>
      </c>
      <c r="K477">
        <f>'46 MMT resource build'!K66</f>
        <v>0</v>
      </c>
      <c r="L477">
        <f>'46 MMT resource build'!L66</f>
        <v>0</v>
      </c>
      <c r="M477">
        <f>'46 MMT resource build'!M66</f>
        <v>0</v>
      </c>
      <c r="N477">
        <f>'46 MMT resource build'!N66</f>
        <v>0</v>
      </c>
      <c r="O477">
        <f>'46 MMT resource build'!O66</f>
        <v>0</v>
      </c>
      <c r="P477">
        <f>'46 MMT resource build'!P66</f>
        <v>0</v>
      </c>
      <c r="Q477">
        <f>'46 MMT resource build'!Q66</f>
        <v>0</v>
      </c>
      <c r="R477">
        <f>'46 MMT resource build'!R66</f>
        <v>0</v>
      </c>
      <c r="S477">
        <f>'46 MMT resource build'!S66</f>
        <v>0</v>
      </c>
      <c r="T477">
        <f>'46 MMT resource build'!T66</f>
        <v>0</v>
      </c>
      <c r="U477">
        <f>'46 MMT resource build'!U66</f>
        <v>1.47619047619048</v>
      </c>
      <c r="V477">
        <f>'46 MMT resource build'!V66</f>
        <v>1931.56</v>
      </c>
      <c r="W477">
        <f>'46 MMT resource build'!W66</f>
        <v>0</v>
      </c>
      <c r="X477">
        <f>'46 MMT resource build'!X66</f>
        <v>0</v>
      </c>
      <c r="Y477">
        <f>'46 MMT resource build'!Y66</f>
        <v>0</v>
      </c>
      <c r="Z477">
        <f>'46 MMT resource build'!Z66</f>
        <v>0</v>
      </c>
    </row>
    <row r="478" spans="1:26" ht="14.45" x14ac:dyDescent="0.35">
      <c r="A478">
        <f>'46 MMT resource build'!A67</f>
        <v>2020</v>
      </c>
      <c r="B478" t="str">
        <f>'46 MMT resource build'!B67</f>
        <v>CAISO_Solar_for_Other</v>
      </c>
      <c r="C478" t="str">
        <f>'46 MMT resource build'!C67</f>
        <v>CAISO</v>
      </c>
      <c r="D478" t="str">
        <f>'46 MMT resource build'!D67</f>
        <v>CAISO</v>
      </c>
      <c r="E478" t="str">
        <f>'46 MMT resource build'!E67</f>
        <v>Solar</v>
      </c>
      <c r="F478">
        <f>'46 MMT resource build'!F67</f>
        <v>12</v>
      </c>
      <c r="G478">
        <f>'46 MMT resource build'!G67</f>
        <v>0</v>
      </c>
      <c r="H478">
        <f>'46 MMT resource build'!H67</f>
        <v>0</v>
      </c>
      <c r="I478">
        <f>'46 MMT resource build'!I67</f>
        <v>12</v>
      </c>
      <c r="J478">
        <f>'46 MMT resource build'!J67</f>
        <v>0</v>
      </c>
      <c r="K478">
        <f>'46 MMT resource build'!K67</f>
        <v>0</v>
      </c>
      <c r="L478">
        <f>'46 MMT resource build'!L67</f>
        <v>0</v>
      </c>
      <c r="M478">
        <f>'46 MMT resource build'!M67</f>
        <v>0</v>
      </c>
      <c r="N478">
        <f>'46 MMT resource build'!N67</f>
        <v>0</v>
      </c>
      <c r="O478">
        <f>'46 MMT resource build'!O67</f>
        <v>0</v>
      </c>
      <c r="P478">
        <f>'46 MMT resource build'!P67</f>
        <v>0</v>
      </c>
      <c r="Q478">
        <f>'46 MMT resource build'!Q67</f>
        <v>0</v>
      </c>
      <c r="R478">
        <f>'46 MMT resource build'!R67</f>
        <v>0</v>
      </c>
      <c r="S478">
        <f>'46 MMT resource build'!S67</f>
        <v>0</v>
      </c>
      <c r="T478">
        <f>'46 MMT resource build'!T67</f>
        <v>0</v>
      </c>
      <c r="U478">
        <f>'46 MMT resource build'!U67</f>
        <v>1.47619047619048</v>
      </c>
      <c r="V478">
        <f>'46 MMT resource build'!V67</f>
        <v>12</v>
      </c>
      <c r="W478">
        <f>'46 MMT resource build'!W67</f>
        <v>0</v>
      </c>
      <c r="X478">
        <f>'46 MMT resource build'!X67</f>
        <v>0</v>
      </c>
      <c r="Y478">
        <f>'46 MMT resource build'!Y67</f>
        <v>0</v>
      </c>
      <c r="Z478">
        <f>'46 MMT resource build'!Z67</f>
        <v>0</v>
      </c>
    </row>
    <row r="479" spans="1:26" ht="14.45" x14ac:dyDescent="0.35">
      <c r="A479">
        <f>'46 MMT resource build'!A68</f>
        <v>2020</v>
      </c>
      <c r="B479" t="str">
        <f>'46 MMT resource build'!B68</f>
        <v>IID_Solar_for_Other</v>
      </c>
      <c r="C479" t="str">
        <f>'46 MMT resource build'!C68</f>
        <v>IID</v>
      </c>
      <c r="D479" t="str">
        <f>'46 MMT resource build'!D68</f>
        <v>IID</v>
      </c>
      <c r="E479" t="str">
        <f>'46 MMT resource build'!E68</f>
        <v>Solar</v>
      </c>
      <c r="F479">
        <f>'46 MMT resource build'!F68</f>
        <v>0</v>
      </c>
      <c r="G479">
        <f>'46 MMT resource build'!G68</f>
        <v>0</v>
      </c>
      <c r="H479">
        <f>'46 MMT resource build'!H68</f>
        <v>0</v>
      </c>
      <c r="I479">
        <f>'46 MMT resource build'!I68</f>
        <v>0</v>
      </c>
      <c r="J479">
        <f>'46 MMT resource build'!J68</f>
        <v>0</v>
      </c>
      <c r="K479">
        <f>'46 MMT resource build'!K68</f>
        <v>0</v>
      </c>
      <c r="L479">
        <f>'46 MMT resource build'!L68</f>
        <v>0</v>
      </c>
      <c r="M479">
        <f>'46 MMT resource build'!M68</f>
        <v>0</v>
      </c>
      <c r="N479">
        <f>'46 MMT resource build'!N68</f>
        <v>0</v>
      </c>
      <c r="O479">
        <f>'46 MMT resource build'!O68</f>
        <v>0</v>
      </c>
      <c r="P479">
        <f>'46 MMT resource build'!P68</f>
        <v>0</v>
      </c>
      <c r="Q479">
        <f>'46 MMT resource build'!Q68</f>
        <v>0</v>
      </c>
      <c r="R479">
        <f>'46 MMT resource build'!R68</f>
        <v>0</v>
      </c>
      <c r="S479">
        <f>'46 MMT resource build'!S68</f>
        <v>0</v>
      </c>
      <c r="T479">
        <f>'46 MMT resource build'!T68</f>
        <v>0</v>
      </c>
      <c r="U479">
        <f>'46 MMT resource build'!U68</f>
        <v>1.47619047619048</v>
      </c>
      <c r="V479">
        <f>'46 MMT resource build'!V68</f>
        <v>0</v>
      </c>
      <c r="W479">
        <f>'46 MMT resource build'!W68</f>
        <v>0</v>
      </c>
      <c r="X479">
        <f>'46 MMT resource build'!X68</f>
        <v>0</v>
      </c>
      <c r="Y479">
        <f>'46 MMT resource build'!Y68</f>
        <v>0</v>
      </c>
      <c r="Z479">
        <f>'46 MMT resource build'!Z68</f>
        <v>0</v>
      </c>
    </row>
    <row r="480" spans="1:26" ht="14.45" x14ac:dyDescent="0.35">
      <c r="A480">
        <f>'46 MMT resource build'!A69</f>
        <v>2020</v>
      </c>
      <c r="B480" t="str">
        <f>'46 MMT resource build'!B69</f>
        <v>LDWP_Solar_for_Other</v>
      </c>
      <c r="C480" t="str">
        <f>'46 MMT resource build'!C69</f>
        <v>LDWP</v>
      </c>
      <c r="D480" t="str">
        <f>'46 MMT resource build'!D69</f>
        <v>LDWP</v>
      </c>
      <c r="E480" t="str">
        <f>'46 MMT resource build'!E69</f>
        <v>Solar</v>
      </c>
      <c r="F480">
        <f>'46 MMT resource build'!F69</f>
        <v>1061.71</v>
      </c>
      <c r="G480">
        <f>'46 MMT resource build'!G69</f>
        <v>0</v>
      </c>
      <c r="H480">
        <f>'46 MMT resource build'!H69</f>
        <v>0</v>
      </c>
      <c r="I480">
        <f>'46 MMT resource build'!I69</f>
        <v>1061.71</v>
      </c>
      <c r="J480">
        <f>'46 MMT resource build'!J69</f>
        <v>0</v>
      </c>
      <c r="K480">
        <f>'46 MMT resource build'!K69</f>
        <v>0</v>
      </c>
      <c r="L480">
        <f>'46 MMT resource build'!L69</f>
        <v>0</v>
      </c>
      <c r="M480">
        <f>'46 MMT resource build'!M69</f>
        <v>0</v>
      </c>
      <c r="N480">
        <f>'46 MMT resource build'!N69</f>
        <v>0</v>
      </c>
      <c r="O480">
        <f>'46 MMT resource build'!O69</f>
        <v>0</v>
      </c>
      <c r="P480">
        <f>'46 MMT resource build'!P69</f>
        <v>0</v>
      </c>
      <c r="Q480">
        <f>'46 MMT resource build'!Q69</f>
        <v>0</v>
      </c>
      <c r="R480">
        <f>'46 MMT resource build'!R69</f>
        <v>0</v>
      </c>
      <c r="S480">
        <f>'46 MMT resource build'!S69</f>
        <v>0</v>
      </c>
      <c r="T480">
        <f>'46 MMT resource build'!T69</f>
        <v>0</v>
      </c>
      <c r="U480">
        <f>'46 MMT resource build'!U69</f>
        <v>1.47619047619048</v>
      </c>
      <c r="V480">
        <f>'46 MMT resource build'!V69</f>
        <v>1061.71</v>
      </c>
      <c r="W480">
        <f>'46 MMT resource build'!W69</f>
        <v>0</v>
      </c>
      <c r="X480">
        <f>'46 MMT resource build'!X69</f>
        <v>0</v>
      </c>
      <c r="Y480">
        <f>'46 MMT resource build'!Y69</f>
        <v>0</v>
      </c>
      <c r="Z480">
        <f>'46 MMT resource build'!Z69</f>
        <v>0</v>
      </c>
    </row>
    <row r="481" spans="1:26" ht="14.45" x14ac:dyDescent="0.35">
      <c r="A481">
        <f>'46 MMT resource build'!A70</f>
        <v>2020</v>
      </c>
      <c r="B481" t="str">
        <f>'46 MMT resource build'!B70</f>
        <v>NW_Solar_for_Other</v>
      </c>
      <c r="C481" t="str">
        <f>'46 MMT resource build'!C70</f>
        <v>NW</v>
      </c>
      <c r="D481" t="str">
        <f>'46 MMT resource build'!D70</f>
        <v>NW</v>
      </c>
      <c r="E481" t="str">
        <f>'46 MMT resource build'!E70</f>
        <v>Solar</v>
      </c>
      <c r="F481">
        <f>'46 MMT resource build'!F70</f>
        <v>563.21</v>
      </c>
      <c r="G481">
        <f>'46 MMT resource build'!G70</f>
        <v>0</v>
      </c>
      <c r="H481">
        <f>'46 MMT resource build'!H70</f>
        <v>0</v>
      </c>
      <c r="I481">
        <f>'46 MMT resource build'!I70</f>
        <v>563.21</v>
      </c>
      <c r="J481">
        <f>'46 MMT resource build'!J70</f>
        <v>0</v>
      </c>
      <c r="K481">
        <f>'46 MMT resource build'!K70</f>
        <v>0</v>
      </c>
      <c r="L481">
        <f>'46 MMT resource build'!L70</f>
        <v>0</v>
      </c>
      <c r="M481">
        <f>'46 MMT resource build'!M70</f>
        <v>0</v>
      </c>
      <c r="N481">
        <f>'46 MMT resource build'!N70</f>
        <v>0</v>
      </c>
      <c r="O481">
        <f>'46 MMT resource build'!O70</f>
        <v>0</v>
      </c>
      <c r="P481">
        <f>'46 MMT resource build'!P70</f>
        <v>0</v>
      </c>
      <c r="Q481">
        <f>'46 MMT resource build'!Q70</f>
        <v>0</v>
      </c>
      <c r="R481">
        <f>'46 MMT resource build'!R70</f>
        <v>0</v>
      </c>
      <c r="S481">
        <f>'46 MMT resource build'!S70</f>
        <v>0</v>
      </c>
      <c r="T481">
        <f>'46 MMT resource build'!T70</f>
        <v>0</v>
      </c>
      <c r="U481">
        <f>'46 MMT resource build'!U70</f>
        <v>1.47619047619048</v>
      </c>
      <c r="V481">
        <f>'46 MMT resource build'!V70</f>
        <v>563.21</v>
      </c>
      <c r="W481">
        <f>'46 MMT resource build'!W70</f>
        <v>0</v>
      </c>
      <c r="X481">
        <f>'46 MMT resource build'!X70</f>
        <v>0</v>
      </c>
      <c r="Y481">
        <f>'46 MMT resource build'!Y70</f>
        <v>0</v>
      </c>
      <c r="Z481">
        <f>'46 MMT resource build'!Z70</f>
        <v>0</v>
      </c>
    </row>
    <row r="482" spans="1:26" ht="14.45" x14ac:dyDescent="0.35">
      <c r="A482">
        <f>'46 MMT resource build'!A71</f>
        <v>2020</v>
      </c>
      <c r="B482" t="str">
        <f>'46 MMT resource build'!B71</f>
        <v>SW_Solar_for_Other</v>
      </c>
      <c r="C482" t="str">
        <f>'46 MMT resource build'!C71</f>
        <v>SW</v>
      </c>
      <c r="D482" t="str">
        <f>'46 MMT resource build'!D71</f>
        <v>SW</v>
      </c>
      <c r="E482" t="str">
        <f>'46 MMT resource build'!E71</f>
        <v>Solar</v>
      </c>
      <c r="F482">
        <f>'46 MMT resource build'!F71</f>
        <v>1965.3</v>
      </c>
      <c r="G482">
        <f>'46 MMT resource build'!G71</f>
        <v>0</v>
      </c>
      <c r="H482">
        <f>'46 MMT resource build'!H71</f>
        <v>0</v>
      </c>
      <c r="I482">
        <f>'46 MMT resource build'!I71</f>
        <v>1965.3</v>
      </c>
      <c r="J482">
        <f>'46 MMT resource build'!J71</f>
        <v>0</v>
      </c>
      <c r="K482">
        <f>'46 MMT resource build'!K71</f>
        <v>0</v>
      </c>
      <c r="L482">
        <f>'46 MMT resource build'!L71</f>
        <v>0</v>
      </c>
      <c r="M482">
        <f>'46 MMT resource build'!M71</f>
        <v>0</v>
      </c>
      <c r="N482">
        <f>'46 MMT resource build'!N71</f>
        <v>0</v>
      </c>
      <c r="O482">
        <f>'46 MMT resource build'!O71</f>
        <v>0</v>
      </c>
      <c r="P482">
        <f>'46 MMT resource build'!P71</f>
        <v>0</v>
      </c>
      <c r="Q482">
        <f>'46 MMT resource build'!Q71</f>
        <v>0</v>
      </c>
      <c r="R482">
        <f>'46 MMT resource build'!R71</f>
        <v>0</v>
      </c>
      <c r="S482">
        <f>'46 MMT resource build'!S71</f>
        <v>0</v>
      </c>
      <c r="T482">
        <f>'46 MMT resource build'!T71</f>
        <v>0</v>
      </c>
      <c r="U482">
        <f>'46 MMT resource build'!U71</f>
        <v>1.47619047619048</v>
      </c>
      <c r="V482">
        <f>'46 MMT resource build'!V71</f>
        <v>1965.3</v>
      </c>
      <c r="W482">
        <f>'46 MMT resource build'!W71</f>
        <v>0</v>
      </c>
      <c r="X482">
        <f>'46 MMT resource build'!X71</f>
        <v>0</v>
      </c>
      <c r="Y482">
        <f>'46 MMT resource build'!Y71</f>
        <v>0</v>
      </c>
      <c r="Z482">
        <f>'46 MMT resource build'!Z71</f>
        <v>0</v>
      </c>
    </row>
    <row r="483" spans="1:26" ht="14.45" x14ac:dyDescent="0.35">
      <c r="A483">
        <f>'46 MMT resource build'!A72</f>
        <v>2020</v>
      </c>
      <c r="B483" t="str">
        <f>'46 MMT resource build'!B72</f>
        <v>CAISO_Solar_for_CAISO</v>
      </c>
      <c r="C483" t="str">
        <f>'46 MMT resource build'!C72</f>
        <v>CAISO</v>
      </c>
      <c r="D483" t="str">
        <f>'46 MMT resource build'!D72</f>
        <v>CAISO</v>
      </c>
      <c r="E483" t="str">
        <f>'46 MMT resource build'!E72</f>
        <v>Solar</v>
      </c>
      <c r="F483">
        <f>'46 MMT resource build'!F72</f>
        <v>14156.83</v>
      </c>
      <c r="G483">
        <f>'46 MMT resource build'!G72</f>
        <v>0</v>
      </c>
      <c r="H483">
        <f>'46 MMT resource build'!H72</f>
        <v>0</v>
      </c>
      <c r="I483">
        <f>'46 MMT resource build'!I72</f>
        <v>14156.83</v>
      </c>
      <c r="J483">
        <f>'46 MMT resource build'!J72</f>
        <v>0</v>
      </c>
      <c r="K483">
        <f>'46 MMT resource build'!K72</f>
        <v>0</v>
      </c>
      <c r="L483">
        <f>'46 MMT resource build'!L72</f>
        <v>0</v>
      </c>
      <c r="M483">
        <f>'46 MMT resource build'!M72</f>
        <v>0</v>
      </c>
      <c r="N483">
        <f>'46 MMT resource build'!N72</f>
        <v>0</v>
      </c>
      <c r="O483">
        <f>'46 MMT resource build'!O72</f>
        <v>0</v>
      </c>
      <c r="P483">
        <f>'46 MMT resource build'!P72</f>
        <v>0</v>
      </c>
      <c r="Q483">
        <f>'46 MMT resource build'!Q72</f>
        <v>0</v>
      </c>
      <c r="R483">
        <f>'46 MMT resource build'!R72</f>
        <v>0</v>
      </c>
      <c r="S483">
        <f>'46 MMT resource build'!S72</f>
        <v>0</v>
      </c>
      <c r="T483">
        <f>'46 MMT resource build'!T72</f>
        <v>0</v>
      </c>
      <c r="U483">
        <f>'46 MMT resource build'!U72</f>
        <v>1.47619047619048</v>
      </c>
      <c r="V483">
        <f>'46 MMT resource build'!V72</f>
        <v>14156.83</v>
      </c>
      <c r="W483">
        <f>'46 MMT resource build'!W72</f>
        <v>0</v>
      </c>
      <c r="X483">
        <f>'46 MMT resource build'!X72</f>
        <v>0</v>
      </c>
      <c r="Y483">
        <f>'46 MMT resource build'!Y72</f>
        <v>0</v>
      </c>
      <c r="Z483">
        <f>'46 MMT resource build'!Z72</f>
        <v>0</v>
      </c>
    </row>
    <row r="484" spans="1:26" ht="14.45" x14ac:dyDescent="0.35">
      <c r="A484">
        <f>'46 MMT resource build'!A73</f>
        <v>2020</v>
      </c>
      <c r="B484" t="str">
        <f>'46 MMT resource build'!B73</f>
        <v>IID_Solar_for_CAISO</v>
      </c>
      <c r="C484" t="str">
        <f>'46 MMT resource build'!C73</f>
        <v>IID</v>
      </c>
      <c r="D484" t="str">
        <f>'46 MMT resource build'!D73</f>
        <v>CAISO</v>
      </c>
      <c r="E484" t="str">
        <f>'46 MMT resource build'!E73</f>
        <v>Solar</v>
      </c>
      <c r="F484">
        <f>'46 MMT resource build'!F73</f>
        <v>49.9</v>
      </c>
      <c r="G484">
        <f>'46 MMT resource build'!G73</f>
        <v>0</v>
      </c>
      <c r="H484">
        <f>'46 MMT resource build'!H73</f>
        <v>0</v>
      </c>
      <c r="I484">
        <f>'46 MMT resource build'!I73</f>
        <v>49.9</v>
      </c>
      <c r="J484">
        <f>'46 MMT resource build'!J73</f>
        <v>0</v>
      </c>
      <c r="K484">
        <f>'46 MMT resource build'!K73</f>
        <v>0</v>
      </c>
      <c r="L484">
        <f>'46 MMT resource build'!L73</f>
        <v>0</v>
      </c>
      <c r="M484">
        <f>'46 MMT resource build'!M73</f>
        <v>0</v>
      </c>
      <c r="N484">
        <f>'46 MMT resource build'!N73</f>
        <v>0</v>
      </c>
      <c r="O484">
        <f>'46 MMT resource build'!O73</f>
        <v>0</v>
      </c>
      <c r="P484">
        <f>'46 MMT resource build'!P73</f>
        <v>0</v>
      </c>
      <c r="Q484">
        <f>'46 MMT resource build'!Q73</f>
        <v>0</v>
      </c>
      <c r="R484">
        <f>'46 MMT resource build'!R73</f>
        <v>0</v>
      </c>
      <c r="S484">
        <f>'46 MMT resource build'!S73</f>
        <v>0</v>
      </c>
      <c r="T484">
        <f>'46 MMT resource build'!T73</f>
        <v>0</v>
      </c>
      <c r="U484">
        <f>'46 MMT resource build'!U73</f>
        <v>1.47619047619048</v>
      </c>
      <c r="V484">
        <f>'46 MMT resource build'!V73</f>
        <v>49.9</v>
      </c>
      <c r="W484">
        <f>'46 MMT resource build'!W73</f>
        <v>0</v>
      </c>
      <c r="X484">
        <f>'46 MMT resource build'!X73</f>
        <v>0</v>
      </c>
      <c r="Y484">
        <f>'46 MMT resource build'!Y73</f>
        <v>0</v>
      </c>
      <c r="Z484">
        <f>'46 MMT resource build'!Z73</f>
        <v>0</v>
      </c>
    </row>
    <row r="485" spans="1:26" ht="14.45" x14ac:dyDescent="0.35">
      <c r="A485">
        <f>'46 MMT resource build'!A74</f>
        <v>2020</v>
      </c>
      <c r="B485" t="str">
        <f>'46 MMT resource build'!B74</f>
        <v>SW_Solar_for_CAISO</v>
      </c>
      <c r="C485" t="str">
        <f>'46 MMT resource build'!C74</f>
        <v>SW</v>
      </c>
      <c r="D485" t="str">
        <f>'46 MMT resource build'!D74</f>
        <v>CAISO</v>
      </c>
      <c r="E485" t="str">
        <f>'46 MMT resource build'!E74</f>
        <v>Solar</v>
      </c>
      <c r="F485">
        <f>'46 MMT resource build'!F74</f>
        <v>65</v>
      </c>
      <c r="G485">
        <f>'46 MMT resource build'!G74</f>
        <v>0</v>
      </c>
      <c r="H485">
        <f>'46 MMT resource build'!H74</f>
        <v>0</v>
      </c>
      <c r="I485">
        <f>'46 MMT resource build'!I74</f>
        <v>65</v>
      </c>
      <c r="J485">
        <f>'46 MMT resource build'!J74</f>
        <v>0</v>
      </c>
      <c r="K485">
        <f>'46 MMT resource build'!K74</f>
        <v>0</v>
      </c>
      <c r="L485">
        <f>'46 MMT resource build'!L74</f>
        <v>0</v>
      </c>
      <c r="M485">
        <f>'46 MMT resource build'!M74</f>
        <v>0</v>
      </c>
      <c r="N485">
        <f>'46 MMT resource build'!N74</f>
        <v>0</v>
      </c>
      <c r="O485">
        <f>'46 MMT resource build'!O74</f>
        <v>0</v>
      </c>
      <c r="P485">
        <f>'46 MMT resource build'!P74</f>
        <v>0</v>
      </c>
      <c r="Q485">
        <f>'46 MMT resource build'!Q74</f>
        <v>0</v>
      </c>
      <c r="R485">
        <f>'46 MMT resource build'!R74</f>
        <v>0</v>
      </c>
      <c r="S485">
        <f>'46 MMT resource build'!S74</f>
        <v>0</v>
      </c>
      <c r="T485">
        <f>'46 MMT resource build'!T74</f>
        <v>0</v>
      </c>
      <c r="U485">
        <f>'46 MMT resource build'!U74</f>
        <v>1.47619047619048</v>
      </c>
      <c r="V485">
        <f>'46 MMT resource build'!V74</f>
        <v>65</v>
      </c>
      <c r="W485">
        <f>'46 MMT resource build'!W74</f>
        <v>0</v>
      </c>
      <c r="X485">
        <f>'46 MMT resource build'!X74</f>
        <v>0</v>
      </c>
      <c r="Y485">
        <f>'46 MMT resource build'!Y74</f>
        <v>0</v>
      </c>
      <c r="Z485">
        <f>'46 MMT resource build'!Z74</f>
        <v>0</v>
      </c>
    </row>
    <row r="486" spans="1:26" ht="14.45" x14ac:dyDescent="0.35">
      <c r="A486">
        <f>'46 MMT resource build'!A85</f>
        <v>2020</v>
      </c>
      <c r="B486" t="str">
        <f>'46 MMT resource build'!B85</f>
        <v>Carrizo_Solar</v>
      </c>
      <c r="C486" t="str">
        <f>'46 MMT resource build'!C85</f>
        <v>CAISO</v>
      </c>
      <c r="D486" t="str">
        <f>'46 MMT resource build'!D85</f>
        <v>CAISO</v>
      </c>
      <c r="E486" t="str">
        <f>'46 MMT resource build'!E85</f>
        <v>Solar</v>
      </c>
      <c r="F486">
        <f>'46 MMT resource build'!F85</f>
        <v>0</v>
      </c>
      <c r="G486">
        <f>'46 MMT resource build'!G85</f>
        <v>0</v>
      </c>
      <c r="H486">
        <f>'46 MMT resource build'!H85</f>
        <v>0</v>
      </c>
      <c r="I486">
        <f>'46 MMT resource build'!I85</f>
        <v>0</v>
      </c>
      <c r="J486" t="str">
        <f>'46 MMT resource build'!J85</f>
        <v>Carrizo</v>
      </c>
      <c r="K486">
        <f>'46 MMT resource build'!K85</f>
        <v>0</v>
      </c>
      <c r="L486">
        <f>'46 MMT resource build'!L85</f>
        <v>0</v>
      </c>
      <c r="M486">
        <f>'46 MMT resource build'!M85</f>
        <v>0</v>
      </c>
      <c r="N486">
        <f>'46 MMT resource build'!N85</f>
        <v>0</v>
      </c>
      <c r="O486">
        <f>'46 MMT resource build'!O85</f>
        <v>0</v>
      </c>
      <c r="P486">
        <f>'46 MMT resource build'!P85</f>
        <v>0</v>
      </c>
      <c r="Q486">
        <f>'46 MMT resource build'!Q85</f>
        <v>0</v>
      </c>
      <c r="R486">
        <f>'46 MMT resource build'!R85</f>
        <v>0</v>
      </c>
      <c r="S486">
        <f>'46 MMT resource build'!S85</f>
        <v>0</v>
      </c>
      <c r="T486">
        <f>'46 MMT resource build'!T85</f>
        <v>0</v>
      </c>
      <c r="U486">
        <f>'46 MMT resource build'!U85</f>
        <v>1.47619047619048</v>
      </c>
      <c r="V486">
        <f>'46 MMT resource build'!V85</f>
        <v>0</v>
      </c>
      <c r="W486">
        <f>'46 MMT resource build'!W85</f>
        <v>0</v>
      </c>
      <c r="X486">
        <f>'46 MMT resource build'!X85</f>
        <v>0</v>
      </c>
      <c r="Y486">
        <f>'46 MMT resource build'!Y85</f>
        <v>0</v>
      </c>
      <c r="Z486">
        <f>'46 MMT resource build'!Z85</f>
        <v>0</v>
      </c>
    </row>
    <row r="487" spans="1:26" ht="14.45" x14ac:dyDescent="0.35">
      <c r="A487">
        <f>'46 MMT resource build'!A87</f>
        <v>2020</v>
      </c>
      <c r="B487" t="str">
        <f>'46 MMT resource build'!B87</f>
        <v>Central_Valley_North_Los_Banos_Solar</v>
      </c>
      <c r="C487" t="str">
        <f>'46 MMT resource build'!C87</f>
        <v>CAISO</v>
      </c>
      <c r="D487" t="str">
        <f>'46 MMT resource build'!D87</f>
        <v>CAISO</v>
      </c>
      <c r="E487" t="str">
        <f>'46 MMT resource build'!E87</f>
        <v>Solar</v>
      </c>
      <c r="F487">
        <f>'46 MMT resource build'!F87</f>
        <v>0</v>
      </c>
      <c r="G487">
        <f>'46 MMT resource build'!G87</f>
        <v>0</v>
      </c>
      <c r="H487">
        <f>'46 MMT resource build'!H87</f>
        <v>0</v>
      </c>
      <c r="I487">
        <f>'46 MMT resource build'!I87</f>
        <v>0</v>
      </c>
      <c r="J487" t="str">
        <f>'46 MMT resource build'!J87</f>
        <v>Central_Valley_North_Los_Banos</v>
      </c>
      <c r="K487">
        <f>'46 MMT resource build'!K87</f>
        <v>0</v>
      </c>
      <c r="L487">
        <f>'46 MMT resource build'!L87</f>
        <v>0</v>
      </c>
      <c r="M487">
        <f>'46 MMT resource build'!M87</f>
        <v>0</v>
      </c>
      <c r="N487">
        <f>'46 MMT resource build'!N87</f>
        <v>0</v>
      </c>
      <c r="O487">
        <f>'46 MMT resource build'!O87</f>
        <v>0</v>
      </c>
      <c r="P487">
        <f>'46 MMT resource build'!P87</f>
        <v>0</v>
      </c>
      <c r="Q487">
        <f>'46 MMT resource build'!Q87</f>
        <v>0</v>
      </c>
      <c r="R487">
        <f>'46 MMT resource build'!R87</f>
        <v>0</v>
      </c>
      <c r="S487">
        <f>'46 MMT resource build'!S87</f>
        <v>0</v>
      </c>
      <c r="T487">
        <f>'46 MMT resource build'!T87</f>
        <v>0</v>
      </c>
      <c r="U487">
        <f>'46 MMT resource build'!U87</f>
        <v>1.47619047619048</v>
      </c>
      <c r="V487">
        <f>'46 MMT resource build'!V87</f>
        <v>0</v>
      </c>
      <c r="W487">
        <f>'46 MMT resource build'!W87</f>
        <v>0</v>
      </c>
      <c r="X487">
        <f>'46 MMT resource build'!X87</f>
        <v>0</v>
      </c>
      <c r="Y487">
        <f>'46 MMT resource build'!Y87</f>
        <v>0</v>
      </c>
      <c r="Z487">
        <f>'46 MMT resource build'!Z87</f>
        <v>0</v>
      </c>
    </row>
    <row r="488" spans="1:26" ht="14.45" x14ac:dyDescent="0.35">
      <c r="A488">
        <f>'46 MMT resource build'!A89</f>
        <v>2020</v>
      </c>
      <c r="B488" t="str">
        <f>'46 MMT resource build'!B89</f>
        <v>Distributed_Solar</v>
      </c>
      <c r="C488" t="str">
        <f>'46 MMT resource build'!C89</f>
        <v>CAISO</v>
      </c>
      <c r="D488" t="str">
        <f>'46 MMT resource build'!D89</f>
        <v>CAISO</v>
      </c>
      <c r="E488" t="str">
        <f>'46 MMT resource build'!E89</f>
        <v>Solar</v>
      </c>
      <c r="F488">
        <f>'46 MMT resource build'!F89</f>
        <v>0</v>
      </c>
      <c r="G488">
        <f>'46 MMT resource build'!G89</f>
        <v>0</v>
      </c>
      <c r="H488">
        <f>'46 MMT resource build'!H89</f>
        <v>0</v>
      </c>
      <c r="I488">
        <f>'46 MMT resource build'!I89</f>
        <v>0</v>
      </c>
      <c r="J488" t="str">
        <f>'46 MMT resource build'!J89</f>
        <v>None</v>
      </c>
      <c r="K488">
        <f>'46 MMT resource build'!K89</f>
        <v>0</v>
      </c>
      <c r="L488">
        <f>'46 MMT resource build'!L89</f>
        <v>0</v>
      </c>
      <c r="M488">
        <f>'46 MMT resource build'!M89</f>
        <v>0</v>
      </c>
      <c r="N488">
        <f>'46 MMT resource build'!N89</f>
        <v>0</v>
      </c>
      <c r="O488">
        <f>'46 MMT resource build'!O89</f>
        <v>0</v>
      </c>
      <c r="P488">
        <f>'46 MMT resource build'!P89</f>
        <v>0</v>
      </c>
      <c r="Q488">
        <f>'46 MMT resource build'!Q89</f>
        <v>0</v>
      </c>
      <c r="R488">
        <f>'46 MMT resource build'!R89</f>
        <v>0</v>
      </c>
      <c r="S488">
        <f>'46 MMT resource build'!S89</f>
        <v>0</v>
      </c>
      <c r="T488">
        <f>'46 MMT resource build'!T89</f>
        <v>0</v>
      </c>
      <c r="U488">
        <f>'46 MMT resource build'!U89</f>
        <v>1.47619047619048</v>
      </c>
      <c r="V488">
        <f>'46 MMT resource build'!V89</f>
        <v>0</v>
      </c>
      <c r="W488">
        <f>'46 MMT resource build'!W89</f>
        <v>0</v>
      </c>
      <c r="X488">
        <f>'46 MMT resource build'!X89</f>
        <v>0</v>
      </c>
      <c r="Y488">
        <f>'46 MMT resource build'!Y89</f>
        <v>0</v>
      </c>
      <c r="Z488">
        <f>'46 MMT resource build'!Z89</f>
        <v>0</v>
      </c>
    </row>
    <row r="489" spans="1:26" ht="14.45" x14ac:dyDescent="0.35">
      <c r="A489">
        <f>'46 MMT resource build'!A91</f>
        <v>2020</v>
      </c>
      <c r="B489" t="str">
        <f>'46 MMT resource build'!B91</f>
        <v>Greater_Imperial_Solar</v>
      </c>
      <c r="C489" t="str">
        <f>'46 MMT resource build'!C91</f>
        <v>CAISO</v>
      </c>
      <c r="D489" t="str">
        <f>'46 MMT resource build'!D91</f>
        <v>CAISO</v>
      </c>
      <c r="E489" t="str">
        <f>'46 MMT resource build'!E91</f>
        <v>Solar</v>
      </c>
      <c r="F489">
        <f>'46 MMT resource build'!F91</f>
        <v>0</v>
      </c>
      <c r="G489">
        <f>'46 MMT resource build'!G91</f>
        <v>0</v>
      </c>
      <c r="H489">
        <f>'46 MMT resource build'!H91</f>
        <v>0</v>
      </c>
      <c r="I489">
        <f>'46 MMT resource build'!I91</f>
        <v>0</v>
      </c>
      <c r="J489" t="str">
        <f>'46 MMT resource build'!J91</f>
        <v>Greater_Imperial</v>
      </c>
      <c r="K489">
        <f>'46 MMT resource build'!K91</f>
        <v>0</v>
      </c>
      <c r="L489">
        <f>'46 MMT resource build'!L91</f>
        <v>0</v>
      </c>
      <c r="M489">
        <f>'46 MMT resource build'!M91</f>
        <v>0</v>
      </c>
      <c r="N489">
        <f>'46 MMT resource build'!N91</f>
        <v>0</v>
      </c>
      <c r="O489">
        <f>'46 MMT resource build'!O91</f>
        <v>0</v>
      </c>
      <c r="P489">
        <f>'46 MMT resource build'!P91</f>
        <v>0</v>
      </c>
      <c r="Q489">
        <f>'46 MMT resource build'!Q91</f>
        <v>0</v>
      </c>
      <c r="R489">
        <f>'46 MMT resource build'!R91</f>
        <v>0</v>
      </c>
      <c r="S489">
        <f>'46 MMT resource build'!S91</f>
        <v>0</v>
      </c>
      <c r="T489">
        <f>'46 MMT resource build'!T91</f>
        <v>0</v>
      </c>
      <c r="U489">
        <f>'46 MMT resource build'!U91</f>
        <v>1.47619047619048</v>
      </c>
      <c r="V489">
        <f>'46 MMT resource build'!V91</f>
        <v>0</v>
      </c>
      <c r="W489">
        <f>'46 MMT resource build'!W91</f>
        <v>0</v>
      </c>
      <c r="X489">
        <f>'46 MMT resource build'!X91</f>
        <v>0</v>
      </c>
      <c r="Y489">
        <f>'46 MMT resource build'!Y91</f>
        <v>0</v>
      </c>
      <c r="Z489">
        <f>'46 MMT resource build'!Z91</f>
        <v>0</v>
      </c>
    </row>
    <row r="490" spans="1:26" ht="14.45" x14ac:dyDescent="0.35">
      <c r="A490">
        <f>'46 MMT resource build'!A95</f>
        <v>2020</v>
      </c>
      <c r="B490" t="str">
        <f>'46 MMT resource build'!B95</f>
        <v>Inyokern_North_Kramer_Solar</v>
      </c>
      <c r="C490" t="str">
        <f>'46 MMT resource build'!C95</f>
        <v>CAISO</v>
      </c>
      <c r="D490" t="str">
        <f>'46 MMT resource build'!D95</f>
        <v>CAISO</v>
      </c>
      <c r="E490" t="str">
        <f>'46 MMT resource build'!E95</f>
        <v>Solar</v>
      </c>
      <c r="F490">
        <f>'46 MMT resource build'!F95</f>
        <v>0</v>
      </c>
      <c r="G490">
        <f>'46 MMT resource build'!G95</f>
        <v>0</v>
      </c>
      <c r="H490">
        <f>'46 MMT resource build'!H95</f>
        <v>0</v>
      </c>
      <c r="I490">
        <f>'46 MMT resource build'!I95</f>
        <v>0</v>
      </c>
      <c r="J490" t="str">
        <f>'46 MMT resource build'!J95</f>
        <v>Inyokern_North_Kramer</v>
      </c>
      <c r="K490">
        <f>'46 MMT resource build'!K95</f>
        <v>0</v>
      </c>
      <c r="L490">
        <f>'46 MMT resource build'!L95</f>
        <v>0</v>
      </c>
      <c r="M490">
        <f>'46 MMT resource build'!M95</f>
        <v>0</v>
      </c>
      <c r="N490">
        <f>'46 MMT resource build'!N95</f>
        <v>0</v>
      </c>
      <c r="O490">
        <f>'46 MMT resource build'!O95</f>
        <v>0</v>
      </c>
      <c r="P490">
        <f>'46 MMT resource build'!P95</f>
        <v>0</v>
      </c>
      <c r="Q490">
        <f>'46 MMT resource build'!Q95</f>
        <v>0</v>
      </c>
      <c r="R490">
        <f>'46 MMT resource build'!R95</f>
        <v>0</v>
      </c>
      <c r="S490">
        <f>'46 MMT resource build'!S95</f>
        <v>0</v>
      </c>
      <c r="T490">
        <f>'46 MMT resource build'!T95</f>
        <v>0</v>
      </c>
      <c r="U490">
        <f>'46 MMT resource build'!U95</f>
        <v>1.47619047619048</v>
      </c>
      <c r="V490">
        <f>'46 MMT resource build'!V95</f>
        <v>0</v>
      </c>
      <c r="W490">
        <f>'46 MMT resource build'!W95</f>
        <v>0</v>
      </c>
      <c r="X490">
        <f>'46 MMT resource build'!X95</f>
        <v>0</v>
      </c>
      <c r="Y490">
        <f>'46 MMT resource build'!Y95</f>
        <v>0</v>
      </c>
      <c r="Z490">
        <f>'46 MMT resource build'!Z95</f>
        <v>0</v>
      </c>
    </row>
    <row r="491" spans="1:26" ht="14.45" x14ac:dyDescent="0.35">
      <c r="A491">
        <f>'46 MMT resource build'!A96</f>
        <v>2020</v>
      </c>
      <c r="B491" t="str">
        <f>'46 MMT resource build'!B96</f>
        <v>Kern_Greater_Carrizo_Solar</v>
      </c>
      <c r="C491" t="str">
        <f>'46 MMT resource build'!C96</f>
        <v>CAISO</v>
      </c>
      <c r="D491" t="str">
        <f>'46 MMT resource build'!D96</f>
        <v>CAISO</v>
      </c>
      <c r="E491" t="str">
        <f>'46 MMT resource build'!E96</f>
        <v>Solar</v>
      </c>
      <c r="F491">
        <f>'46 MMT resource build'!F96</f>
        <v>0</v>
      </c>
      <c r="G491">
        <f>'46 MMT resource build'!G96</f>
        <v>0</v>
      </c>
      <c r="H491">
        <f>'46 MMT resource build'!H96</f>
        <v>0</v>
      </c>
      <c r="I491">
        <f>'46 MMT resource build'!I96</f>
        <v>0</v>
      </c>
      <c r="J491" t="str">
        <f>'46 MMT resource build'!J96</f>
        <v>Kern_Greater_Carrizo</v>
      </c>
      <c r="K491">
        <f>'46 MMT resource build'!K96</f>
        <v>0</v>
      </c>
      <c r="L491">
        <f>'46 MMT resource build'!L96</f>
        <v>0</v>
      </c>
      <c r="M491">
        <f>'46 MMT resource build'!M96</f>
        <v>0</v>
      </c>
      <c r="N491">
        <f>'46 MMT resource build'!N96</f>
        <v>0</v>
      </c>
      <c r="O491">
        <f>'46 MMT resource build'!O96</f>
        <v>0</v>
      </c>
      <c r="P491">
        <f>'46 MMT resource build'!P96</f>
        <v>0</v>
      </c>
      <c r="Q491">
        <f>'46 MMT resource build'!Q96</f>
        <v>0</v>
      </c>
      <c r="R491">
        <f>'46 MMT resource build'!R96</f>
        <v>0</v>
      </c>
      <c r="S491">
        <f>'46 MMT resource build'!S96</f>
        <v>0</v>
      </c>
      <c r="T491">
        <f>'46 MMT resource build'!T96</f>
        <v>0</v>
      </c>
      <c r="U491">
        <f>'46 MMT resource build'!U96</f>
        <v>1.47619047619048</v>
      </c>
      <c r="V491">
        <f>'46 MMT resource build'!V96</f>
        <v>0</v>
      </c>
      <c r="W491">
        <f>'46 MMT resource build'!W96</f>
        <v>0</v>
      </c>
      <c r="X491">
        <f>'46 MMT resource build'!X96</f>
        <v>0</v>
      </c>
      <c r="Y491">
        <f>'46 MMT resource build'!Y96</f>
        <v>0</v>
      </c>
      <c r="Z491">
        <f>'46 MMT resource build'!Z96</f>
        <v>0</v>
      </c>
    </row>
    <row r="492" spans="1:26" ht="14.45" x14ac:dyDescent="0.35">
      <c r="A492">
        <f>'46 MMT resource build'!A98</f>
        <v>2020</v>
      </c>
      <c r="B492" t="str">
        <f>'46 MMT resource build'!B98</f>
        <v>Kramer_Inyokern_Ex_Solar</v>
      </c>
      <c r="C492" t="str">
        <f>'46 MMT resource build'!C98</f>
        <v>CAISO</v>
      </c>
      <c r="D492" t="str">
        <f>'46 MMT resource build'!D98</f>
        <v>CAISO</v>
      </c>
      <c r="E492" t="str">
        <f>'46 MMT resource build'!E98</f>
        <v>Solar</v>
      </c>
      <c r="F492">
        <f>'46 MMT resource build'!F98</f>
        <v>0</v>
      </c>
      <c r="G492">
        <f>'46 MMT resource build'!G98</f>
        <v>0</v>
      </c>
      <c r="H492">
        <f>'46 MMT resource build'!H98</f>
        <v>0</v>
      </c>
      <c r="I492">
        <f>'46 MMT resource build'!I98</f>
        <v>0</v>
      </c>
      <c r="J492" t="str">
        <f>'46 MMT resource build'!J98</f>
        <v>Kramer_Inyokern_Ex</v>
      </c>
      <c r="K492">
        <f>'46 MMT resource build'!K98</f>
        <v>0</v>
      </c>
      <c r="L492">
        <f>'46 MMT resource build'!L98</f>
        <v>0</v>
      </c>
      <c r="M492">
        <f>'46 MMT resource build'!M98</f>
        <v>0</v>
      </c>
      <c r="N492">
        <f>'46 MMT resource build'!N98</f>
        <v>0</v>
      </c>
      <c r="O492">
        <f>'46 MMT resource build'!O98</f>
        <v>0</v>
      </c>
      <c r="P492">
        <f>'46 MMT resource build'!P98</f>
        <v>0</v>
      </c>
      <c r="Q492">
        <f>'46 MMT resource build'!Q98</f>
        <v>0</v>
      </c>
      <c r="R492">
        <f>'46 MMT resource build'!R98</f>
        <v>0</v>
      </c>
      <c r="S492">
        <f>'46 MMT resource build'!S98</f>
        <v>0</v>
      </c>
      <c r="T492">
        <f>'46 MMT resource build'!T98</f>
        <v>0</v>
      </c>
      <c r="U492">
        <f>'46 MMT resource build'!U98</f>
        <v>1.47619047619048</v>
      </c>
      <c r="V492">
        <f>'46 MMT resource build'!V98</f>
        <v>0</v>
      </c>
      <c r="W492">
        <f>'46 MMT resource build'!W98</f>
        <v>0</v>
      </c>
      <c r="X492">
        <f>'46 MMT resource build'!X98</f>
        <v>0</v>
      </c>
      <c r="Y492">
        <f>'46 MMT resource build'!Y98</f>
        <v>0</v>
      </c>
      <c r="Z492">
        <f>'46 MMT resource build'!Z98</f>
        <v>0</v>
      </c>
    </row>
    <row r="493" spans="1:26" ht="14.45" x14ac:dyDescent="0.35">
      <c r="A493">
        <f>'46 MMT resource build'!A100</f>
        <v>2020</v>
      </c>
      <c r="B493" t="str">
        <f>'46 MMT resource build'!B100</f>
        <v>North_Victor_Solar</v>
      </c>
      <c r="C493" t="str">
        <f>'46 MMT resource build'!C100</f>
        <v>CAISO</v>
      </c>
      <c r="D493" t="str">
        <f>'46 MMT resource build'!D100</f>
        <v>CAISO</v>
      </c>
      <c r="E493" t="str">
        <f>'46 MMT resource build'!E100</f>
        <v>Solar</v>
      </c>
      <c r="F493">
        <f>'46 MMT resource build'!F100</f>
        <v>0</v>
      </c>
      <c r="G493">
        <f>'46 MMT resource build'!G100</f>
        <v>0</v>
      </c>
      <c r="H493">
        <f>'46 MMT resource build'!H100</f>
        <v>0</v>
      </c>
      <c r="I493">
        <f>'46 MMT resource build'!I100</f>
        <v>0</v>
      </c>
      <c r="J493" t="str">
        <f>'46 MMT resource build'!J100</f>
        <v>North_Victor</v>
      </c>
      <c r="K493">
        <f>'46 MMT resource build'!K100</f>
        <v>0</v>
      </c>
      <c r="L493">
        <f>'46 MMT resource build'!L100</f>
        <v>0</v>
      </c>
      <c r="M493">
        <f>'46 MMT resource build'!M100</f>
        <v>0</v>
      </c>
      <c r="N493">
        <f>'46 MMT resource build'!N100</f>
        <v>0</v>
      </c>
      <c r="O493">
        <f>'46 MMT resource build'!O100</f>
        <v>0</v>
      </c>
      <c r="P493">
        <f>'46 MMT resource build'!P100</f>
        <v>0</v>
      </c>
      <c r="Q493">
        <f>'46 MMT resource build'!Q100</f>
        <v>0</v>
      </c>
      <c r="R493">
        <f>'46 MMT resource build'!R100</f>
        <v>0</v>
      </c>
      <c r="S493">
        <f>'46 MMT resource build'!S100</f>
        <v>0</v>
      </c>
      <c r="T493">
        <f>'46 MMT resource build'!T100</f>
        <v>0</v>
      </c>
      <c r="U493">
        <f>'46 MMT resource build'!U100</f>
        <v>1.47619047619048</v>
      </c>
      <c r="V493">
        <f>'46 MMT resource build'!V100</f>
        <v>0</v>
      </c>
      <c r="W493">
        <f>'46 MMT resource build'!W100</f>
        <v>0</v>
      </c>
      <c r="X493">
        <f>'46 MMT resource build'!X100</f>
        <v>0</v>
      </c>
      <c r="Y493">
        <f>'46 MMT resource build'!Y100</f>
        <v>0</v>
      </c>
      <c r="Z493">
        <f>'46 MMT resource build'!Z100</f>
        <v>0</v>
      </c>
    </row>
    <row r="494" spans="1:26" ht="14.45" x14ac:dyDescent="0.35">
      <c r="A494">
        <f>'46 MMT resource build'!A101</f>
        <v>2020</v>
      </c>
      <c r="B494" t="str">
        <f>'46 MMT resource build'!B101</f>
        <v>Northern_California_Ex_Solar</v>
      </c>
      <c r="C494" t="str">
        <f>'46 MMT resource build'!C101</f>
        <v>CAISO</v>
      </c>
      <c r="D494" t="str">
        <f>'46 MMT resource build'!D101</f>
        <v>CAISO</v>
      </c>
      <c r="E494" t="str">
        <f>'46 MMT resource build'!E101</f>
        <v>Solar</v>
      </c>
      <c r="F494">
        <f>'46 MMT resource build'!F101</f>
        <v>0</v>
      </c>
      <c r="G494">
        <f>'46 MMT resource build'!G101</f>
        <v>0</v>
      </c>
      <c r="H494">
        <f>'46 MMT resource build'!H101</f>
        <v>0</v>
      </c>
      <c r="I494">
        <f>'46 MMT resource build'!I101</f>
        <v>0</v>
      </c>
      <c r="J494" t="str">
        <f>'46 MMT resource build'!J101</f>
        <v>Northern_California_Ex</v>
      </c>
      <c r="K494">
        <f>'46 MMT resource build'!K101</f>
        <v>0</v>
      </c>
      <c r="L494">
        <f>'46 MMT resource build'!L101</f>
        <v>0</v>
      </c>
      <c r="M494">
        <f>'46 MMT resource build'!M101</f>
        <v>0</v>
      </c>
      <c r="N494">
        <f>'46 MMT resource build'!N101</f>
        <v>0</v>
      </c>
      <c r="O494">
        <f>'46 MMT resource build'!O101</f>
        <v>0</v>
      </c>
      <c r="P494">
        <f>'46 MMT resource build'!P101</f>
        <v>0</v>
      </c>
      <c r="Q494">
        <f>'46 MMT resource build'!Q101</f>
        <v>0</v>
      </c>
      <c r="R494">
        <f>'46 MMT resource build'!R101</f>
        <v>0</v>
      </c>
      <c r="S494">
        <f>'46 MMT resource build'!S101</f>
        <v>0</v>
      </c>
      <c r="T494">
        <f>'46 MMT resource build'!T101</f>
        <v>0</v>
      </c>
      <c r="U494">
        <f>'46 MMT resource build'!U101</f>
        <v>1.47619047619048</v>
      </c>
      <c r="V494">
        <f>'46 MMT resource build'!V101</f>
        <v>0</v>
      </c>
      <c r="W494">
        <f>'46 MMT resource build'!W101</f>
        <v>0</v>
      </c>
      <c r="X494">
        <f>'46 MMT resource build'!X101</f>
        <v>0</v>
      </c>
      <c r="Y494">
        <f>'46 MMT resource build'!Y101</f>
        <v>0</v>
      </c>
      <c r="Z494">
        <f>'46 MMT resource build'!Z101</f>
        <v>0</v>
      </c>
    </row>
    <row r="495" spans="1:26" ht="14.45" x14ac:dyDescent="0.35">
      <c r="A495">
        <f>'46 MMT resource build'!A104</f>
        <v>2020</v>
      </c>
      <c r="B495" t="str">
        <f>'46 MMT resource build'!B104</f>
        <v>Riverside_Palm_Springs_Solar</v>
      </c>
      <c r="C495" t="str">
        <f>'46 MMT resource build'!C104</f>
        <v>CAISO</v>
      </c>
      <c r="D495" t="str">
        <f>'46 MMT resource build'!D104</f>
        <v>CAISO</v>
      </c>
      <c r="E495" t="str">
        <f>'46 MMT resource build'!E104</f>
        <v>Solar</v>
      </c>
      <c r="F495">
        <f>'46 MMT resource build'!F104</f>
        <v>0</v>
      </c>
      <c r="G495">
        <f>'46 MMT resource build'!G104</f>
        <v>0</v>
      </c>
      <c r="H495">
        <f>'46 MMT resource build'!H104</f>
        <v>0</v>
      </c>
      <c r="I495">
        <f>'46 MMT resource build'!I104</f>
        <v>0</v>
      </c>
      <c r="J495" t="str">
        <f>'46 MMT resource build'!J104</f>
        <v>Riverside_Palm_Springs</v>
      </c>
      <c r="K495">
        <f>'46 MMT resource build'!K104</f>
        <v>0</v>
      </c>
      <c r="L495">
        <f>'46 MMT resource build'!L104</f>
        <v>0</v>
      </c>
      <c r="M495">
        <f>'46 MMT resource build'!M104</f>
        <v>0</v>
      </c>
      <c r="N495">
        <f>'46 MMT resource build'!N104</f>
        <v>0</v>
      </c>
      <c r="O495">
        <f>'46 MMT resource build'!O104</f>
        <v>0</v>
      </c>
      <c r="P495">
        <f>'46 MMT resource build'!P104</f>
        <v>0</v>
      </c>
      <c r="Q495">
        <f>'46 MMT resource build'!Q104</f>
        <v>0</v>
      </c>
      <c r="R495">
        <f>'46 MMT resource build'!R104</f>
        <v>0</v>
      </c>
      <c r="S495">
        <f>'46 MMT resource build'!S104</f>
        <v>0</v>
      </c>
      <c r="T495">
        <f>'46 MMT resource build'!T104</f>
        <v>0</v>
      </c>
      <c r="U495">
        <f>'46 MMT resource build'!U104</f>
        <v>1.47619047619048</v>
      </c>
      <c r="V495">
        <f>'46 MMT resource build'!V104</f>
        <v>0</v>
      </c>
      <c r="W495">
        <f>'46 MMT resource build'!W104</f>
        <v>0</v>
      </c>
      <c r="X495">
        <f>'46 MMT resource build'!X104</f>
        <v>0</v>
      </c>
      <c r="Y495">
        <f>'46 MMT resource build'!Y104</f>
        <v>0</v>
      </c>
      <c r="Z495">
        <f>'46 MMT resource build'!Z104</f>
        <v>0</v>
      </c>
    </row>
    <row r="496" spans="1:26" ht="14.45" x14ac:dyDescent="0.35">
      <c r="A496">
        <f>'46 MMT resource build'!A105</f>
        <v>2020</v>
      </c>
      <c r="B496" t="str">
        <f>'46 MMT resource build'!B105</f>
        <v>Sacramento_River_Solar</v>
      </c>
      <c r="C496" t="str">
        <f>'46 MMT resource build'!C105</f>
        <v>CAISO</v>
      </c>
      <c r="D496" t="str">
        <f>'46 MMT resource build'!D105</f>
        <v>CAISO</v>
      </c>
      <c r="E496" t="str">
        <f>'46 MMT resource build'!E105</f>
        <v>Solar</v>
      </c>
      <c r="F496">
        <f>'46 MMT resource build'!F105</f>
        <v>0</v>
      </c>
      <c r="G496">
        <f>'46 MMT resource build'!G105</f>
        <v>0</v>
      </c>
      <c r="H496">
        <f>'46 MMT resource build'!H105</f>
        <v>0</v>
      </c>
      <c r="I496">
        <f>'46 MMT resource build'!I105</f>
        <v>0</v>
      </c>
      <c r="J496" t="str">
        <f>'46 MMT resource build'!J105</f>
        <v>Sacramento_River</v>
      </c>
      <c r="K496">
        <f>'46 MMT resource build'!K105</f>
        <v>0</v>
      </c>
      <c r="L496">
        <f>'46 MMT resource build'!L105</f>
        <v>0</v>
      </c>
      <c r="M496">
        <f>'46 MMT resource build'!M105</f>
        <v>0</v>
      </c>
      <c r="N496">
        <f>'46 MMT resource build'!N105</f>
        <v>0</v>
      </c>
      <c r="O496">
        <f>'46 MMT resource build'!O105</f>
        <v>0</v>
      </c>
      <c r="P496">
        <f>'46 MMT resource build'!P105</f>
        <v>0</v>
      </c>
      <c r="Q496">
        <f>'46 MMT resource build'!Q105</f>
        <v>0</v>
      </c>
      <c r="R496">
        <f>'46 MMT resource build'!R105</f>
        <v>0</v>
      </c>
      <c r="S496">
        <f>'46 MMT resource build'!S105</f>
        <v>0</v>
      </c>
      <c r="T496">
        <f>'46 MMT resource build'!T105</f>
        <v>0</v>
      </c>
      <c r="U496">
        <f>'46 MMT resource build'!U105</f>
        <v>1.47619047619048</v>
      </c>
      <c r="V496">
        <f>'46 MMT resource build'!V105</f>
        <v>0</v>
      </c>
      <c r="W496">
        <f>'46 MMT resource build'!W105</f>
        <v>0</v>
      </c>
      <c r="X496">
        <f>'46 MMT resource build'!X105</f>
        <v>0</v>
      </c>
      <c r="Y496">
        <f>'46 MMT resource build'!Y105</f>
        <v>0</v>
      </c>
      <c r="Z496">
        <f>'46 MMT resource build'!Z105</f>
        <v>0</v>
      </c>
    </row>
    <row r="497" spans="1:26" ht="14.45" x14ac:dyDescent="0.35">
      <c r="A497">
        <f>'46 MMT resource build'!A107</f>
        <v>2020</v>
      </c>
      <c r="B497" t="str">
        <f>'46 MMT resource build'!B107</f>
        <v>SCADSNV_Solar</v>
      </c>
      <c r="C497" t="str">
        <f>'46 MMT resource build'!C107</f>
        <v>CAISO</v>
      </c>
      <c r="D497" t="str">
        <f>'46 MMT resource build'!D107</f>
        <v>CAISO</v>
      </c>
      <c r="E497" t="str">
        <f>'46 MMT resource build'!E107</f>
        <v>Solar</v>
      </c>
      <c r="F497">
        <f>'46 MMT resource build'!F107</f>
        <v>0</v>
      </c>
      <c r="G497">
        <f>'46 MMT resource build'!G107</f>
        <v>0</v>
      </c>
      <c r="H497">
        <f>'46 MMT resource build'!H107</f>
        <v>0</v>
      </c>
      <c r="I497">
        <f>'46 MMT resource build'!I107</f>
        <v>0</v>
      </c>
      <c r="J497" t="str">
        <f>'46 MMT resource build'!J107</f>
        <v>SCADSNV</v>
      </c>
      <c r="K497">
        <f>'46 MMT resource build'!K107</f>
        <v>0</v>
      </c>
      <c r="L497">
        <f>'46 MMT resource build'!L107</f>
        <v>0</v>
      </c>
      <c r="M497">
        <f>'46 MMT resource build'!M107</f>
        <v>0</v>
      </c>
      <c r="N497">
        <f>'46 MMT resource build'!N107</f>
        <v>0</v>
      </c>
      <c r="O497">
        <f>'46 MMT resource build'!O107</f>
        <v>0</v>
      </c>
      <c r="P497">
        <f>'46 MMT resource build'!P107</f>
        <v>0</v>
      </c>
      <c r="Q497">
        <f>'46 MMT resource build'!Q107</f>
        <v>0</v>
      </c>
      <c r="R497">
        <f>'46 MMT resource build'!R107</f>
        <v>0</v>
      </c>
      <c r="S497">
        <f>'46 MMT resource build'!S107</f>
        <v>0</v>
      </c>
      <c r="T497">
        <f>'46 MMT resource build'!T107</f>
        <v>0</v>
      </c>
      <c r="U497">
        <f>'46 MMT resource build'!U107</f>
        <v>1.47619047619048</v>
      </c>
      <c r="V497">
        <f>'46 MMT resource build'!V107</f>
        <v>0</v>
      </c>
      <c r="W497">
        <f>'46 MMT resource build'!W107</f>
        <v>0</v>
      </c>
      <c r="X497">
        <f>'46 MMT resource build'!X107</f>
        <v>0</v>
      </c>
      <c r="Y497">
        <f>'46 MMT resource build'!Y107</f>
        <v>0</v>
      </c>
      <c r="Z497">
        <f>'46 MMT resource build'!Z107</f>
        <v>0</v>
      </c>
    </row>
    <row r="498" spans="1:26" ht="14.45" x14ac:dyDescent="0.35">
      <c r="A498">
        <f>'46 MMT resource build'!A109</f>
        <v>2020</v>
      </c>
      <c r="B498" t="str">
        <f>'46 MMT resource build'!B109</f>
        <v>Solano_Solar</v>
      </c>
      <c r="C498" t="str">
        <f>'46 MMT resource build'!C109</f>
        <v>CAISO</v>
      </c>
      <c r="D498" t="str">
        <f>'46 MMT resource build'!D109</f>
        <v>CAISO</v>
      </c>
      <c r="E498" t="str">
        <f>'46 MMT resource build'!E109</f>
        <v>Solar</v>
      </c>
      <c r="F498">
        <f>'46 MMT resource build'!F109</f>
        <v>0</v>
      </c>
      <c r="G498">
        <f>'46 MMT resource build'!G109</f>
        <v>0</v>
      </c>
      <c r="H498">
        <f>'46 MMT resource build'!H109</f>
        <v>0</v>
      </c>
      <c r="I498">
        <f>'46 MMT resource build'!I109</f>
        <v>0</v>
      </c>
      <c r="J498" t="str">
        <f>'46 MMT resource build'!J109</f>
        <v>Solano</v>
      </c>
      <c r="K498">
        <f>'46 MMT resource build'!K109</f>
        <v>0</v>
      </c>
      <c r="L498">
        <f>'46 MMT resource build'!L109</f>
        <v>0</v>
      </c>
      <c r="M498">
        <f>'46 MMT resource build'!M109</f>
        <v>0</v>
      </c>
      <c r="N498">
        <f>'46 MMT resource build'!N109</f>
        <v>0</v>
      </c>
      <c r="O498">
        <f>'46 MMT resource build'!O109</f>
        <v>0</v>
      </c>
      <c r="P498">
        <f>'46 MMT resource build'!P109</f>
        <v>0</v>
      </c>
      <c r="Q498">
        <f>'46 MMT resource build'!Q109</f>
        <v>0</v>
      </c>
      <c r="R498">
        <f>'46 MMT resource build'!R109</f>
        <v>0</v>
      </c>
      <c r="S498">
        <f>'46 MMT resource build'!S109</f>
        <v>0</v>
      </c>
      <c r="T498">
        <f>'46 MMT resource build'!T109</f>
        <v>0</v>
      </c>
      <c r="U498">
        <f>'46 MMT resource build'!U109</f>
        <v>1.47619047619048</v>
      </c>
      <c r="V498">
        <f>'46 MMT resource build'!V109</f>
        <v>0</v>
      </c>
      <c r="W498">
        <f>'46 MMT resource build'!W109</f>
        <v>0</v>
      </c>
      <c r="X498">
        <f>'46 MMT resource build'!X109</f>
        <v>0</v>
      </c>
      <c r="Y498">
        <f>'46 MMT resource build'!Y109</f>
        <v>0</v>
      </c>
      <c r="Z498">
        <f>'46 MMT resource build'!Z109</f>
        <v>0</v>
      </c>
    </row>
    <row r="499" spans="1:26" ht="14.45" x14ac:dyDescent="0.35">
      <c r="A499">
        <f>'46 MMT resource build'!A110</f>
        <v>2020</v>
      </c>
      <c r="B499" t="str">
        <f>'46 MMT resource build'!B110</f>
        <v>Solano_subzone_Solar</v>
      </c>
      <c r="C499" t="str">
        <f>'46 MMT resource build'!C110</f>
        <v>CAISO</v>
      </c>
      <c r="D499" t="str">
        <f>'46 MMT resource build'!D110</f>
        <v>CAISO</v>
      </c>
      <c r="E499" t="str">
        <f>'46 MMT resource build'!E110</f>
        <v>Solar</v>
      </c>
      <c r="F499">
        <f>'46 MMT resource build'!F110</f>
        <v>0</v>
      </c>
      <c r="G499">
        <f>'46 MMT resource build'!G110</f>
        <v>0</v>
      </c>
      <c r="H499">
        <f>'46 MMT resource build'!H110</f>
        <v>0</v>
      </c>
      <c r="I499">
        <f>'46 MMT resource build'!I110</f>
        <v>0</v>
      </c>
      <c r="J499" t="str">
        <f>'46 MMT resource build'!J110</f>
        <v>Solano_subzone</v>
      </c>
      <c r="K499">
        <f>'46 MMT resource build'!K110</f>
        <v>0</v>
      </c>
      <c r="L499">
        <f>'46 MMT resource build'!L110</f>
        <v>0</v>
      </c>
      <c r="M499">
        <f>'46 MMT resource build'!M110</f>
        <v>0</v>
      </c>
      <c r="N499">
        <f>'46 MMT resource build'!N110</f>
        <v>0</v>
      </c>
      <c r="O499">
        <f>'46 MMT resource build'!O110</f>
        <v>0</v>
      </c>
      <c r="P499">
        <f>'46 MMT resource build'!P110</f>
        <v>0</v>
      </c>
      <c r="Q499">
        <f>'46 MMT resource build'!Q110</f>
        <v>0</v>
      </c>
      <c r="R499">
        <f>'46 MMT resource build'!R110</f>
        <v>0</v>
      </c>
      <c r="S499">
        <f>'46 MMT resource build'!S110</f>
        <v>0</v>
      </c>
      <c r="T499">
        <f>'46 MMT resource build'!T110</f>
        <v>0</v>
      </c>
      <c r="U499">
        <f>'46 MMT resource build'!U110</f>
        <v>1.47619047619048</v>
      </c>
      <c r="V499">
        <f>'46 MMT resource build'!V110</f>
        <v>0</v>
      </c>
      <c r="W499">
        <f>'46 MMT resource build'!W110</f>
        <v>0</v>
      </c>
      <c r="X499">
        <f>'46 MMT resource build'!X110</f>
        <v>0</v>
      </c>
      <c r="Y499">
        <f>'46 MMT resource build'!Y110</f>
        <v>0</v>
      </c>
      <c r="Z499">
        <f>'46 MMT resource build'!Z110</f>
        <v>0</v>
      </c>
    </row>
    <row r="500" spans="1:26" ht="14.45" x14ac:dyDescent="0.35">
      <c r="A500">
        <f>'46 MMT resource build'!A113</f>
        <v>2020</v>
      </c>
      <c r="B500" t="str">
        <f>'46 MMT resource build'!B113</f>
        <v>Southern_California_Desert_Ex_Solar</v>
      </c>
      <c r="C500" t="str">
        <f>'46 MMT resource build'!C113</f>
        <v>CAISO</v>
      </c>
      <c r="D500" t="str">
        <f>'46 MMT resource build'!D113</f>
        <v>CAISO</v>
      </c>
      <c r="E500" t="str">
        <f>'46 MMT resource build'!E113</f>
        <v>Solar</v>
      </c>
      <c r="F500">
        <f>'46 MMT resource build'!F113</f>
        <v>0</v>
      </c>
      <c r="G500">
        <f>'46 MMT resource build'!G113</f>
        <v>0</v>
      </c>
      <c r="H500">
        <f>'46 MMT resource build'!H113</f>
        <v>0</v>
      </c>
      <c r="I500">
        <f>'46 MMT resource build'!I113</f>
        <v>0</v>
      </c>
      <c r="J500" t="str">
        <f>'46 MMT resource build'!J113</f>
        <v>Southern_California_Desert_Ex</v>
      </c>
      <c r="K500">
        <f>'46 MMT resource build'!K113</f>
        <v>0</v>
      </c>
      <c r="L500">
        <f>'46 MMT resource build'!L113</f>
        <v>0</v>
      </c>
      <c r="M500">
        <f>'46 MMT resource build'!M113</f>
        <v>0</v>
      </c>
      <c r="N500">
        <f>'46 MMT resource build'!N113</f>
        <v>0</v>
      </c>
      <c r="O500">
        <f>'46 MMT resource build'!O113</f>
        <v>0</v>
      </c>
      <c r="P500">
        <f>'46 MMT resource build'!P113</f>
        <v>0</v>
      </c>
      <c r="Q500">
        <f>'46 MMT resource build'!Q113</f>
        <v>0</v>
      </c>
      <c r="R500">
        <f>'46 MMT resource build'!R113</f>
        <v>0</v>
      </c>
      <c r="S500">
        <f>'46 MMT resource build'!S113</f>
        <v>0</v>
      </c>
      <c r="T500">
        <f>'46 MMT resource build'!T113</f>
        <v>0</v>
      </c>
      <c r="U500">
        <f>'46 MMT resource build'!U113</f>
        <v>1.47619047619048</v>
      </c>
      <c r="V500">
        <f>'46 MMT resource build'!V113</f>
        <v>0</v>
      </c>
      <c r="W500">
        <f>'46 MMT resource build'!W113</f>
        <v>0</v>
      </c>
      <c r="X500">
        <f>'46 MMT resource build'!X113</f>
        <v>0</v>
      </c>
      <c r="Y500">
        <f>'46 MMT resource build'!Y113</f>
        <v>0</v>
      </c>
      <c r="Z500">
        <f>'46 MMT resource build'!Z113</f>
        <v>0</v>
      </c>
    </row>
    <row r="501" spans="1:26" ht="14.45" x14ac:dyDescent="0.35">
      <c r="A501">
        <f>'46 MMT resource build'!A115</f>
        <v>2020</v>
      </c>
      <c r="B501" t="str">
        <f>'46 MMT resource build'!B115</f>
        <v>Southern_Nevada_Solar</v>
      </c>
      <c r="C501" t="str">
        <f>'46 MMT resource build'!C115</f>
        <v>CAISO</v>
      </c>
      <c r="D501" t="str">
        <f>'46 MMT resource build'!D115</f>
        <v>CAISO</v>
      </c>
      <c r="E501" t="str">
        <f>'46 MMT resource build'!E115</f>
        <v>Solar</v>
      </c>
      <c r="F501">
        <f>'46 MMT resource build'!F115</f>
        <v>0</v>
      </c>
      <c r="G501">
        <f>'46 MMT resource build'!G115</f>
        <v>0</v>
      </c>
      <c r="H501">
        <f>'46 MMT resource build'!H115</f>
        <v>0</v>
      </c>
      <c r="I501">
        <f>'46 MMT resource build'!I115</f>
        <v>0</v>
      </c>
      <c r="J501" t="str">
        <f>'46 MMT resource build'!J115</f>
        <v>GLW_VEA</v>
      </c>
      <c r="K501">
        <f>'46 MMT resource build'!K115</f>
        <v>0</v>
      </c>
      <c r="L501">
        <f>'46 MMT resource build'!L115</f>
        <v>0</v>
      </c>
      <c r="M501">
        <f>'46 MMT resource build'!M115</f>
        <v>0</v>
      </c>
      <c r="N501">
        <f>'46 MMT resource build'!N115</f>
        <v>0</v>
      </c>
      <c r="O501">
        <f>'46 MMT resource build'!O115</f>
        <v>0</v>
      </c>
      <c r="P501">
        <f>'46 MMT resource build'!P115</f>
        <v>0</v>
      </c>
      <c r="Q501">
        <f>'46 MMT resource build'!Q115</f>
        <v>0</v>
      </c>
      <c r="R501">
        <f>'46 MMT resource build'!R115</f>
        <v>0</v>
      </c>
      <c r="S501">
        <f>'46 MMT resource build'!S115</f>
        <v>0</v>
      </c>
      <c r="T501">
        <f>'46 MMT resource build'!T115</f>
        <v>0</v>
      </c>
      <c r="U501">
        <f>'46 MMT resource build'!U115</f>
        <v>1.47619047619048</v>
      </c>
      <c r="V501">
        <f>'46 MMT resource build'!V115</f>
        <v>0</v>
      </c>
      <c r="W501">
        <f>'46 MMT resource build'!W115</f>
        <v>0</v>
      </c>
      <c r="X501">
        <f>'46 MMT resource build'!X115</f>
        <v>0</v>
      </c>
      <c r="Y501">
        <f>'46 MMT resource build'!Y115</f>
        <v>0</v>
      </c>
      <c r="Z501">
        <f>'46 MMT resource build'!Z115</f>
        <v>0</v>
      </c>
    </row>
    <row r="502" spans="1:26" ht="14.45" x14ac:dyDescent="0.35">
      <c r="A502">
        <f>'46 MMT resource build'!A118</f>
        <v>2020</v>
      </c>
      <c r="B502" t="str">
        <f>'46 MMT resource build'!B118</f>
        <v>Tehachapi_Ex_Solar</v>
      </c>
      <c r="C502" t="str">
        <f>'46 MMT resource build'!C118</f>
        <v>CAISO</v>
      </c>
      <c r="D502" t="str">
        <f>'46 MMT resource build'!D118</f>
        <v>CAISO</v>
      </c>
      <c r="E502" t="str">
        <f>'46 MMT resource build'!E118</f>
        <v>Solar</v>
      </c>
      <c r="F502">
        <f>'46 MMT resource build'!F118</f>
        <v>0</v>
      </c>
      <c r="G502">
        <f>'46 MMT resource build'!G118</f>
        <v>0</v>
      </c>
      <c r="H502">
        <f>'46 MMT resource build'!H118</f>
        <v>0</v>
      </c>
      <c r="I502">
        <f>'46 MMT resource build'!I118</f>
        <v>0</v>
      </c>
      <c r="J502" t="str">
        <f>'46 MMT resource build'!J118</f>
        <v>Tehachapi_Ex</v>
      </c>
      <c r="K502">
        <f>'46 MMT resource build'!K118</f>
        <v>0</v>
      </c>
      <c r="L502">
        <f>'46 MMT resource build'!L118</f>
        <v>0</v>
      </c>
      <c r="M502">
        <f>'46 MMT resource build'!M118</f>
        <v>0</v>
      </c>
      <c r="N502">
        <f>'46 MMT resource build'!N118</f>
        <v>0</v>
      </c>
      <c r="O502">
        <f>'46 MMT resource build'!O118</f>
        <v>0</v>
      </c>
      <c r="P502">
        <f>'46 MMT resource build'!P118</f>
        <v>0</v>
      </c>
      <c r="Q502">
        <f>'46 MMT resource build'!Q118</f>
        <v>0</v>
      </c>
      <c r="R502">
        <f>'46 MMT resource build'!R118</f>
        <v>0</v>
      </c>
      <c r="S502">
        <f>'46 MMT resource build'!S118</f>
        <v>0</v>
      </c>
      <c r="T502">
        <f>'46 MMT resource build'!T118</f>
        <v>0</v>
      </c>
      <c r="U502">
        <f>'46 MMT resource build'!U118</f>
        <v>1.47619047619048</v>
      </c>
      <c r="V502">
        <f>'46 MMT resource build'!V118</f>
        <v>0</v>
      </c>
      <c r="W502">
        <f>'46 MMT resource build'!W118</f>
        <v>0</v>
      </c>
      <c r="X502">
        <f>'46 MMT resource build'!X118</f>
        <v>0</v>
      </c>
      <c r="Y502">
        <f>'46 MMT resource build'!Y118</f>
        <v>0</v>
      </c>
      <c r="Z502">
        <f>'46 MMT resource build'!Z118</f>
        <v>0</v>
      </c>
    </row>
    <row r="503" spans="1:26" ht="14.45" x14ac:dyDescent="0.35">
      <c r="A503">
        <f>'46 MMT resource build'!A119</f>
        <v>2020</v>
      </c>
      <c r="B503" t="str">
        <f>'46 MMT resource build'!B119</f>
        <v>Tehachapi_Solar</v>
      </c>
      <c r="C503" t="str">
        <f>'46 MMT resource build'!C119</f>
        <v>CAISO</v>
      </c>
      <c r="D503" t="str">
        <f>'46 MMT resource build'!D119</f>
        <v>CAISO</v>
      </c>
      <c r="E503" t="str">
        <f>'46 MMT resource build'!E119</f>
        <v>Solar</v>
      </c>
      <c r="F503">
        <f>'46 MMT resource build'!F119</f>
        <v>0</v>
      </c>
      <c r="G503">
        <f>'46 MMT resource build'!G119</f>
        <v>0</v>
      </c>
      <c r="H503">
        <f>'46 MMT resource build'!H119</f>
        <v>0</v>
      </c>
      <c r="I503">
        <f>'46 MMT resource build'!I119</f>
        <v>0</v>
      </c>
      <c r="J503" t="str">
        <f>'46 MMT resource build'!J119</f>
        <v>Tehachapi</v>
      </c>
      <c r="K503">
        <f>'46 MMT resource build'!K119</f>
        <v>0</v>
      </c>
      <c r="L503">
        <f>'46 MMT resource build'!L119</f>
        <v>0</v>
      </c>
      <c r="M503">
        <f>'46 MMT resource build'!M119</f>
        <v>0</v>
      </c>
      <c r="N503">
        <f>'46 MMT resource build'!N119</f>
        <v>0</v>
      </c>
      <c r="O503">
        <f>'46 MMT resource build'!O119</f>
        <v>0</v>
      </c>
      <c r="P503">
        <f>'46 MMT resource build'!P119</f>
        <v>0</v>
      </c>
      <c r="Q503">
        <f>'46 MMT resource build'!Q119</f>
        <v>0</v>
      </c>
      <c r="R503">
        <f>'46 MMT resource build'!R119</f>
        <v>0</v>
      </c>
      <c r="S503">
        <f>'46 MMT resource build'!S119</f>
        <v>0</v>
      </c>
      <c r="T503">
        <f>'46 MMT resource build'!T119</f>
        <v>0</v>
      </c>
      <c r="U503">
        <f>'46 MMT resource build'!U119</f>
        <v>1.47619047619048</v>
      </c>
      <c r="V503">
        <f>'46 MMT resource build'!V119</f>
        <v>0</v>
      </c>
      <c r="W503">
        <f>'46 MMT resource build'!W119</f>
        <v>0</v>
      </c>
      <c r="X503">
        <f>'46 MMT resource build'!X119</f>
        <v>0</v>
      </c>
      <c r="Y503">
        <f>'46 MMT resource build'!Y119</f>
        <v>0</v>
      </c>
      <c r="Z503">
        <f>'46 MMT resource build'!Z119</f>
        <v>0</v>
      </c>
    </row>
    <row r="504" spans="1:26" ht="14.45" x14ac:dyDescent="0.35">
      <c r="A504">
        <f>'46 MMT resource build'!A121</f>
        <v>2020</v>
      </c>
      <c r="B504" t="str">
        <f>'46 MMT resource build'!B121</f>
        <v>Westlands_Ex_Solar</v>
      </c>
      <c r="C504" t="str">
        <f>'46 MMT resource build'!C121</f>
        <v>CAISO</v>
      </c>
      <c r="D504" t="str">
        <f>'46 MMT resource build'!D121</f>
        <v>CAISO</v>
      </c>
      <c r="E504" t="str">
        <f>'46 MMT resource build'!E121</f>
        <v>Solar</v>
      </c>
      <c r="F504">
        <f>'46 MMT resource build'!F121</f>
        <v>0</v>
      </c>
      <c r="G504">
        <f>'46 MMT resource build'!G121</f>
        <v>0</v>
      </c>
      <c r="H504">
        <f>'46 MMT resource build'!H121</f>
        <v>0</v>
      </c>
      <c r="I504">
        <f>'46 MMT resource build'!I121</f>
        <v>0</v>
      </c>
      <c r="J504" t="str">
        <f>'46 MMT resource build'!J121</f>
        <v>Westlands_Ex</v>
      </c>
      <c r="K504">
        <f>'46 MMT resource build'!K121</f>
        <v>0</v>
      </c>
      <c r="L504">
        <f>'46 MMT resource build'!L121</f>
        <v>0</v>
      </c>
      <c r="M504">
        <f>'46 MMT resource build'!M121</f>
        <v>0</v>
      </c>
      <c r="N504">
        <f>'46 MMT resource build'!N121</f>
        <v>0</v>
      </c>
      <c r="O504">
        <f>'46 MMT resource build'!O121</f>
        <v>0</v>
      </c>
      <c r="P504">
        <f>'46 MMT resource build'!P121</f>
        <v>0</v>
      </c>
      <c r="Q504">
        <f>'46 MMT resource build'!Q121</f>
        <v>0</v>
      </c>
      <c r="R504">
        <f>'46 MMT resource build'!R121</f>
        <v>0</v>
      </c>
      <c r="S504">
        <f>'46 MMT resource build'!S121</f>
        <v>0</v>
      </c>
      <c r="T504">
        <f>'46 MMT resource build'!T121</f>
        <v>0</v>
      </c>
      <c r="U504">
        <f>'46 MMT resource build'!U121</f>
        <v>1.47619047619048</v>
      </c>
      <c r="V504">
        <f>'46 MMT resource build'!V121</f>
        <v>0</v>
      </c>
      <c r="W504">
        <f>'46 MMT resource build'!W121</f>
        <v>0</v>
      </c>
      <c r="X504">
        <f>'46 MMT resource build'!X121</f>
        <v>0</v>
      </c>
      <c r="Y504">
        <f>'46 MMT resource build'!Y121</f>
        <v>0</v>
      </c>
      <c r="Z504">
        <f>'46 MMT resource build'!Z121</f>
        <v>0</v>
      </c>
    </row>
    <row r="505" spans="1:26" ht="14.45" x14ac:dyDescent="0.35">
      <c r="A505">
        <f>'46 MMT resource build'!A123</f>
        <v>2020</v>
      </c>
      <c r="B505" t="str">
        <f>'46 MMT resource build'!B123</f>
        <v>Westlands_Solar</v>
      </c>
      <c r="C505" t="str">
        <f>'46 MMT resource build'!C123</f>
        <v>CAISO</v>
      </c>
      <c r="D505" t="str">
        <f>'46 MMT resource build'!D123</f>
        <v>CAISO</v>
      </c>
      <c r="E505" t="str">
        <f>'46 MMT resource build'!E123</f>
        <v>Solar</v>
      </c>
      <c r="F505">
        <f>'46 MMT resource build'!F123</f>
        <v>0</v>
      </c>
      <c r="G505">
        <f>'46 MMT resource build'!G123</f>
        <v>0</v>
      </c>
      <c r="H505">
        <f>'46 MMT resource build'!H123</f>
        <v>0</v>
      </c>
      <c r="I505">
        <f>'46 MMT resource build'!I123</f>
        <v>0</v>
      </c>
      <c r="J505" t="str">
        <f>'46 MMT resource build'!J123</f>
        <v>Westlands</v>
      </c>
      <c r="K505">
        <f>'46 MMT resource build'!K123</f>
        <v>0</v>
      </c>
      <c r="L505">
        <f>'46 MMT resource build'!L123</f>
        <v>0</v>
      </c>
      <c r="M505">
        <f>'46 MMT resource build'!M123</f>
        <v>0</v>
      </c>
      <c r="N505">
        <f>'46 MMT resource build'!N123</f>
        <v>0</v>
      </c>
      <c r="O505">
        <f>'46 MMT resource build'!O123</f>
        <v>0</v>
      </c>
      <c r="P505">
        <f>'46 MMT resource build'!P123</f>
        <v>0</v>
      </c>
      <c r="Q505">
        <f>'46 MMT resource build'!Q123</f>
        <v>0</v>
      </c>
      <c r="R505">
        <f>'46 MMT resource build'!R123</f>
        <v>0</v>
      </c>
      <c r="S505">
        <f>'46 MMT resource build'!S123</f>
        <v>0</v>
      </c>
      <c r="T505">
        <f>'46 MMT resource build'!T123</f>
        <v>0</v>
      </c>
      <c r="U505">
        <f>'46 MMT resource build'!U123</f>
        <v>1.47619047619048</v>
      </c>
      <c r="V505">
        <f>'46 MMT resource build'!V123</f>
        <v>0</v>
      </c>
      <c r="W505">
        <f>'46 MMT resource build'!W123</f>
        <v>0</v>
      </c>
      <c r="X505">
        <f>'46 MMT resource build'!X123</f>
        <v>0</v>
      </c>
      <c r="Y505">
        <f>'46 MMT resource build'!Y123</f>
        <v>0</v>
      </c>
      <c r="Z505">
        <f>'46 MMT resource build'!Z123</f>
        <v>0</v>
      </c>
    </row>
    <row r="506" spans="1:26" ht="14.45" x14ac:dyDescent="0.35">
      <c r="A506">
        <f>'46 MMT resource build'!A124</f>
        <v>2020</v>
      </c>
      <c r="B506" t="str">
        <f>'46 MMT resource build'!B124</f>
        <v>Arizona_Solar</v>
      </c>
      <c r="C506" t="str">
        <f>'46 MMT resource build'!C124</f>
        <v>CAISO</v>
      </c>
      <c r="D506" t="str">
        <f>'46 MMT resource build'!D124</f>
        <v>CAISO</v>
      </c>
      <c r="E506" t="str">
        <f>'46 MMT resource build'!E124</f>
        <v>Solar</v>
      </c>
      <c r="F506">
        <f>'46 MMT resource build'!F124</f>
        <v>0</v>
      </c>
      <c r="G506">
        <f>'46 MMT resource build'!G124</f>
        <v>0</v>
      </c>
      <c r="H506">
        <f>'46 MMT resource build'!H124</f>
        <v>0</v>
      </c>
      <c r="I506">
        <f>'46 MMT resource build'!I124</f>
        <v>0</v>
      </c>
      <c r="J506">
        <f>'46 MMT resource build'!J124</f>
        <v>0</v>
      </c>
      <c r="K506">
        <f>'46 MMT resource build'!K124</f>
        <v>0</v>
      </c>
      <c r="L506">
        <f>'46 MMT resource build'!L124</f>
        <v>0</v>
      </c>
      <c r="M506">
        <f>'46 MMT resource build'!M124</f>
        <v>0</v>
      </c>
      <c r="N506">
        <f>'46 MMT resource build'!N124</f>
        <v>0</v>
      </c>
      <c r="O506">
        <f>'46 MMT resource build'!O124</f>
        <v>0</v>
      </c>
      <c r="P506">
        <f>'46 MMT resource build'!P124</f>
        <v>0</v>
      </c>
      <c r="Q506">
        <f>'46 MMT resource build'!Q124</f>
        <v>0</v>
      </c>
      <c r="R506">
        <f>'46 MMT resource build'!R124</f>
        <v>0</v>
      </c>
      <c r="S506">
        <f>'46 MMT resource build'!S124</f>
        <v>0</v>
      </c>
      <c r="T506">
        <f>'46 MMT resource build'!T124</f>
        <v>0</v>
      </c>
      <c r="U506">
        <f>'46 MMT resource build'!U124</f>
        <v>1.47619047619048</v>
      </c>
      <c r="V506">
        <f>'46 MMT resource build'!V124</f>
        <v>0</v>
      </c>
      <c r="W506">
        <f>'46 MMT resource build'!W124</f>
        <v>0</v>
      </c>
      <c r="X506">
        <f>'46 MMT resource build'!X124</f>
        <v>0</v>
      </c>
      <c r="Y506">
        <f>'46 MMT resource build'!Y124</f>
        <v>0</v>
      </c>
      <c r="Z506">
        <f>'46 MMT resource build'!Z124</f>
        <v>0</v>
      </c>
    </row>
    <row r="507" spans="1:26" ht="14.45" x14ac:dyDescent="0.35">
      <c r="A507">
        <f>'46 MMT resource build'!A126</f>
        <v>2020</v>
      </c>
      <c r="B507" t="str">
        <f>'46 MMT resource build'!B126</f>
        <v>Baja_California_Solar</v>
      </c>
      <c r="C507" t="str">
        <f>'46 MMT resource build'!C126</f>
        <v>CAISO</v>
      </c>
      <c r="D507" t="str">
        <f>'46 MMT resource build'!D126</f>
        <v>CAISO</v>
      </c>
      <c r="E507" t="str">
        <f>'46 MMT resource build'!E126</f>
        <v>Solar</v>
      </c>
      <c r="F507">
        <f>'46 MMT resource build'!F126</f>
        <v>0</v>
      </c>
      <c r="G507">
        <f>'46 MMT resource build'!G126</f>
        <v>0</v>
      </c>
      <c r="H507">
        <f>'46 MMT resource build'!H126</f>
        <v>0</v>
      </c>
      <c r="I507">
        <f>'46 MMT resource build'!I126</f>
        <v>0</v>
      </c>
      <c r="J507">
        <f>'46 MMT resource build'!J126</f>
        <v>0</v>
      </c>
      <c r="K507">
        <f>'46 MMT resource build'!K126</f>
        <v>0</v>
      </c>
      <c r="L507">
        <f>'46 MMT resource build'!L126</f>
        <v>0</v>
      </c>
      <c r="M507">
        <f>'46 MMT resource build'!M126</f>
        <v>0</v>
      </c>
      <c r="N507">
        <f>'46 MMT resource build'!N126</f>
        <v>0</v>
      </c>
      <c r="O507">
        <f>'46 MMT resource build'!O126</f>
        <v>0</v>
      </c>
      <c r="P507">
        <f>'46 MMT resource build'!P126</f>
        <v>0</v>
      </c>
      <c r="Q507">
        <f>'46 MMT resource build'!Q126</f>
        <v>0</v>
      </c>
      <c r="R507">
        <f>'46 MMT resource build'!R126</f>
        <v>0</v>
      </c>
      <c r="S507">
        <f>'46 MMT resource build'!S126</f>
        <v>0</v>
      </c>
      <c r="T507">
        <f>'46 MMT resource build'!T126</f>
        <v>0</v>
      </c>
      <c r="U507">
        <f>'46 MMT resource build'!U126</f>
        <v>1.47619047619048</v>
      </c>
      <c r="V507">
        <f>'46 MMT resource build'!V126</f>
        <v>0</v>
      </c>
      <c r="W507">
        <f>'46 MMT resource build'!W126</f>
        <v>0</v>
      </c>
      <c r="X507">
        <f>'46 MMT resource build'!X126</f>
        <v>0</v>
      </c>
      <c r="Y507">
        <f>'46 MMT resource build'!Y126</f>
        <v>0</v>
      </c>
      <c r="Z507">
        <f>'46 MMT resource build'!Z126</f>
        <v>0</v>
      </c>
    </row>
    <row r="508" spans="1:26" ht="14.45" x14ac:dyDescent="0.35">
      <c r="A508">
        <f>'46 MMT resource build'!A129</f>
        <v>2020</v>
      </c>
      <c r="B508" t="str">
        <f>'46 MMT resource build'!B129</f>
        <v>New_Mexico_Solar</v>
      </c>
      <c r="C508" t="str">
        <f>'46 MMT resource build'!C129</f>
        <v>CAISO</v>
      </c>
      <c r="D508" t="str">
        <f>'46 MMT resource build'!D129</f>
        <v>CAISO</v>
      </c>
      <c r="E508" t="str">
        <f>'46 MMT resource build'!E129</f>
        <v>Solar</v>
      </c>
      <c r="F508">
        <f>'46 MMT resource build'!F129</f>
        <v>0</v>
      </c>
      <c r="G508">
        <f>'46 MMT resource build'!G129</f>
        <v>0</v>
      </c>
      <c r="H508">
        <f>'46 MMT resource build'!H129</f>
        <v>0</v>
      </c>
      <c r="I508">
        <f>'46 MMT resource build'!I129</f>
        <v>0</v>
      </c>
      <c r="J508">
        <f>'46 MMT resource build'!J129</f>
        <v>0</v>
      </c>
      <c r="K508">
        <f>'46 MMT resource build'!K129</f>
        <v>0</v>
      </c>
      <c r="L508">
        <f>'46 MMT resource build'!L129</f>
        <v>0</v>
      </c>
      <c r="M508">
        <f>'46 MMT resource build'!M129</f>
        <v>0</v>
      </c>
      <c r="N508">
        <f>'46 MMT resource build'!N129</f>
        <v>0</v>
      </c>
      <c r="O508">
        <f>'46 MMT resource build'!O129</f>
        <v>0</v>
      </c>
      <c r="P508">
        <f>'46 MMT resource build'!P129</f>
        <v>0</v>
      </c>
      <c r="Q508">
        <f>'46 MMT resource build'!Q129</f>
        <v>0</v>
      </c>
      <c r="R508">
        <f>'46 MMT resource build'!R129</f>
        <v>0</v>
      </c>
      <c r="S508">
        <f>'46 MMT resource build'!S129</f>
        <v>0</v>
      </c>
      <c r="T508">
        <f>'46 MMT resource build'!T129</f>
        <v>0</v>
      </c>
      <c r="U508">
        <f>'46 MMT resource build'!U129</f>
        <v>1.47619047619048</v>
      </c>
      <c r="V508">
        <f>'46 MMT resource build'!V129</f>
        <v>0</v>
      </c>
      <c r="W508">
        <f>'46 MMT resource build'!W129</f>
        <v>0</v>
      </c>
      <c r="X508">
        <f>'46 MMT resource build'!X129</f>
        <v>0</v>
      </c>
      <c r="Y508">
        <f>'46 MMT resource build'!Y129</f>
        <v>0</v>
      </c>
      <c r="Z508">
        <f>'46 MMT resource build'!Z129</f>
        <v>0</v>
      </c>
    </row>
    <row r="509" spans="1:26" ht="14.45" x14ac:dyDescent="0.35">
      <c r="A509">
        <f>'46 MMT resource build'!A131</f>
        <v>2020</v>
      </c>
      <c r="B509" t="str">
        <f>'46 MMT resource build'!B131</f>
        <v>Utah_Solar</v>
      </c>
      <c r="C509" t="str">
        <f>'46 MMT resource build'!C131</f>
        <v>CAISO</v>
      </c>
      <c r="D509" t="str">
        <f>'46 MMT resource build'!D131</f>
        <v>CAISO</v>
      </c>
      <c r="E509" t="str">
        <f>'46 MMT resource build'!E131</f>
        <v>Solar</v>
      </c>
      <c r="F509">
        <f>'46 MMT resource build'!F131</f>
        <v>0</v>
      </c>
      <c r="G509">
        <f>'46 MMT resource build'!G131</f>
        <v>0</v>
      </c>
      <c r="H509">
        <f>'46 MMT resource build'!H131</f>
        <v>0</v>
      </c>
      <c r="I509">
        <f>'46 MMT resource build'!I131</f>
        <v>0</v>
      </c>
      <c r="J509">
        <f>'46 MMT resource build'!J131</f>
        <v>0</v>
      </c>
      <c r="K509">
        <f>'46 MMT resource build'!K131</f>
        <v>0</v>
      </c>
      <c r="L509">
        <f>'46 MMT resource build'!L131</f>
        <v>0</v>
      </c>
      <c r="M509">
        <f>'46 MMT resource build'!M131</f>
        <v>0</v>
      </c>
      <c r="N509">
        <f>'46 MMT resource build'!N131</f>
        <v>0</v>
      </c>
      <c r="O509">
        <f>'46 MMT resource build'!O131</f>
        <v>0</v>
      </c>
      <c r="P509">
        <f>'46 MMT resource build'!P131</f>
        <v>0</v>
      </c>
      <c r="Q509">
        <f>'46 MMT resource build'!Q131</f>
        <v>0</v>
      </c>
      <c r="R509">
        <f>'46 MMT resource build'!R131</f>
        <v>0</v>
      </c>
      <c r="S509">
        <f>'46 MMT resource build'!S131</f>
        <v>0</v>
      </c>
      <c r="T509">
        <f>'46 MMT resource build'!T131</f>
        <v>0</v>
      </c>
      <c r="U509">
        <f>'46 MMT resource build'!U131</f>
        <v>1.47619047619048</v>
      </c>
      <c r="V509">
        <f>'46 MMT resource build'!V131</f>
        <v>0</v>
      </c>
      <c r="W509">
        <f>'46 MMT resource build'!W131</f>
        <v>0</v>
      </c>
      <c r="X509">
        <f>'46 MMT resource build'!X131</f>
        <v>0</v>
      </c>
      <c r="Y509">
        <f>'46 MMT resource build'!Y131</f>
        <v>0</v>
      </c>
      <c r="Z509">
        <f>'46 MMT resource build'!Z131</f>
        <v>0</v>
      </c>
    </row>
    <row r="510" spans="1:26" ht="14.45" x14ac:dyDescent="0.35">
      <c r="A510">
        <f>'46 MMT resource build'!A235</f>
        <v>2022</v>
      </c>
      <c r="B510" t="str">
        <f>'46 MMT resource build'!B235</f>
        <v>BANC_Solar_for_Other</v>
      </c>
      <c r="C510" t="str">
        <f>'46 MMT resource build'!C235</f>
        <v>BANC</v>
      </c>
      <c r="D510" t="str">
        <f>'46 MMT resource build'!D235</f>
        <v>BANC</v>
      </c>
      <c r="E510" t="str">
        <f>'46 MMT resource build'!E235</f>
        <v>Solar</v>
      </c>
      <c r="F510">
        <f>'46 MMT resource build'!F235</f>
        <v>2297.0100000000002</v>
      </c>
      <c r="G510">
        <f>'46 MMT resource build'!G235</f>
        <v>0</v>
      </c>
      <c r="H510">
        <f>'46 MMT resource build'!H235</f>
        <v>0</v>
      </c>
      <c r="I510">
        <f>'46 MMT resource build'!I235</f>
        <v>2297.0100000000002</v>
      </c>
      <c r="J510">
        <f>'46 MMT resource build'!J235</f>
        <v>0</v>
      </c>
      <c r="K510">
        <f>'46 MMT resource build'!K235</f>
        <v>0</v>
      </c>
      <c r="L510">
        <f>'46 MMT resource build'!L235</f>
        <v>0</v>
      </c>
      <c r="M510">
        <f>'46 MMT resource build'!M235</f>
        <v>0</v>
      </c>
      <c r="N510">
        <f>'46 MMT resource build'!N235</f>
        <v>0</v>
      </c>
      <c r="O510">
        <f>'46 MMT resource build'!O235</f>
        <v>0</v>
      </c>
      <c r="P510">
        <f>'46 MMT resource build'!P235</f>
        <v>0</v>
      </c>
      <c r="Q510">
        <f>'46 MMT resource build'!Q235</f>
        <v>0</v>
      </c>
      <c r="R510">
        <f>'46 MMT resource build'!R235</f>
        <v>0</v>
      </c>
      <c r="S510">
        <f>'46 MMT resource build'!S235</f>
        <v>0</v>
      </c>
      <c r="T510">
        <f>'46 MMT resource build'!T235</f>
        <v>0</v>
      </c>
      <c r="U510">
        <f>'46 MMT resource build'!U235</f>
        <v>2.6383309325601898</v>
      </c>
      <c r="V510">
        <f>'46 MMT resource build'!V235</f>
        <v>2297.0100000000002</v>
      </c>
      <c r="W510">
        <f>'46 MMT resource build'!W235</f>
        <v>0</v>
      </c>
      <c r="X510">
        <f>'46 MMT resource build'!X235</f>
        <v>0</v>
      </c>
      <c r="Y510">
        <f>'46 MMT resource build'!Y235</f>
        <v>0</v>
      </c>
      <c r="Z510">
        <f>'46 MMT resource build'!Z235</f>
        <v>0</v>
      </c>
    </row>
    <row r="511" spans="1:26" ht="14.45" x14ac:dyDescent="0.35">
      <c r="A511">
        <f>'46 MMT resource build'!A236</f>
        <v>2022</v>
      </c>
      <c r="B511" t="str">
        <f>'46 MMT resource build'!B236</f>
        <v>CAISO_Solar_for_Other</v>
      </c>
      <c r="C511" t="str">
        <f>'46 MMT resource build'!C236</f>
        <v>CAISO</v>
      </c>
      <c r="D511" t="str">
        <f>'46 MMT resource build'!D236</f>
        <v>CAISO</v>
      </c>
      <c r="E511" t="str">
        <f>'46 MMT resource build'!E236</f>
        <v>Solar</v>
      </c>
      <c r="F511">
        <f>'46 MMT resource build'!F236</f>
        <v>12</v>
      </c>
      <c r="G511">
        <f>'46 MMT resource build'!G236</f>
        <v>0</v>
      </c>
      <c r="H511">
        <f>'46 MMT resource build'!H236</f>
        <v>0</v>
      </c>
      <c r="I511">
        <f>'46 MMT resource build'!I236</f>
        <v>12</v>
      </c>
      <c r="J511">
        <f>'46 MMT resource build'!J236</f>
        <v>0</v>
      </c>
      <c r="K511">
        <f>'46 MMT resource build'!K236</f>
        <v>0</v>
      </c>
      <c r="L511">
        <f>'46 MMT resource build'!L236</f>
        <v>0</v>
      </c>
      <c r="M511">
        <f>'46 MMT resource build'!M236</f>
        <v>0</v>
      </c>
      <c r="N511">
        <f>'46 MMT resource build'!N236</f>
        <v>0</v>
      </c>
      <c r="O511">
        <f>'46 MMT resource build'!O236</f>
        <v>0</v>
      </c>
      <c r="P511">
        <f>'46 MMT resource build'!P236</f>
        <v>0</v>
      </c>
      <c r="Q511">
        <f>'46 MMT resource build'!Q236</f>
        <v>0</v>
      </c>
      <c r="R511">
        <f>'46 MMT resource build'!R236</f>
        <v>0</v>
      </c>
      <c r="S511">
        <f>'46 MMT resource build'!S236</f>
        <v>0</v>
      </c>
      <c r="T511">
        <f>'46 MMT resource build'!T236</f>
        <v>0</v>
      </c>
      <c r="U511">
        <f>'46 MMT resource build'!U236</f>
        <v>2.6383309325601898</v>
      </c>
      <c r="V511">
        <f>'46 MMT resource build'!V236</f>
        <v>12</v>
      </c>
      <c r="W511">
        <f>'46 MMT resource build'!W236</f>
        <v>0</v>
      </c>
      <c r="X511">
        <f>'46 MMT resource build'!X236</f>
        <v>0</v>
      </c>
      <c r="Y511">
        <f>'46 MMT resource build'!Y236</f>
        <v>0</v>
      </c>
      <c r="Z511">
        <f>'46 MMT resource build'!Z236</f>
        <v>0</v>
      </c>
    </row>
    <row r="512" spans="1:26" ht="14.45" x14ac:dyDescent="0.35">
      <c r="A512">
        <f>'46 MMT resource build'!A237</f>
        <v>2022</v>
      </c>
      <c r="B512" t="str">
        <f>'46 MMT resource build'!B237</f>
        <v>IID_Solar_for_Other</v>
      </c>
      <c r="C512" t="str">
        <f>'46 MMT resource build'!C237</f>
        <v>IID</v>
      </c>
      <c r="D512" t="str">
        <f>'46 MMT resource build'!D237</f>
        <v>IID</v>
      </c>
      <c r="E512" t="str">
        <f>'46 MMT resource build'!E237</f>
        <v>Solar</v>
      </c>
      <c r="F512">
        <f>'46 MMT resource build'!F237</f>
        <v>0</v>
      </c>
      <c r="G512">
        <f>'46 MMT resource build'!G237</f>
        <v>0</v>
      </c>
      <c r="H512">
        <f>'46 MMT resource build'!H237</f>
        <v>0</v>
      </c>
      <c r="I512">
        <f>'46 MMT resource build'!I237</f>
        <v>0</v>
      </c>
      <c r="J512">
        <f>'46 MMT resource build'!J237</f>
        <v>0</v>
      </c>
      <c r="K512">
        <f>'46 MMT resource build'!K237</f>
        <v>0</v>
      </c>
      <c r="L512">
        <f>'46 MMT resource build'!L237</f>
        <v>0</v>
      </c>
      <c r="M512">
        <f>'46 MMT resource build'!M237</f>
        <v>0</v>
      </c>
      <c r="N512">
        <f>'46 MMT resource build'!N237</f>
        <v>0</v>
      </c>
      <c r="O512">
        <f>'46 MMT resource build'!O237</f>
        <v>0</v>
      </c>
      <c r="P512">
        <f>'46 MMT resource build'!P237</f>
        <v>0</v>
      </c>
      <c r="Q512">
        <f>'46 MMT resource build'!Q237</f>
        <v>0</v>
      </c>
      <c r="R512">
        <f>'46 MMT resource build'!R237</f>
        <v>0</v>
      </c>
      <c r="S512">
        <f>'46 MMT resource build'!S237</f>
        <v>0</v>
      </c>
      <c r="T512">
        <f>'46 MMT resource build'!T237</f>
        <v>0</v>
      </c>
      <c r="U512">
        <f>'46 MMT resource build'!U237</f>
        <v>2.6383309325601898</v>
      </c>
      <c r="V512">
        <f>'46 MMT resource build'!V237</f>
        <v>0</v>
      </c>
      <c r="W512">
        <f>'46 MMT resource build'!W237</f>
        <v>0</v>
      </c>
      <c r="X512">
        <f>'46 MMT resource build'!X237</f>
        <v>0</v>
      </c>
      <c r="Y512">
        <f>'46 MMT resource build'!Y237</f>
        <v>0</v>
      </c>
      <c r="Z512">
        <f>'46 MMT resource build'!Z237</f>
        <v>0</v>
      </c>
    </row>
    <row r="513" spans="1:26" ht="14.45" x14ac:dyDescent="0.35">
      <c r="A513">
        <f>'46 MMT resource build'!A238</f>
        <v>2022</v>
      </c>
      <c r="B513" t="str">
        <f>'46 MMT resource build'!B238</f>
        <v>LDWP_Solar_for_Other</v>
      </c>
      <c r="C513" t="str">
        <f>'46 MMT resource build'!C238</f>
        <v>LDWP</v>
      </c>
      <c r="D513" t="str">
        <f>'46 MMT resource build'!D238</f>
        <v>LDWP</v>
      </c>
      <c r="E513" t="str">
        <f>'46 MMT resource build'!E238</f>
        <v>Solar</v>
      </c>
      <c r="F513">
        <f>'46 MMT resource build'!F238</f>
        <v>1216.1400000000001</v>
      </c>
      <c r="G513">
        <f>'46 MMT resource build'!G238</f>
        <v>0</v>
      </c>
      <c r="H513">
        <f>'46 MMT resource build'!H238</f>
        <v>0</v>
      </c>
      <c r="I513">
        <f>'46 MMT resource build'!I238</f>
        <v>1216.1400000000001</v>
      </c>
      <c r="J513">
        <f>'46 MMT resource build'!J238</f>
        <v>0</v>
      </c>
      <c r="K513">
        <f>'46 MMT resource build'!K238</f>
        <v>0</v>
      </c>
      <c r="L513">
        <f>'46 MMT resource build'!L238</f>
        <v>0</v>
      </c>
      <c r="M513">
        <f>'46 MMT resource build'!M238</f>
        <v>0</v>
      </c>
      <c r="N513">
        <f>'46 MMT resource build'!N238</f>
        <v>0</v>
      </c>
      <c r="O513">
        <f>'46 MMT resource build'!O238</f>
        <v>0</v>
      </c>
      <c r="P513">
        <f>'46 MMT resource build'!P238</f>
        <v>0</v>
      </c>
      <c r="Q513">
        <f>'46 MMT resource build'!Q238</f>
        <v>0</v>
      </c>
      <c r="R513">
        <f>'46 MMT resource build'!R238</f>
        <v>0</v>
      </c>
      <c r="S513">
        <f>'46 MMT resource build'!S238</f>
        <v>0</v>
      </c>
      <c r="T513">
        <f>'46 MMT resource build'!T238</f>
        <v>0</v>
      </c>
      <c r="U513">
        <f>'46 MMT resource build'!U238</f>
        <v>2.6383309325601898</v>
      </c>
      <c r="V513">
        <f>'46 MMT resource build'!V238</f>
        <v>1216.1400000000001</v>
      </c>
      <c r="W513">
        <f>'46 MMT resource build'!W238</f>
        <v>0</v>
      </c>
      <c r="X513">
        <f>'46 MMT resource build'!X238</f>
        <v>0</v>
      </c>
      <c r="Y513">
        <f>'46 MMT resource build'!Y238</f>
        <v>0</v>
      </c>
      <c r="Z513">
        <f>'46 MMT resource build'!Z238</f>
        <v>0</v>
      </c>
    </row>
    <row r="514" spans="1:26" ht="14.45" x14ac:dyDescent="0.35">
      <c r="A514">
        <f>'46 MMT resource build'!A239</f>
        <v>2022</v>
      </c>
      <c r="B514" t="str">
        <f>'46 MMT resource build'!B239</f>
        <v>NW_Solar_for_Other</v>
      </c>
      <c r="C514" t="str">
        <f>'46 MMT resource build'!C239</f>
        <v>NW</v>
      </c>
      <c r="D514" t="str">
        <f>'46 MMT resource build'!D239</f>
        <v>NW</v>
      </c>
      <c r="E514" t="str">
        <f>'46 MMT resource build'!E239</f>
        <v>Solar</v>
      </c>
      <c r="F514">
        <f>'46 MMT resource build'!F239</f>
        <v>563.21</v>
      </c>
      <c r="G514">
        <f>'46 MMT resource build'!G239</f>
        <v>0</v>
      </c>
      <c r="H514">
        <f>'46 MMT resource build'!H239</f>
        <v>0</v>
      </c>
      <c r="I514">
        <f>'46 MMT resource build'!I239</f>
        <v>563.21</v>
      </c>
      <c r="J514">
        <f>'46 MMT resource build'!J239</f>
        <v>0</v>
      </c>
      <c r="K514">
        <f>'46 MMT resource build'!K239</f>
        <v>0</v>
      </c>
      <c r="L514">
        <f>'46 MMT resource build'!L239</f>
        <v>0</v>
      </c>
      <c r="M514">
        <f>'46 MMT resource build'!M239</f>
        <v>0</v>
      </c>
      <c r="N514">
        <f>'46 MMT resource build'!N239</f>
        <v>0</v>
      </c>
      <c r="O514">
        <f>'46 MMT resource build'!O239</f>
        <v>0</v>
      </c>
      <c r="P514">
        <f>'46 MMT resource build'!P239</f>
        <v>0</v>
      </c>
      <c r="Q514">
        <f>'46 MMT resource build'!Q239</f>
        <v>0</v>
      </c>
      <c r="R514">
        <f>'46 MMT resource build'!R239</f>
        <v>0</v>
      </c>
      <c r="S514">
        <f>'46 MMT resource build'!S239</f>
        <v>0</v>
      </c>
      <c r="T514">
        <f>'46 MMT resource build'!T239</f>
        <v>0</v>
      </c>
      <c r="U514">
        <f>'46 MMT resource build'!U239</f>
        <v>2.6383309325601898</v>
      </c>
      <c r="V514">
        <f>'46 MMT resource build'!V239</f>
        <v>563.21</v>
      </c>
      <c r="W514">
        <f>'46 MMT resource build'!W239</f>
        <v>0</v>
      </c>
      <c r="X514">
        <f>'46 MMT resource build'!X239</f>
        <v>0</v>
      </c>
      <c r="Y514">
        <f>'46 MMT resource build'!Y239</f>
        <v>0</v>
      </c>
      <c r="Z514">
        <f>'46 MMT resource build'!Z239</f>
        <v>0</v>
      </c>
    </row>
    <row r="515" spans="1:26" ht="14.45" x14ac:dyDescent="0.35">
      <c r="A515">
        <f>'46 MMT resource build'!A240</f>
        <v>2022</v>
      </c>
      <c r="B515" t="str">
        <f>'46 MMT resource build'!B240</f>
        <v>SW_Solar_for_Other</v>
      </c>
      <c r="C515" t="str">
        <f>'46 MMT resource build'!C240</f>
        <v>SW</v>
      </c>
      <c r="D515" t="str">
        <f>'46 MMT resource build'!D240</f>
        <v>SW</v>
      </c>
      <c r="E515" t="str">
        <f>'46 MMT resource build'!E240</f>
        <v>Solar</v>
      </c>
      <c r="F515">
        <f>'46 MMT resource build'!F240</f>
        <v>1965.3</v>
      </c>
      <c r="G515">
        <f>'46 MMT resource build'!G240</f>
        <v>0</v>
      </c>
      <c r="H515">
        <f>'46 MMT resource build'!H240</f>
        <v>0</v>
      </c>
      <c r="I515">
        <f>'46 MMT resource build'!I240</f>
        <v>1965.3</v>
      </c>
      <c r="J515">
        <f>'46 MMT resource build'!J240</f>
        <v>0</v>
      </c>
      <c r="K515">
        <f>'46 MMT resource build'!K240</f>
        <v>0</v>
      </c>
      <c r="L515">
        <f>'46 MMT resource build'!L240</f>
        <v>0</v>
      </c>
      <c r="M515">
        <f>'46 MMT resource build'!M240</f>
        <v>0</v>
      </c>
      <c r="N515">
        <f>'46 MMT resource build'!N240</f>
        <v>0</v>
      </c>
      <c r="O515">
        <f>'46 MMT resource build'!O240</f>
        <v>0</v>
      </c>
      <c r="P515">
        <f>'46 MMT resource build'!P240</f>
        <v>0</v>
      </c>
      <c r="Q515">
        <f>'46 MMT resource build'!Q240</f>
        <v>0</v>
      </c>
      <c r="R515">
        <f>'46 MMT resource build'!R240</f>
        <v>0</v>
      </c>
      <c r="S515">
        <f>'46 MMT resource build'!S240</f>
        <v>0</v>
      </c>
      <c r="T515">
        <f>'46 MMT resource build'!T240</f>
        <v>0</v>
      </c>
      <c r="U515">
        <f>'46 MMT resource build'!U240</f>
        <v>2.6383309325601898</v>
      </c>
      <c r="V515">
        <f>'46 MMT resource build'!V240</f>
        <v>1965.3</v>
      </c>
      <c r="W515">
        <f>'46 MMT resource build'!W240</f>
        <v>0</v>
      </c>
      <c r="X515">
        <f>'46 MMT resource build'!X240</f>
        <v>0</v>
      </c>
      <c r="Y515">
        <f>'46 MMT resource build'!Y240</f>
        <v>0</v>
      </c>
      <c r="Z515">
        <f>'46 MMT resource build'!Z240</f>
        <v>0</v>
      </c>
    </row>
    <row r="516" spans="1:26" ht="14.45" x14ac:dyDescent="0.35">
      <c r="A516">
        <f>'46 MMT resource build'!A241</f>
        <v>2022</v>
      </c>
      <c r="B516" t="str">
        <f>'46 MMT resource build'!B241</f>
        <v>CAISO_Solar_for_CAISO</v>
      </c>
      <c r="C516" t="str">
        <f>'46 MMT resource build'!C241</f>
        <v>CAISO</v>
      </c>
      <c r="D516" t="str">
        <f>'46 MMT resource build'!D241</f>
        <v>CAISO</v>
      </c>
      <c r="E516" t="str">
        <f>'46 MMT resource build'!E241</f>
        <v>Solar</v>
      </c>
      <c r="F516">
        <f>'46 MMT resource build'!F241</f>
        <v>14751</v>
      </c>
      <c r="G516">
        <f>'46 MMT resource build'!G241</f>
        <v>0</v>
      </c>
      <c r="H516">
        <f>'46 MMT resource build'!H241</f>
        <v>0</v>
      </c>
      <c r="I516">
        <f>'46 MMT resource build'!I241</f>
        <v>14751</v>
      </c>
      <c r="J516">
        <f>'46 MMT resource build'!J241</f>
        <v>0</v>
      </c>
      <c r="K516">
        <f>'46 MMT resource build'!K241</f>
        <v>0</v>
      </c>
      <c r="L516">
        <f>'46 MMT resource build'!L241</f>
        <v>0</v>
      </c>
      <c r="M516">
        <f>'46 MMT resource build'!M241</f>
        <v>0</v>
      </c>
      <c r="N516">
        <f>'46 MMT resource build'!N241</f>
        <v>0</v>
      </c>
      <c r="O516">
        <f>'46 MMT resource build'!O241</f>
        <v>0</v>
      </c>
      <c r="P516">
        <f>'46 MMT resource build'!P241</f>
        <v>0</v>
      </c>
      <c r="Q516">
        <f>'46 MMT resource build'!Q241</f>
        <v>0</v>
      </c>
      <c r="R516">
        <f>'46 MMT resource build'!R241</f>
        <v>0</v>
      </c>
      <c r="S516">
        <f>'46 MMT resource build'!S241</f>
        <v>0</v>
      </c>
      <c r="T516">
        <f>'46 MMT resource build'!T241</f>
        <v>0</v>
      </c>
      <c r="U516">
        <f>'46 MMT resource build'!U241</f>
        <v>2.6383309325601898</v>
      </c>
      <c r="V516">
        <f>'46 MMT resource build'!V241</f>
        <v>14751</v>
      </c>
      <c r="W516">
        <f>'46 MMT resource build'!W241</f>
        <v>0</v>
      </c>
      <c r="X516">
        <f>'46 MMT resource build'!X241</f>
        <v>0</v>
      </c>
      <c r="Y516">
        <f>'46 MMT resource build'!Y241</f>
        <v>0</v>
      </c>
      <c r="Z516">
        <f>'46 MMT resource build'!Z241</f>
        <v>0</v>
      </c>
    </row>
    <row r="517" spans="1:26" ht="14.45" x14ac:dyDescent="0.35">
      <c r="A517">
        <f>'46 MMT resource build'!A242</f>
        <v>2022</v>
      </c>
      <c r="B517" t="str">
        <f>'46 MMT resource build'!B242</f>
        <v>IID_Solar_for_CAISO</v>
      </c>
      <c r="C517" t="str">
        <f>'46 MMT resource build'!C242</f>
        <v>IID</v>
      </c>
      <c r="D517" t="str">
        <f>'46 MMT resource build'!D242</f>
        <v>CAISO</v>
      </c>
      <c r="E517" t="str">
        <f>'46 MMT resource build'!E242</f>
        <v>Solar</v>
      </c>
      <c r="F517">
        <f>'46 MMT resource build'!F242</f>
        <v>49.9</v>
      </c>
      <c r="G517">
        <f>'46 MMT resource build'!G242</f>
        <v>0</v>
      </c>
      <c r="H517">
        <f>'46 MMT resource build'!H242</f>
        <v>0</v>
      </c>
      <c r="I517">
        <f>'46 MMT resource build'!I242</f>
        <v>49.9</v>
      </c>
      <c r="J517">
        <f>'46 MMT resource build'!J242</f>
        <v>0</v>
      </c>
      <c r="K517">
        <f>'46 MMT resource build'!K242</f>
        <v>0</v>
      </c>
      <c r="L517">
        <f>'46 MMT resource build'!L242</f>
        <v>0</v>
      </c>
      <c r="M517">
        <f>'46 MMT resource build'!M242</f>
        <v>0</v>
      </c>
      <c r="N517">
        <f>'46 MMT resource build'!N242</f>
        <v>0</v>
      </c>
      <c r="O517">
        <f>'46 MMT resource build'!O242</f>
        <v>0</v>
      </c>
      <c r="P517">
        <f>'46 MMT resource build'!P242</f>
        <v>0</v>
      </c>
      <c r="Q517">
        <f>'46 MMT resource build'!Q242</f>
        <v>0</v>
      </c>
      <c r="R517">
        <f>'46 MMT resource build'!R242</f>
        <v>0</v>
      </c>
      <c r="S517">
        <f>'46 MMT resource build'!S242</f>
        <v>0</v>
      </c>
      <c r="T517">
        <f>'46 MMT resource build'!T242</f>
        <v>0</v>
      </c>
      <c r="U517">
        <f>'46 MMT resource build'!U242</f>
        <v>2.6383309325601898</v>
      </c>
      <c r="V517">
        <f>'46 MMT resource build'!V242</f>
        <v>49.9</v>
      </c>
      <c r="W517">
        <f>'46 MMT resource build'!W242</f>
        <v>0</v>
      </c>
      <c r="X517">
        <f>'46 MMT resource build'!X242</f>
        <v>0</v>
      </c>
      <c r="Y517">
        <f>'46 MMT resource build'!Y242</f>
        <v>0</v>
      </c>
      <c r="Z517">
        <f>'46 MMT resource build'!Z242</f>
        <v>0</v>
      </c>
    </row>
    <row r="518" spans="1:26" ht="14.45" x14ac:dyDescent="0.35">
      <c r="A518">
        <f>'46 MMT resource build'!A243</f>
        <v>2022</v>
      </c>
      <c r="B518" t="str">
        <f>'46 MMT resource build'!B243</f>
        <v>SW_Solar_for_CAISO</v>
      </c>
      <c r="C518" t="str">
        <f>'46 MMT resource build'!C243</f>
        <v>SW</v>
      </c>
      <c r="D518" t="str">
        <f>'46 MMT resource build'!D243</f>
        <v>CAISO</v>
      </c>
      <c r="E518" t="str">
        <f>'46 MMT resource build'!E243</f>
        <v>Solar</v>
      </c>
      <c r="F518">
        <f>'46 MMT resource build'!F243</f>
        <v>65</v>
      </c>
      <c r="G518">
        <f>'46 MMT resource build'!G243</f>
        <v>0</v>
      </c>
      <c r="H518">
        <f>'46 MMT resource build'!H243</f>
        <v>0</v>
      </c>
      <c r="I518">
        <f>'46 MMT resource build'!I243</f>
        <v>65</v>
      </c>
      <c r="J518">
        <f>'46 MMT resource build'!J243</f>
        <v>0</v>
      </c>
      <c r="K518">
        <f>'46 MMT resource build'!K243</f>
        <v>0</v>
      </c>
      <c r="L518">
        <f>'46 MMT resource build'!L243</f>
        <v>0</v>
      </c>
      <c r="M518">
        <f>'46 MMT resource build'!M243</f>
        <v>0</v>
      </c>
      <c r="N518">
        <f>'46 MMT resource build'!N243</f>
        <v>0</v>
      </c>
      <c r="O518">
        <f>'46 MMT resource build'!O243</f>
        <v>0</v>
      </c>
      <c r="P518">
        <f>'46 MMT resource build'!P243</f>
        <v>0</v>
      </c>
      <c r="Q518">
        <f>'46 MMT resource build'!Q243</f>
        <v>0</v>
      </c>
      <c r="R518">
        <f>'46 MMT resource build'!R243</f>
        <v>0</v>
      </c>
      <c r="S518">
        <f>'46 MMT resource build'!S243</f>
        <v>0</v>
      </c>
      <c r="T518">
        <f>'46 MMT resource build'!T243</f>
        <v>0</v>
      </c>
      <c r="U518">
        <f>'46 MMT resource build'!U243</f>
        <v>2.6383309325601898</v>
      </c>
      <c r="V518">
        <f>'46 MMT resource build'!V243</f>
        <v>65</v>
      </c>
      <c r="W518">
        <f>'46 MMT resource build'!W243</f>
        <v>0</v>
      </c>
      <c r="X518">
        <f>'46 MMT resource build'!X243</f>
        <v>0</v>
      </c>
      <c r="Y518">
        <f>'46 MMT resource build'!Y243</f>
        <v>0</v>
      </c>
      <c r="Z518">
        <f>'46 MMT resource build'!Z243</f>
        <v>0</v>
      </c>
    </row>
    <row r="519" spans="1:26" ht="14.45" x14ac:dyDescent="0.35">
      <c r="A519">
        <f>'46 MMT resource build'!A254</f>
        <v>2022</v>
      </c>
      <c r="B519" t="str">
        <f>'46 MMT resource build'!B254</f>
        <v>Carrizo_Solar</v>
      </c>
      <c r="C519" t="str">
        <f>'46 MMT resource build'!C254</f>
        <v>CAISO</v>
      </c>
      <c r="D519" t="str">
        <f>'46 MMT resource build'!D254</f>
        <v>CAISO</v>
      </c>
      <c r="E519" t="str">
        <f>'46 MMT resource build'!E254</f>
        <v>Solar</v>
      </c>
      <c r="F519">
        <f>'46 MMT resource build'!F254</f>
        <v>0</v>
      </c>
      <c r="G519">
        <f>'46 MMT resource build'!G254</f>
        <v>0</v>
      </c>
      <c r="H519">
        <f>'46 MMT resource build'!H254</f>
        <v>0</v>
      </c>
      <c r="I519">
        <f>'46 MMT resource build'!I254</f>
        <v>0</v>
      </c>
      <c r="J519" t="str">
        <f>'46 MMT resource build'!J254</f>
        <v>Carrizo</v>
      </c>
      <c r="K519">
        <f>'46 MMT resource build'!K254</f>
        <v>0</v>
      </c>
      <c r="L519">
        <f>'46 MMT resource build'!L254</f>
        <v>0</v>
      </c>
      <c r="M519">
        <f>'46 MMT resource build'!M254</f>
        <v>0</v>
      </c>
      <c r="N519">
        <f>'46 MMT resource build'!N254</f>
        <v>0</v>
      </c>
      <c r="O519">
        <f>'46 MMT resource build'!O254</f>
        <v>0</v>
      </c>
      <c r="P519">
        <f>'46 MMT resource build'!P254</f>
        <v>0</v>
      </c>
      <c r="Q519">
        <f>'46 MMT resource build'!Q254</f>
        <v>0</v>
      </c>
      <c r="R519">
        <f>'46 MMT resource build'!R254</f>
        <v>0</v>
      </c>
      <c r="S519">
        <f>'46 MMT resource build'!S254</f>
        <v>0</v>
      </c>
      <c r="T519">
        <f>'46 MMT resource build'!T254</f>
        <v>0</v>
      </c>
      <c r="U519">
        <f>'46 MMT resource build'!U254</f>
        <v>2.6383309325601898</v>
      </c>
      <c r="V519">
        <f>'46 MMT resource build'!V254</f>
        <v>0</v>
      </c>
      <c r="W519">
        <f>'46 MMT resource build'!W254</f>
        <v>0</v>
      </c>
      <c r="X519">
        <f>'46 MMT resource build'!X254</f>
        <v>0</v>
      </c>
      <c r="Y519">
        <f>'46 MMT resource build'!Y254</f>
        <v>0</v>
      </c>
      <c r="Z519">
        <f>'46 MMT resource build'!Z254</f>
        <v>0</v>
      </c>
    </row>
    <row r="520" spans="1:26" ht="14.45" x14ac:dyDescent="0.35">
      <c r="A520">
        <f>'46 MMT resource build'!A256</f>
        <v>2022</v>
      </c>
      <c r="B520" t="str">
        <f>'46 MMT resource build'!B256</f>
        <v>Central_Valley_North_Los_Banos_Solar</v>
      </c>
      <c r="C520" t="str">
        <f>'46 MMT resource build'!C256</f>
        <v>CAISO</v>
      </c>
      <c r="D520" t="str">
        <f>'46 MMT resource build'!D256</f>
        <v>CAISO</v>
      </c>
      <c r="E520" t="str">
        <f>'46 MMT resource build'!E256</f>
        <v>Solar</v>
      </c>
      <c r="F520">
        <f>'46 MMT resource build'!F256</f>
        <v>0</v>
      </c>
      <c r="G520">
        <f>'46 MMT resource build'!G256</f>
        <v>0</v>
      </c>
      <c r="H520">
        <f>'46 MMT resource build'!H256</f>
        <v>0</v>
      </c>
      <c r="I520">
        <f>'46 MMT resource build'!I256</f>
        <v>0</v>
      </c>
      <c r="J520" t="str">
        <f>'46 MMT resource build'!J256</f>
        <v>Central_Valley_North_Los_Banos</v>
      </c>
      <c r="K520">
        <f>'46 MMT resource build'!K256</f>
        <v>0</v>
      </c>
      <c r="L520">
        <f>'46 MMT resource build'!L256</f>
        <v>0</v>
      </c>
      <c r="M520">
        <f>'46 MMT resource build'!M256</f>
        <v>0</v>
      </c>
      <c r="N520">
        <f>'46 MMT resource build'!N256</f>
        <v>0</v>
      </c>
      <c r="O520">
        <f>'46 MMT resource build'!O256</f>
        <v>0</v>
      </c>
      <c r="P520">
        <f>'46 MMT resource build'!P256</f>
        <v>0</v>
      </c>
      <c r="Q520">
        <f>'46 MMT resource build'!Q256</f>
        <v>0</v>
      </c>
      <c r="R520">
        <f>'46 MMT resource build'!R256</f>
        <v>0</v>
      </c>
      <c r="S520">
        <f>'46 MMT resource build'!S256</f>
        <v>0</v>
      </c>
      <c r="T520">
        <f>'46 MMT resource build'!T256</f>
        <v>0</v>
      </c>
      <c r="U520">
        <f>'46 MMT resource build'!U256</f>
        <v>2.6383309325601898</v>
      </c>
      <c r="V520">
        <f>'46 MMT resource build'!V256</f>
        <v>0</v>
      </c>
      <c r="W520">
        <f>'46 MMT resource build'!W256</f>
        <v>0</v>
      </c>
      <c r="X520">
        <f>'46 MMT resource build'!X256</f>
        <v>0</v>
      </c>
      <c r="Y520">
        <f>'46 MMT resource build'!Y256</f>
        <v>0</v>
      </c>
      <c r="Z520">
        <f>'46 MMT resource build'!Z256</f>
        <v>0</v>
      </c>
    </row>
    <row r="521" spans="1:26" ht="14.45" x14ac:dyDescent="0.35">
      <c r="A521">
        <f>'46 MMT resource build'!A258</f>
        <v>2022</v>
      </c>
      <c r="B521" t="str">
        <f>'46 MMT resource build'!B258</f>
        <v>Distributed_Solar</v>
      </c>
      <c r="C521" t="str">
        <f>'46 MMT resource build'!C258</f>
        <v>CAISO</v>
      </c>
      <c r="D521" t="str">
        <f>'46 MMT resource build'!D258</f>
        <v>CAISO</v>
      </c>
      <c r="E521" t="str">
        <f>'46 MMT resource build'!E258</f>
        <v>Solar</v>
      </c>
      <c r="F521">
        <f>'46 MMT resource build'!F258</f>
        <v>0</v>
      </c>
      <c r="G521">
        <f>'46 MMT resource build'!G258</f>
        <v>0</v>
      </c>
      <c r="H521">
        <f>'46 MMT resource build'!H258</f>
        <v>0</v>
      </c>
      <c r="I521">
        <f>'46 MMT resource build'!I258</f>
        <v>0</v>
      </c>
      <c r="J521" t="str">
        <f>'46 MMT resource build'!J258</f>
        <v>None</v>
      </c>
      <c r="K521">
        <f>'46 MMT resource build'!K258</f>
        <v>0</v>
      </c>
      <c r="L521">
        <f>'46 MMT resource build'!L258</f>
        <v>0</v>
      </c>
      <c r="M521">
        <f>'46 MMT resource build'!M258</f>
        <v>0</v>
      </c>
      <c r="N521">
        <f>'46 MMT resource build'!N258</f>
        <v>0</v>
      </c>
      <c r="O521">
        <f>'46 MMT resource build'!O258</f>
        <v>0</v>
      </c>
      <c r="P521">
        <f>'46 MMT resource build'!P258</f>
        <v>0</v>
      </c>
      <c r="Q521">
        <f>'46 MMT resource build'!Q258</f>
        <v>0</v>
      </c>
      <c r="R521">
        <f>'46 MMT resource build'!R258</f>
        <v>0</v>
      </c>
      <c r="S521">
        <f>'46 MMT resource build'!S258</f>
        <v>0</v>
      </c>
      <c r="T521">
        <f>'46 MMT resource build'!T258</f>
        <v>0</v>
      </c>
      <c r="U521">
        <f>'46 MMT resource build'!U258</f>
        <v>2.6383309325601898</v>
      </c>
      <c r="V521">
        <f>'46 MMT resource build'!V258</f>
        <v>0</v>
      </c>
      <c r="W521">
        <f>'46 MMT resource build'!W258</f>
        <v>0</v>
      </c>
      <c r="X521">
        <f>'46 MMT resource build'!X258</f>
        <v>0</v>
      </c>
      <c r="Y521">
        <f>'46 MMT resource build'!Y258</f>
        <v>0</v>
      </c>
      <c r="Z521">
        <f>'46 MMT resource build'!Z258</f>
        <v>0</v>
      </c>
    </row>
    <row r="522" spans="1:26" ht="14.45" x14ac:dyDescent="0.35">
      <c r="A522">
        <f>'46 MMT resource build'!A260</f>
        <v>2022</v>
      </c>
      <c r="B522" t="str">
        <f>'46 MMT resource build'!B260</f>
        <v>Greater_Imperial_Solar</v>
      </c>
      <c r="C522" t="str">
        <f>'46 MMT resource build'!C260</f>
        <v>CAISO</v>
      </c>
      <c r="D522" t="str">
        <f>'46 MMT resource build'!D260</f>
        <v>CAISO</v>
      </c>
      <c r="E522" t="str">
        <f>'46 MMT resource build'!E260</f>
        <v>Solar</v>
      </c>
      <c r="F522">
        <f>'46 MMT resource build'!F260</f>
        <v>0</v>
      </c>
      <c r="G522">
        <f>'46 MMT resource build'!G260</f>
        <v>919.08</v>
      </c>
      <c r="H522">
        <f>'46 MMT resource build'!H260</f>
        <v>919.08</v>
      </c>
      <c r="I522">
        <f>'46 MMT resource build'!I260</f>
        <v>919.08</v>
      </c>
      <c r="J522" t="str">
        <f>'46 MMT resource build'!J260</f>
        <v>Greater_Imperial</v>
      </c>
      <c r="K522">
        <f>'46 MMT resource build'!K260</f>
        <v>919.08</v>
      </c>
      <c r="L522">
        <f>'46 MMT resource build'!L260</f>
        <v>0</v>
      </c>
      <c r="M522">
        <f>'46 MMT resource build'!M260</f>
        <v>0</v>
      </c>
      <c r="N522">
        <f>'46 MMT resource build'!N260</f>
        <v>0</v>
      </c>
      <c r="O522">
        <f>'46 MMT resource build'!O260</f>
        <v>0</v>
      </c>
      <c r="P522">
        <f>'46 MMT resource build'!P260</f>
        <v>0</v>
      </c>
      <c r="Q522">
        <f>'46 MMT resource build'!Q260</f>
        <v>0</v>
      </c>
      <c r="R522">
        <f>'46 MMT resource build'!R260</f>
        <v>0</v>
      </c>
      <c r="S522">
        <f>'46 MMT resource build'!S260</f>
        <v>56641404.490000002</v>
      </c>
      <c r="T522">
        <f>'46 MMT resource build'!T260</f>
        <v>9474767.6999999993</v>
      </c>
      <c r="U522">
        <f>'46 MMT resource build'!U260</f>
        <v>2.6383309325601898</v>
      </c>
      <c r="V522">
        <f>'46 MMT resource build'!V260</f>
        <v>0</v>
      </c>
      <c r="W522">
        <f>'46 MMT resource build'!W260</f>
        <v>0</v>
      </c>
      <c r="X522">
        <f>'46 MMT resource build'!X260</f>
        <v>919.08</v>
      </c>
      <c r="Y522">
        <f>'46 MMT resource build'!Y260</f>
        <v>0</v>
      </c>
      <c r="Z522">
        <f>'46 MMT resource build'!Z260</f>
        <v>0</v>
      </c>
    </row>
    <row r="523" spans="1:26" x14ac:dyDescent="0.25">
      <c r="A523">
        <f>'46 MMT resource build'!A264</f>
        <v>2022</v>
      </c>
      <c r="B523" t="str">
        <f>'46 MMT resource build'!B264</f>
        <v>Inyokern_North_Kramer_Solar</v>
      </c>
      <c r="C523" t="str">
        <f>'46 MMT resource build'!C264</f>
        <v>CAISO</v>
      </c>
      <c r="D523" t="str">
        <f>'46 MMT resource build'!D264</f>
        <v>CAISO</v>
      </c>
      <c r="E523" t="str">
        <f>'46 MMT resource build'!E264</f>
        <v>Solar</v>
      </c>
      <c r="F523">
        <f>'46 MMT resource build'!F264</f>
        <v>0</v>
      </c>
      <c r="G523">
        <f>'46 MMT resource build'!G264</f>
        <v>297</v>
      </c>
      <c r="H523">
        <f>'46 MMT resource build'!H264</f>
        <v>297</v>
      </c>
      <c r="I523">
        <f>'46 MMT resource build'!I264</f>
        <v>297</v>
      </c>
      <c r="J523" t="str">
        <f>'46 MMT resource build'!J264</f>
        <v>Inyokern_North_Kramer</v>
      </c>
      <c r="K523">
        <f>'46 MMT resource build'!K264</f>
        <v>297</v>
      </c>
      <c r="L523">
        <f>'46 MMT resource build'!L264</f>
        <v>0</v>
      </c>
      <c r="M523">
        <f>'46 MMT resource build'!M264</f>
        <v>0</v>
      </c>
      <c r="N523">
        <f>'46 MMT resource build'!N264</f>
        <v>0</v>
      </c>
      <c r="O523">
        <f>'46 MMT resource build'!O264</f>
        <v>0</v>
      </c>
      <c r="P523">
        <f>'46 MMT resource build'!P264</f>
        <v>0</v>
      </c>
      <c r="Q523">
        <f>'46 MMT resource build'!Q264</f>
        <v>0</v>
      </c>
      <c r="R523">
        <f>'46 MMT resource build'!R264</f>
        <v>0</v>
      </c>
      <c r="S523">
        <f>'46 MMT resource build'!S264</f>
        <v>18303626.600000001</v>
      </c>
      <c r="T523">
        <f>'46 MMT resource build'!T264</f>
        <v>3061763.94</v>
      </c>
      <c r="U523">
        <f>'46 MMT resource build'!U264</f>
        <v>2.6383309325601898</v>
      </c>
      <c r="V523">
        <f>'46 MMT resource build'!V264</f>
        <v>0</v>
      </c>
      <c r="W523">
        <f>'46 MMT resource build'!W264</f>
        <v>0</v>
      </c>
      <c r="X523">
        <f>'46 MMT resource build'!X264</f>
        <v>297</v>
      </c>
      <c r="Y523">
        <f>'46 MMT resource build'!Y264</f>
        <v>0</v>
      </c>
      <c r="Z523">
        <f>'46 MMT resource build'!Z264</f>
        <v>0</v>
      </c>
    </row>
    <row r="524" spans="1:26" x14ac:dyDescent="0.25">
      <c r="A524">
        <f>'46 MMT resource build'!A265</f>
        <v>2022</v>
      </c>
      <c r="B524" t="str">
        <f>'46 MMT resource build'!B265</f>
        <v>Kern_Greater_Carrizo_Solar</v>
      </c>
      <c r="C524" t="str">
        <f>'46 MMT resource build'!C265</f>
        <v>CAISO</v>
      </c>
      <c r="D524" t="str">
        <f>'46 MMT resource build'!D265</f>
        <v>CAISO</v>
      </c>
      <c r="E524" t="str">
        <f>'46 MMT resource build'!E265</f>
        <v>Solar</v>
      </c>
      <c r="F524">
        <f>'46 MMT resource build'!F265</f>
        <v>0</v>
      </c>
      <c r="G524">
        <f>'46 MMT resource build'!G265</f>
        <v>298.69</v>
      </c>
      <c r="H524">
        <f>'46 MMT resource build'!H265</f>
        <v>298.69</v>
      </c>
      <c r="I524">
        <f>'46 MMT resource build'!I265</f>
        <v>298.69</v>
      </c>
      <c r="J524" t="str">
        <f>'46 MMT resource build'!J265</f>
        <v>Kern_Greater_Carrizo</v>
      </c>
      <c r="K524">
        <f>'46 MMT resource build'!K265</f>
        <v>298.69</v>
      </c>
      <c r="L524">
        <f>'46 MMT resource build'!L265</f>
        <v>0</v>
      </c>
      <c r="M524">
        <f>'46 MMT resource build'!M265</f>
        <v>0</v>
      </c>
      <c r="N524">
        <f>'46 MMT resource build'!N265</f>
        <v>0</v>
      </c>
      <c r="O524">
        <f>'46 MMT resource build'!O265</f>
        <v>0</v>
      </c>
      <c r="P524">
        <f>'46 MMT resource build'!P265</f>
        <v>0</v>
      </c>
      <c r="Q524">
        <f>'46 MMT resource build'!Q265</f>
        <v>0</v>
      </c>
      <c r="R524">
        <f>'46 MMT resource build'!R265</f>
        <v>0</v>
      </c>
      <c r="S524">
        <f>'46 MMT resource build'!S265</f>
        <v>18407707.809999999</v>
      </c>
      <c r="T524">
        <f>'46 MMT resource build'!T265</f>
        <v>3079174.27</v>
      </c>
      <c r="U524">
        <f>'46 MMT resource build'!U265</f>
        <v>2.6383309325601898</v>
      </c>
      <c r="V524">
        <f>'46 MMT resource build'!V265</f>
        <v>0</v>
      </c>
      <c r="W524">
        <f>'46 MMT resource build'!W265</f>
        <v>0</v>
      </c>
      <c r="X524">
        <f>'46 MMT resource build'!X265</f>
        <v>298.69</v>
      </c>
      <c r="Y524">
        <f>'46 MMT resource build'!Y265</f>
        <v>0</v>
      </c>
      <c r="Z524">
        <f>'46 MMT resource build'!Z265</f>
        <v>0</v>
      </c>
    </row>
    <row r="525" spans="1:26" x14ac:dyDescent="0.25">
      <c r="A525">
        <f>'46 MMT resource build'!A267</f>
        <v>2022</v>
      </c>
      <c r="B525" t="str">
        <f>'46 MMT resource build'!B267</f>
        <v>Kramer_Inyokern_Ex_Solar</v>
      </c>
      <c r="C525" t="str">
        <f>'46 MMT resource build'!C267</f>
        <v>CAISO</v>
      </c>
      <c r="D525" t="str">
        <f>'46 MMT resource build'!D267</f>
        <v>CAISO</v>
      </c>
      <c r="E525" t="str">
        <f>'46 MMT resource build'!E267</f>
        <v>Solar</v>
      </c>
      <c r="F525">
        <f>'46 MMT resource build'!F267</f>
        <v>0</v>
      </c>
      <c r="G525">
        <f>'46 MMT resource build'!G267</f>
        <v>860.4</v>
      </c>
      <c r="H525">
        <f>'46 MMT resource build'!H267</f>
        <v>860.4</v>
      </c>
      <c r="I525">
        <f>'46 MMT resource build'!I267</f>
        <v>860.4</v>
      </c>
      <c r="J525" t="str">
        <f>'46 MMT resource build'!J267</f>
        <v>Kramer_Inyokern_Ex</v>
      </c>
      <c r="K525">
        <f>'46 MMT resource build'!K267</f>
        <v>860.4</v>
      </c>
      <c r="L525">
        <f>'46 MMT resource build'!L267</f>
        <v>0</v>
      </c>
      <c r="M525">
        <f>'46 MMT resource build'!M267</f>
        <v>0</v>
      </c>
      <c r="N525">
        <f>'46 MMT resource build'!N267</f>
        <v>0</v>
      </c>
      <c r="O525">
        <f>'46 MMT resource build'!O267</f>
        <v>0</v>
      </c>
      <c r="P525">
        <f>'46 MMT resource build'!P267</f>
        <v>0</v>
      </c>
      <c r="Q525">
        <f>'46 MMT resource build'!Q267</f>
        <v>0</v>
      </c>
      <c r="R525">
        <f>'46 MMT resource build'!R267</f>
        <v>0</v>
      </c>
      <c r="S525">
        <f>'46 MMT resource build'!S267</f>
        <v>53025051.600000001</v>
      </c>
      <c r="T525">
        <f>'46 MMT resource build'!T267</f>
        <v>8869837.3599999994</v>
      </c>
      <c r="U525">
        <f>'46 MMT resource build'!U267</f>
        <v>2.6383309325601898</v>
      </c>
      <c r="V525">
        <f>'46 MMT resource build'!V267</f>
        <v>0</v>
      </c>
      <c r="W525">
        <f>'46 MMT resource build'!W267</f>
        <v>0</v>
      </c>
      <c r="X525">
        <f>'46 MMT resource build'!X267</f>
        <v>860.4</v>
      </c>
      <c r="Y525">
        <f>'46 MMT resource build'!Y267</f>
        <v>0</v>
      </c>
      <c r="Z525">
        <f>'46 MMT resource build'!Z267</f>
        <v>0</v>
      </c>
    </row>
    <row r="526" spans="1:26" x14ac:dyDescent="0.25">
      <c r="A526">
        <f>'46 MMT resource build'!A269</f>
        <v>2022</v>
      </c>
      <c r="B526" t="str">
        <f>'46 MMT resource build'!B269</f>
        <v>North_Victor_Solar</v>
      </c>
      <c r="C526" t="str">
        <f>'46 MMT resource build'!C269</f>
        <v>CAISO</v>
      </c>
      <c r="D526" t="str">
        <f>'46 MMT resource build'!D269</f>
        <v>CAISO</v>
      </c>
      <c r="E526" t="str">
        <f>'46 MMT resource build'!E269</f>
        <v>Solar</v>
      </c>
      <c r="F526">
        <f>'46 MMT resource build'!F269</f>
        <v>0</v>
      </c>
      <c r="G526">
        <f>'46 MMT resource build'!G269</f>
        <v>300</v>
      </c>
      <c r="H526">
        <f>'46 MMT resource build'!H269</f>
        <v>300</v>
      </c>
      <c r="I526">
        <f>'46 MMT resource build'!I269</f>
        <v>300</v>
      </c>
      <c r="J526" t="str">
        <f>'46 MMT resource build'!J269</f>
        <v>North_Victor</v>
      </c>
      <c r="K526">
        <f>'46 MMT resource build'!K269</f>
        <v>300</v>
      </c>
      <c r="L526">
        <f>'46 MMT resource build'!L269</f>
        <v>0</v>
      </c>
      <c r="M526">
        <f>'46 MMT resource build'!M269</f>
        <v>0</v>
      </c>
      <c r="N526">
        <f>'46 MMT resource build'!N269</f>
        <v>0</v>
      </c>
      <c r="O526">
        <f>'46 MMT resource build'!O269</f>
        <v>0</v>
      </c>
      <c r="P526">
        <f>'46 MMT resource build'!P269</f>
        <v>0</v>
      </c>
      <c r="Q526">
        <f>'46 MMT resource build'!Q269</f>
        <v>0</v>
      </c>
      <c r="R526">
        <f>'46 MMT resource build'!R269</f>
        <v>0</v>
      </c>
      <c r="S526">
        <f>'46 MMT resource build'!S269</f>
        <v>18488511.719999999</v>
      </c>
      <c r="T526">
        <f>'46 MMT resource build'!T269</f>
        <v>3092690.85</v>
      </c>
      <c r="U526">
        <f>'46 MMT resource build'!U269</f>
        <v>2.6383309325601898</v>
      </c>
      <c r="V526">
        <f>'46 MMT resource build'!V269</f>
        <v>0</v>
      </c>
      <c r="W526">
        <f>'46 MMT resource build'!W269</f>
        <v>0</v>
      </c>
      <c r="X526">
        <f>'46 MMT resource build'!X269</f>
        <v>300</v>
      </c>
      <c r="Y526">
        <f>'46 MMT resource build'!Y269</f>
        <v>0</v>
      </c>
      <c r="Z526">
        <f>'46 MMT resource build'!Z269</f>
        <v>0</v>
      </c>
    </row>
    <row r="527" spans="1:26" x14ac:dyDescent="0.25">
      <c r="A527">
        <f>'46 MMT resource build'!A270</f>
        <v>2022</v>
      </c>
      <c r="B527" t="str">
        <f>'46 MMT resource build'!B270</f>
        <v>Northern_California_Ex_Solar</v>
      </c>
      <c r="C527" t="str">
        <f>'46 MMT resource build'!C270</f>
        <v>CAISO</v>
      </c>
      <c r="D527" t="str">
        <f>'46 MMT resource build'!D270</f>
        <v>CAISO</v>
      </c>
      <c r="E527" t="str">
        <f>'46 MMT resource build'!E270</f>
        <v>Solar</v>
      </c>
      <c r="F527">
        <f>'46 MMT resource build'!F270</f>
        <v>0</v>
      </c>
      <c r="G527">
        <f>'46 MMT resource build'!G270</f>
        <v>0</v>
      </c>
      <c r="H527">
        <f>'46 MMT resource build'!H270</f>
        <v>0</v>
      </c>
      <c r="I527">
        <f>'46 MMT resource build'!I270</f>
        <v>0</v>
      </c>
      <c r="J527" t="str">
        <f>'46 MMT resource build'!J270</f>
        <v>Northern_California_Ex</v>
      </c>
      <c r="K527">
        <f>'46 MMT resource build'!K270</f>
        <v>0</v>
      </c>
      <c r="L527">
        <f>'46 MMT resource build'!L270</f>
        <v>0</v>
      </c>
      <c r="M527">
        <f>'46 MMT resource build'!M270</f>
        <v>0</v>
      </c>
      <c r="N527">
        <f>'46 MMT resource build'!N270</f>
        <v>0</v>
      </c>
      <c r="O527">
        <f>'46 MMT resource build'!O270</f>
        <v>0</v>
      </c>
      <c r="P527">
        <f>'46 MMT resource build'!P270</f>
        <v>0</v>
      </c>
      <c r="Q527">
        <f>'46 MMT resource build'!Q270</f>
        <v>0</v>
      </c>
      <c r="R527">
        <f>'46 MMT resource build'!R270</f>
        <v>0</v>
      </c>
      <c r="S527">
        <f>'46 MMT resource build'!S270</f>
        <v>0</v>
      </c>
      <c r="T527">
        <f>'46 MMT resource build'!T270</f>
        <v>0</v>
      </c>
      <c r="U527">
        <f>'46 MMT resource build'!U270</f>
        <v>2.6383309325601898</v>
      </c>
      <c r="V527">
        <f>'46 MMT resource build'!V270</f>
        <v>0</v>
      </c>
      <c r="W527">
        <f>'46 MMT resource build'!W270</f>
        <v>0</v>
      </c>
      <c r="X527">
        <f>'46 MMT resource build'!X270</f>
        <v>0</v>
      </c>
      <c r="Y527">
        <f>'46 MMT resource build'!Y270</f>
        <v>0</v>
      </c>
      <c r="Z527">
        <f>'46 MMT resource build'!Z270</f>
        <v>0</v>
      </c>
    </row>
    <row r="528" spans="1:26" x14ac:dyDescent="0.25">
      <c r="A528">
        <f>'46 MMT resource build'!A273</f>
        <v>2022</v>
      </c>
      <c r="B528" t="str">
        <f>'46 MMT resource build'!B273</f>
        <v>Riverside_Palm_Springs_Solar</v>
      </c>
      <c r="C528" t="str">
        <f>'46 MMT resource build'!C273</f>
        <v>CAISO</v>
      </c>
      <c r="D528" t="str">
        <f>'46 MMT resource build'!D273</f>
        <v>CAISO</v>
      </c>
      <c r="E528" t="str">
        <f>'46 MMT resource build'!E273</f>
        <v>Solar</v>
      </c>
      <c r="F528">
        <f>'46 MMT resource build'!F273</f>
        <v>0</v>
      </c>
      <c r="G528">
        <f>'46 MMT resource build'!G273</f>
        <v>565</v>
      </c>
      <c r="H528">
        <f>'46 MMT resource build'!H273</f>
        <v>565</v>
      </c>
      <c r="I528">
        <f>'46 MMT resource build'!I273</f>
        <v>565</v>
      </c>
      <c r="J528" t="str">
        <f>'46 MMT resource build'!J273</f>
        <v>Riverside_Palm_Springs</v>
      </c>
      <c r="K528">
        <f>'46 MMT resource build'!K273</f>
        <v>565</v>
      </c>
      <c r="L528">
        <f>'46 MMT resource build'!L273</f>
        <v>0</v>
      </c>
      <c r="M528">
        <f>'46 MMT resource build'!M273</f>
        <v>0</v>
      </c>
      <c r="N528">
        <f>'46 MMT resource build'!N273</f>
        <v>0</v>
      </c>
      <c r="O528">
        <f>'46 MMT resource build'!O273</f>
        <v>0</v>
      </c>
      <c r="P528">
        <f>'46 MMT resource build'!P273</f>
        <v>0</v>
      </c>
      <c r="Q528">
        <f>'46 MMT resource build'!Q273</f>
        <v>0</v>
      </c>
      <c r="R528">
        <f>'46 MMT resource build'!R273</f>
        <v>0</v>
      </c>
      <c r="S528">
        <f>'46 MMT resource build'!S273</f>
        <v>34820030.399999999</v>
      </c>
      <c r="T528">
        <f>'46 MMT resource build'!T273</f>
        <v>5824567.7699999996</v>
      </c>
      <c r="U528">
        <f>'46 MMT resource build'!U273</f>
        <v>2.6383309325601898</v>
      </c>
      <c r="V528">
        <f>'46 MMT resource build'!V273</f>
        <v>0</v>
      </c>
      <c r="W528">
        <f>'46 MMT resource build'!W273</f>
        <v>0</v>
      </c>
      <c r="X528">
        <f>'46 MMT resource build'!X273</f>
        <v>565</v>
      </c>
      <c r="Y528">
        <f>'46 MMT resource build'!Y273</f>
        <v>0</v>
      </c>
      <c r="Z528">
        <f>'46 MMT resource build'!Z273</f>
        <v>0</v>
      </c>
    </row>
    <row r="529" spans="1:26" x14ac:dyDescent="0.25">
      <c r="A529">
        <f>'46 MMT resource build'!A274</f>
        <v>2022</v>
      </c>
      <c r="B529" t="str">
        <f>'46 MMT resource build'!B274</f>
        <v>Sacramento_River_Solar</v>
      </c>
      <c r="C529" t="str">
        <f>'46 MMT resource build'!C274</f>
        <v>CAISO</v>
      </c>
      <c r="D529" t="str">
        <f>'46 MMT resource build'!D274</f>
        <v>CAISO</v>
      </c>
      <c r="E529" t="str">
        <f>'46 MMT resource build'!E274</f>
        <v>Solar</v>
      </c>
      <c r="F529">
        <f>'46 MMT resource build'!F274</f>
        <v>0</v>
      </c>
      <c r="G529">
        <f>'46 MMT resource build'!G274</f>
        <v>0</v>
      </c>
      <c r="H529">
        <f>'46 MMT resource build'!H274</f>
        <v>0</v>
      </c>
      <c r="I529">
        <f>'46 MMT resource build'!I274</f>
        <v>0</v>
      </c>
      <c r="J529" t="str">
        <f>'46 MMT resource build'!J274</f>
        <v>Sacramento_River</v>
      </c>
      <c r="K529">
        <f>'46 MMT resource build'!K274</f>
        <v>0</v>
      </c>
      <c r="L529">
        <f>'46 MMT resource build'!L274</f>
        <v>0</v>
      </c>
      <c r="M529">
        <f>'46 MMT resource build'!M274</f>
        <v>0</v>
      </c>
      <c r="N529">
        <f>'46 MMT resource build'!N274</f>
        <v>0</v>
      </c>
      <c r="O529">
        <f>'46 MMT resource build'!O274</f>
        <v>0</v>
      </c>
      <c r="P529">
        <f>'46 MMT resource build'!P274</f>
        <v>0</v>
      </c>
      <c r="Q529">
        <f>'46 MMT resource build'!Q274</f>
        <v>0</v>
      </c>
      <c r="R529">
        <f>'46 MMT resource build'!R274</f>
        <v>0</v>
      </c>
      <c r="S529">
        <f>'46 MMT resource build'!S274</f>
        <v>0</v>
      </c>
      <c r="T529">
        <f>'46 MMT resource build'!T274</f>
        <v>0</v>
      </c>
      <c r="U529">
        <f>'46 MMT resource build'!U274</f>
        <v>2.6383309325601898</v>
      </c>
      <c r="V529">
        <f>'46 MMT resource build'!V274</f>
        <v>0</v>
      </c>
      <c r="W529">
        <f>'46 MMT resource build'!W274</f>
        <v>0</v>
      </c>
      <c r="X529">
        <f>'46 MMT resource build'!X274</f>
        <v>0</v>
      </c>
      <c r="Y529">
        <f>'46 MMT resource build'!Y274</f>
        <v>0</v>
      </c>
      <c r="Z529">
        <f>'46 MMT resource build'!Z274</f>
        <v>0</v>
      </c>
    </row>
    <row r="530" spans="1:26" x14ac:dyDescent="0.25">
      <c r="A530">
        <f>'46 MMT resource build'!A276</f>
        <v>2022</v>
      </c>
      <c r="B530" t="str">
        <f>'46 MMT resource build'!B276</f>
        <v>SCADSNV_Solar</v>
      </c>
      <c r="C530" t="str">
        <f>'46 MMT resource build'!C276</f>
        <v>CAISO</v>
      </c>
      <c r="D530" t="str">
        <f>'46 MMT resource build'!D276</f>
        <v>CAISO</v>
      </c>
      <c r="E530" t="str">
        <f>'46 MMT resource build'!E276</f>
        <v>Solar</v>
      </c>
      <c r="F530">
        <f>'46 MMT resource build'!F276</f>
        <v>0</v>
      </c>
      <c r="G530">
        <f>'46 MMT resource build'!G276</f>
        <v>0</v>
      </c>
      <c r="H530">
        <f>'46 MMT resource build'!H276</f>
        <v>0</v>
      </c>
      <c r="I530">
        <f>'46 MMT resource build'!I276</f>
        <v>0</v>
      </c>
      <c r="J530" t="str">
        <f>'46 MMT resource build'!J276</f>
        <v>SCADSNV</v>
      </c>
      <c r="K530">
        <f>'46 MMT resource build'!K276</f>
        <v>0</v>
      </c>
      <c r="L530">
        <f>'46 MMT resource build'!L276</f>
        <v>0</v>
      </c>
      <c r="M530">
        <f>'46 MMT resource build'!M276</f>
        <v>0</v>
      </c>
      <c r="N530">
        <f>'46 MMT resource build'!N276</f>
        <v>0</v>
      </c>
      <c r="O530">
        <f>'46 MMT resource build'!O276</f>
        <v>0</v>
      </c>
      <c r="P530">
        <f>'46 MMT resource build'!P276</f>
        <v>0</v>
      </c>
      <c r="Q530">
        <f>'46 MMT resource build'!Q276</f>
        <v>0</v>
      </c>
      <c r="R530">
        <f>'46 MMT resource build'!R276</f>
        <v>0</v>
      </c>
      <c r="S530">
        <f>'46 MMT resource build'!S276</f>
        <v>0</v>
      </c>
      <c r="T530">
        <f>'46 MMT resource build'!T276</f>
        <v>0</v>
      </c>
      <c r="U530">
        <f>'46 MMT resource build'!U276</f>
        <v>2.6383309325601898</v>
      </c>
      <c r="V530">
        <f>'46 MMT resource build'!V276</f>
        <v>0</v>
      </c>
      <c r="W530">
        <f>'46 MMT resource build'!W276</f>
        <v>0</v>
      </c>
      <c r="X530">
        <f>'46 MMT resource build'!X276</f>
        <v>0</v>
      </c>
      <c r="Y530">
        <f>'46 MMT resource build'!Y276</f>
        <v>0</v>
      </c>
      <c r="Z530">
        <f>'46 MMT resource build'!Z276</f>
        <v>0</v>
      </c>
    </row>
    <row r="531" spans="1:26" x14ac:dyDescent="0.25">
      <c r="A531">
        <f>'46 MMT resource build'!A278</f>
        <v>2022</v>
      </c>
      <c r="B531" t="str">
        <f>'46 MMT resource build'!B278</f>
        <v>Solano_Solar</v>
      </c>
      <c r="C531" t="str">
        <f>'46 MMT resource build'!C278</f>
        <v>CAISO</v>
      </c>
      <c r="D531" t="str">
        <f>'46 MMT resource build'!D278</f>
        <v>CAISO</v>
      </c>
      <c r="E531" t="str">
        <f>'46 MMT resource build'!E278</f>
        <v>Solar</v>
      </c>
      <c r="F531">
        <f>'46 MMT resource build'!F278</f>
        <v>0</v>
      </c>
      <c r="G531">
        <f>'46 MMT resource build'!G278</f>
        <v>0</v>
      </c>
      <c r="H531">
        <f>'46 MMT resource build'!H278</f>
        <v>0</v>
      </c>
      <c r="I531">
        <f>'46 MMT resource build'!I278</f>
        <v>0</v>
      </c>
      <c r="J531" t="str">
        <f>'46 MMT resource build'!J278</f>
        <v>Solano</v>
      </c>
      <c r="K531">
        <f>'46 MMT resource build'!K278</f>
        <v>0</v>
      </c>
      <c r="L531">
        <f>'46 MMT resource build'!L278</f>
        <v>0</v>
      </c>
      <c r="M531">
        <f>'46 MMT resource build'!M278</f>
        <v>0</v>
      </c>
      <c r="N531">
        <f>'46 MMT resource build'!N278</f>
        <v>0</v>
      </c>
      <c r="O531">
        <f>'46 MMT resource build'!O278</f>
        <v>0</v>
      </c>
      <c r="P531">
        <f>'46 MMT resource build'!P278</f>
        <v>0</v>
      </c>
      <c r="Q531">
        <f>'46 MMT resource build'!Q278</f>
        <v>0</v>
      </c>
      <c r="R531">
        <f>'46 MMT resource build'!R278</f>
        <v>0</v>
      </c>
      <c r="S531">
        <f>'46 MMT resource build'!S278</f>
        <v>0</v>
      </c>
      <c r="T531">
        <f>'46 MMT resource build'!T278</f>
        <v>0</v>
      </c>
      <c r="U531">
        <f>'46 MMT resource build'!U278</f>
        <v>2.6383309325601898</v>
      </c>
      <c r="V531">
        <f>'46 MMT resource build'!V278</f>
        <v>0</v>
      </c>
      <c r="W531">
        <f>'46 MMT resource build'!W278</f>
        <v>0</v>
      </c>
      <c r="X531">
        <f>'46 MMT resource build'!X278</f>
        <v>0</v>
      </c>
      <c r="Y531">
        <f>'46 MMT resource build'!Y278</f>
        <v>0</v>
      </c>
      <c r="Z531">
        <f>'46 MMT resource build'!Z278</f>
        <v>0</v>
      </c>
    </row>
    <row r="532" spans="1:26" x14ac:dyDescent="0.25">
      <c r="A532">
        <f>'46 MMT resource build'!A279</f>
        <v>2022</v>
      </c>
      <c r="B532" t="str">
        <f>'46 MMT resource build'!B279</f>
        <v>Solano_subzone_Solar</v>
      </c>
      <c r="C532" t="str">
        <f>'46 MMT resource build'!C279</f>
        <v>CAISO</v>
      </c>
      <c r="D532" t="str">
        <f>'46 MMT resource build'!D279</f>
        <v>CAISO</v>
      </c>
      <c r="E532" t="str">
        <f>'46 MMT resource build'!E279</f>
        <v>Solar</v>
      </c>
      <c r="F532">
        <f>'46 MMT resource build'!F279</f>
        <v>0</v>
      </c>
      <c r="G532">
        <f>'46 MMT resource build'!G279</f>
        <v>0</v>
      </c>
      <c r="H532">
        <f>'46 MMT resource build'!H279</f>
        <v>0</v>
      </c>
      <c r="I532">
        <f>'46 MMT resource build'!I279</f>
        <v>0</v>
      </c>
      <c r="J532" t="str">
        <f>'46 MMT resource build'!J279</f>
        <v>Solano_subzone</v>
      </c>
      <c r="K532">
        <f>'46 MMT resource build'!K279</f>
        <v>0</v>
      </c>
      <c r="L532">
        <f>'46 MMT resource build'!L279</f>
        <v>0</v>
      </c>
      <c r="M532">
        <f>'46 MMT resource build'!M279</f>
        <v>0</v>
      </c>
      <c r="N532">
        <f>'46 MMT resource build'!N279</f>
        <v>0</v>
      </c>
      <c r="O532">
        <f>'46 MMT resource build'!O279</f>
        <v>0</v>
      </c>
      <c r="P532">
        <f>'46 MMT resource build'!P279</f>
        <v>0</v>
      </c>
      <c r="Q532">
        <f>'46 MMT resource build'!Q279</f>
        <v>0</v>
      </c>
      <c r="R532">
        <f>'46 MMT resource build'!R279</f>
        <v>0</v>
      </c>
      <c r="S532">
        <f>'46 MMT resource build'!S279</f>
        <v>0</v>
      </c>
      <c r="T532">
        <f>'46 MMT resource build'!T279</f>
        <v>0</v>
      </c>
      <c r="U532">
        <f>'46 MMT resource build'!U279</f>
        <v>2.6383309325601898</v>
      </c>
      <c r="V532">
        <f>'46 MMT resource build'!V279</f>
        <v>0</v>
      </c>
      <c r="W532">
        <f>'46 MMT resource build'!W279</f>
        <v>0</v>
      </c>
      <c r="X532">
        <f>'46 MMT resource build'!X279</f>
        <v>0</v>
      </c>
      <c r="Y532">
        <f>'46 MMT resource build'!Y279</f>
        <v>0</v>
      </c>
      <c r="Z532">
        <f>'46 MMT resource build'!Z279</f>
        <v>0</v>
      </c>
    </row>
    <row r="533" spans="1:26" x14ac:dyDescent="0.25">
      <c r="A533">
        <f>'46 MMT resource build'!A282</f>
        <v>2022</v>
      </c>
      <c r="B533" t="str">
        <f>'46 MMT resource build'!B282</f>
        <v>Southern_California_Desert_Ex_Solar</v>
      </c>
      <c r="C533" t="str">
        <f>'46 MMT resource build'!C282</f>
        <v>CAISO</v>
      </c>
      <c r="D533" t="str">
        <f>'46 MMT resource build'!D282</f>
        <v>CAISO</v>
      </c>
      <c r="E533" t="str">
        <f>'46 MMT resource build'!E282</f>
        <v>Solar</v>
      </c>
      <c r="F533">
        <f>'46 MMT resource build'!F282</f>
        <v>0</v>
      </c>
      <c r="G533">
        <f>'46 MMT resource build'!G282</f>
        <v>862</v>
      </c>
      <c r="H533">
        <f>'46 MMT resource build'!H282</f>
        <v>862</v>
      </c>
      <c r="I533">
        <f>'46 MMT resource build'!I282</f>
        <v>862</v>
      </c>
      <c r="J533" t="str">
        <f>'46 MMT resource build'!J282</f>
        <v>Southern_California_Desert_Ex</v>
      </c>
      <c r="K533">
        <f>'46 MMT resource build'!K282</f>
        <v>862</v>
      </c>
      <c r="L533">
        <f>'46 MMT resource build'!L282</f>
        <v>0</v>
      </c>
      <c r="M533">
        <f>'46 MMT resource build'!M282</f>
        <v>0</v>
      </c>
      <c r="N533">
        <f>'46 MMT resource build'!N282</f>
        <v>0</v>
      </c>
      <c r="O533">
        <f>'46 MMT resource build'!O282</f>
        <v>0</v>
      </c>
      <c r="P533">
        <f>'46 MMT resource build'!P282</f>
        <v>0</v>
      </c>
      <c r="Q533">
        <f>'46 MMT resource build'!Q282</f>
        <v>0</v>
      </c>
      <c r="R533">
        <f>'46 MMT resource build'!R282</f>
        <v>0</v>
      </c>
      <c r="S533">
        <f>'46 MMT resource build'!S282</f>
        <v>53123657</v>
      </c>
      <c r="T533">
        <f>'46 MMT resource build'!T282</f>
        <v>8886331.7200000007</v>
      </c>
      <c r="U533">
        <f>'46 MMT resource build'!U282</f>
        <v>2.6383309325601898</v>
      </c>
      <c r="V533">
        <f>'46 MMT resource build'!V282</f>
        <v>0</v>
      </c>
      <c r="W533">
        <f>'46 MMT resource build'!W282</f>
        <v>0</v>
      </c>
      <c r="X533">
        <f>'46 MMT resource build'!X282</f>
        <v>862</v>
      </c>
      <c r="Y533">
        <f>'46 MMT resource build'!Y282</f>
        <v>0</v>
      </c>
      <c r="Z533">
        <f>'46 MMT resource build'!Z282</f>
        <v>0</v>
      </c>
    </row>
    <row r="534" spans="1:26" x14ac:dyDescent="0.25">
      <c r="A534">
        <f>'46 MMT resource build'!A284</f>
        <v>2022</v>
      </c>
      <c r="B534" t="str">
        <f>'46 MMT resource build'!B284</f>
        <v>Southern_Nevada_Solar</v>
      </c>
      <c r="C534" t="str">
        <f>'46 MMT resource build'!C284</f>
        <v>CAISO</v>
      </c>
      <c r="D534" t="str">
        <f>'46 MMT resource build'!D284</f>
        <v>CAISO</v>
      </c>
      <c r="E534" t="str">
        <f>'46 MMT resource build'!E284</f>
        <v>Solar</v>
      </c>
      <c r="F534">
        <f>'46 MMT resource build'!F284</f>
        <v>0</v>
      </c>
      <c r="G534">
        <f>'46 MMT resource build'!G284</f>
        <v>153.97</v>
      </c>
      <c r="H534">
        <f>'46 MMT resource build'!H284</f>
        <v>153.97</v>
      </c>
      <c r="I534">
        <f>'46 MMT resource build'!I284</f>
        <v>153.97</v>
      </c>
      <c r="J534" t="str">
        <f>'46 MMT resource build'!J284</f>
        <v>GLW_VEA</v>
      </c>
      <c r="K534">
        <f>'46 MMT resource build'!K284</f>
        <v>153.97</v>
      </c>
      <c r="L534">
        <f>'46 MMT resource build'!L284</f>
        <v>0</v>
      </c>
      <c r="M534">
        <f>'46 MMT resource build'!M284</f>
        <v>0</v>
      </c>
      <c r="N534">
        <f>'46 MMT resource build'!N284</f>
        <v>0</v>
      </c>
      <c r="O534">
        <f>'46 MMT resource build'!O284</f>
        <v>0</v>
      </c>
      <c r="P534">
        <f>'46 MMT resource build'!P284</f>
        <v>0</v>
      </c>
      <c r="Q534">
        <f>'46 MMT resource build'!Q284</f>
        <v>0</v>
      </c>
      <c r="R534">
        <f>'46 MMT resource build'!R284</f>
        <v>0</v>
      </c>
      <c r="S534">
        <f>'46 MMT resource build'!S284</f>
        <v>9219225.4600000009</v>
      </c>
      <c r="T534">
        <f>'46 MMT resource build'!T284</f>
        <v>1542158.43</v>
      </c>
      <c r="U534">
        <f>'46 MMT resource build'!U284</f>
        <v>2.6383309325601898</v>
      </c>
      <c r="V534">
        <f>'46 MMT resource build'!V284</f>
        <v>0</v>
      </c>
      <c r="W534">
        <f>'46 MMT resource build'!W284</f>
        <v>0</v>
      </c>
      <c r="X534">
        <f>'46 MMT resource build'!X284</f>
        <v>153.97</v>
      </c>
      <c r="Y534">
        <f>'46 MMT resource build'!Y284</f>
        <v>0</v>
      </c>
      <c r="Z534">
        <f>'46 MMT resource build'!Z284</f>
        <v>0</v>
      </c>
    </row>
    <row r="535" spans="1:26" x14ac:dyDescent="0.25">
      <c r="A535">
        <f>'46 MMT resource build'!A287</f>
        <v>2022</v>
      </c>
      <c r="B535" t="str">
        <f>'46 MMT resource build'!B287</f>
        <v>Tehachapi_Ex_Solar</v>
      </c>
      <c r="C535" t="str">
        <f>'46 MMT resource build'!C287</f>
        <v>CAISO</v>
      </c>
      <c r="D535" t="str">
        <f>'46 MMT resource build'!D287</f>
        <v>CAISO</v>
      </c>
      <c r="E535" t="str">
        <f>'46 MMT resource build'!E287</f>
        <v>Solar</v>
      </c>
      <c r="F535">
        <f>'46 MMT resource build'!F287</f>
        <v>0</v>
      </c>
      <c r="G535">
        <f>'46 MMT resource build'!G287</f>
        <v>1488</v>
      </c>
      <c r="H535">
        <f>'46 MMT resource build'!H287</f>
        <v>1488</v>
      </c>
      <c r="I535">
        <f>'46 MMT resource build'!I287</f>
        <v>1488</v>
      </c>
      <c r="J535" t="str">
        <f>'46 MMT resource build'!J287</f>
        <v>Tehachapi_Ex</v>
      </c>
      <c r="K535">
        <f>'46 MMT resource build'!K287</f>
        <v>1488</v>
      </c>
      <c r="L535">
        <f>'46 MMT resource build'!L287</f>
        <v>0</v>
      </c>
      <c r="M535">
        <f>'46 MMT resource build'!M287</f>
        <v>0</v>
      </c>
      <c r="N535">
        <f>'46 MMT resource build'!N287</f>
        <v>0</v>
      </c>
      <c r="O535">
        <f>'46 MMT resource build'!O287</f>
        <v>0</v>
      </c>
      <c r="P535">
        <f>'46 MMT resource build'!P287</f>
        <v>0</v>
      </c>
      <c r="Q535">
        <f>'46 MMT resource build'!Q287</f>
        <v>0</v>
      </c>
      <c r="R535">
        <f>'46 MMT resource build'!R287</f>
        <v>0</v>
      </c>
      <c r="S535">
        <f>'46 MMT resource build'!S287</f>
        <v>91703018.109999999</v>
      </c>
      <c r="T535">
        <f>'46 MMT resource build'!T287</f>
        <v>15339746.630000001</v>
      </c>
      <c r="U535">
        <f>'46 MMT resource build'!U287</f>
        <v>2.6383309325601898</v>
      </c>
      <c r="V535">
        <f>'46 MMT resource build'!V287</f>
        <v>0</v>
      </c>
      <c r="W535">
        <f>'46 MMT resource build'!W287</f>
        <v>0</v>
      </c>
      <c r="X535">
        <f>'46 MMT resource build'!X287</f>
        <v>1488</v>
      </c>
      <c r="Y535">
        <f>'46 MMT resource build'!Y287</f>
        <v>0</v>
      </c>
      <c r="Z535">
        <f>'46 MMT resource build'!Z287</f>
        <v>0</v>
      </c>
    </row>
    <row r="536" spans="1:26" x14ac:dyDescent="0.25">
      <c r="A536">
        <f>'46 MMT resource build'!A288</f>
        <v>2022</v>
      </c>
      <c r="B536" t="str">
        <f>'46 MMT resource build'!B288</f>
        <v>Tehachapi_Solar</v>
      </c>
      <c r="C536" t="str">
        <f>'46 MMT resource build'!C288</f>
        <v>CAISO</v>
      </c>
      <c r="D536" t="str">
        <f>'46 MMT resource build'!D288</f>
        <v>CAISO</v>
      </c>
      <c r="E536" t="str">
        <f>'46 MMT resource build'!E288</f>
        <v>Solar</v>
      </c>
      <c r="F536">
        <f>'46 MMT resource build'!F288</f>
        <v>0</v>
      </c>
      <c r="G536">
        <f>'46 MMT resource build'!G288</f>
        <v>3735.56</v>
      </c>
      <c r="H536">
        <f>'46 MMT resource build'!H288</f>
        <v>3735.56</v>
      </c>
      <c r="I536">
        <f>'46 MMT resource build'!I288</f>
        <v>3735.56</v>
      </c>
      <c r="J536" t="str">
        <f>'46 MMT resource build'!J288</f>
        <v>Tehachapi</v>
      </c>
      <c r="K536">
        <f>'46 MMT resource build'!K288</f>
        <v>3652.62</v>
      </c>
      <c r="L536">
        <f>'46 MMT resource build'!L288</f>
        <v>82.93</v>
      </c>
      <c r="M536">
        <f>'46 MMT resource build'!M288</f>
        <v>0</v>
      </c>
      <c r="N536">
        <f>'46 MMT resource build'!N288</f>
        <v>0</v>
      </c>
      <c r="O536">
        <f>'46 MMT resource build'!O288</f>
        <v>0</v>
      </c>
      <c r="P536">
        <f>'46 MMT resource build'!P288</f>
        <v>-289.52999999999997</v>
      </c>
      <c r="Q536">
        <f>'46 MMT resource build'!Q288</f>
        <v>0</v>
      </c>
      <c r="R536">
        <f>'46 MMT resource build'!R288</f>
        <v>0</v>
      </c>
      <c r="S536">
        <f>'46 MMT resource build'!S288</f>
        <v>230216294.19999999</v>
      </c>
      <c r="T536">
        <f>'46 MMT resource build'!T288</f>
        <v>38509742.590000004</v>
      </c>
      <c r="U536">
        <f>'46 MMT resource build'!U288</f>
        <v>2.6383309325601898</v>
      </c>
      <c r="V536">
        <f>'46 MMT resource build'!V288</f>
        <v>0</v>
      </c>
      <c r="W536">
        <f>'46 MMT resource build'!W288</f>
        <v>0</v>
      </c>
      <c r="X536">
        <f>'46 MMT resource build'!X288</f>
        <v>3735.56</v>
      </c>
      <c r="Y536">
        <f>'46 MMT resource build'!Y288</f>
        <v>0</v>
      </c>
      <c r="Z536">
        <f>'46 MMT resource build'!Z288</f>
        <v>0</v>
      </c>
    </row>
    <row r="537" spans="1:26" x14ac:dyDescent="0.25">
      <c r="A537">
        <f>'46 MMT resource build'!A290</f>
        <v>2022</v>
      </c>
      <c r="B537" t="str">
        <f>'46 MMT resource build'!B290</f>
        <v>Westlands_Ex_Solar</v>
      </c>
      <c r="C537" t="str">
        <f>'46 MMT resource build'!C290</f>
        <v>CAISO</v>
      </c>
      <c r="D537" t="str">
        <f>'46 MMT resource build'!D290</f>
        <v>CAISO</v>
      </c>
      <c r="E537" t="str">
        <f>'46 MMT resource build'!E290</f>
        <v>Solar</v>
      </c>
      <c r="F537">
        <f>'46 MMT resource build'!F290</f>
        <v>0</v>
      </c>
      <c r="G537">
        <f>'46 MMT resource build'!G290</f>
        <v>1778.57</v>
      </c>
      <c r="H537">
        <f>'46 MMT resource build'!H290</f>
        <v>1778.57</v>
      </c>
      <c r="I537">
        <f>'46 MMT resource build'!I290</f>
        <v>1778.57</v>
      </c>
      <c r="J537" t="str">
        <f>'46 MMT resource build'!J290</f>
        <v>Westlands_Ex</v>
      </c>
      <c r="K537">
        <f>'46 MMT resource build'!K290</f>
        <v>1778.57</v>
      </c>
      <c r="L537">
        <f>'46 MMT resource build'!L290</f>
        <v>0</v>
      </c>
      <c r="M537">
        <f>'46 MMT resource build'!M290</f>
        <v>0</v>
      </c>
      <c r="N537">
        <f>'46 MMT resource build'!N290</f>
        <v>0</v>
      </c>
      <c r="O537">
        <f>'46 MMT resource build'!O290</f>
        <v>0</v>
      </c>
      <c r="P537">
        <f>'46 MMT resource build'!P290</f>
        <v>0</v>
      </c>
      <c r="Q537">
        <f>'46 MMT resource build'!Q290</f>
        <v>0</v>
      </c>
      <c r="R537">
        <f>'46 MMT resource build'!R290</f>
        <v>0</v>
      </c>
      <c r="S537">
        <f>'46 MMT resource build'!S290</f>
        <v>109610559.16</v>
      </c>
      <c r="T537">
        <f>'46 MMT resource build'!T290</f>
        <v>18335254.82</v>
      </c>
      <c r="U537">
        <f>'46 MMT resource build'!U290</f>
        <v>2.6383309325601898</v>
      </c>
      <c r="V537">
        <f>'46 MMT resource build'!V290</f>
        <v>0</v>
      </c>
      <c r="W537">
        <f>'46 MMT resource build'!W290</f>
        <v>0</v>
      </c>
      <c r="X537">
        <f>'46 MMT resource build'!X290</f>
        <v>1778.57</v>
      </c>
      <c r="Y537">
        <f>'46 MMT resource build'!Y290</f>
        <v>0</v>
      </c>
      <c r="Z537">
        <f>'46 MMT resource build'!Z290</f>
        <v>0</v>
      </c>
    </row>
    <row r="538" spans="1:26" x14ac:dyDescent="0.25">
      <c r="A538">
        <f>'46 MMT resource build'!A292</f>
        <v>2022</v>
      </c>
      <c r="B538" t="str">
        <f>'46 MMT resource build'!B292</f>
        <v>Westlands_Solar</v>
      </c>
      <c r="C538" t="str">
        <f>'46 MMT resource build'!C292</f>
        <v>CAISO</v>
      </c>
      <c r="D538" t="str">
        <f>'46 MMT resource build'!D292</f>
        <v>CAISO</v>
      </c>
      <c r="E538" t="str">
        <f>'46 MMT resource build'!E292</f>
        <v>Solar</v>
      </c>
      <c r="F538">
        <f>'46 MMT resource build'!F292</f>
        <v>0</v>
      </c>
      <c r="G538">
        <f>'46 MMT resource build'!G292</f>
        <v>0</v>
      </c>
      <c r="H538">
        <f>'46 MMT resource build'!H292</f>
        <v>0</v>
      </c>
      <c r="I538">
        <f>'46 MMT resource build'!I292</f>
        <v>0</v>
      </c>
      <c r="J538" t="str">
        <f>'46 MMT resource build'!J292</f>
        <v>Westlands</v>
      </c>
      <c r="K538">
        <f>'46 MMT resource build'!K292</f>
        <v>0</v>
      </c>
      <c r="L538">
        <f>'46 MMT resource build'!L292</f>
        <v>0</v>
      </c>
      <c r="M538">
        <f>'46 MMT resource build'!M292</f>
        <v>0</v>
      </c>
      <c r="N538">
        <f>'46 MMT resource build'!N292</f>
        <v>0</v>
      </c>
      <c r="O538">
        <f>'46 MMT resource build'!O292</f>
        <v>0</v>
      </c>
      <c r="P538">
        <f>'46 MMT resource build'!P292</f>
        <v>0</v>
      </c>
      <c r="Q538">
        <f>'46 MMT resource build'!Q292</f>
        <v>0</v>
      </c>
      <c r="R538">
        <f>'46 MMT resource build'!R292</f>
        <v>0</v>
      </c>
      <c r="S538">
        <f>'46 MMT resource build'!S292</f>
        <v>0</v>
      </c>
      <c r="T538">
        <f>'46 MMT resource build'!T292</f>
        <v>0</v>
      </c>
      <c r="U538">
        <f>'46 MMT resource build'!U292</f>
        <v>2.6383309325601898</v>
      </c>
      <c r="V538">
        <f>'46 MMT resource build'!V292</f>
        <v>0</v>
      </c>
      <c r="W538">
        <f>'46 MMT resource build'!W292</f>
        <v>0</v>
      </c>
      <c r="X538">
        <f>'46 MMT resource build'!X292</f>
        <v>0</v>
      </c>
      <c r="Y538">
        <f>'46 MMT resource build'!Y292</f>
        <v>0</v>
      </c>
      <c r="Z538">
        <f>'46 MMT resource build'!Z292</f>
        <v>0</v>
      </c>
    </row>
    <row r="539" spans="1:26" x14ac:dyDescent="0.25">
      <c r="A539">
        <f>'46 MMT resource build'!A293</f>
        <v>2022</v>
      </c>
      <c r="B539" t="str">
        <f>'46 MMT resource build'!B293</f>
        <v>Arizona_Solar</v>
      </c>
      <c r="C539" t="str">
        <f>'46 MMT resource build'!C293</f>
        <v>CAISO</v>
      </c>
      <c r="D539" t="str">
        <f>'46 MMT resource build'!D293</f>
        <v>CAISO</v>
      </c>
      <c r="E539" t="str">
        <f>'46 MMT resource build'!E293</f>
        <v>Solar</v>
      </c>
      <c r="F539">
        <f>'46 MMT resource build'!F293</f>
        <v>0</v>
      </c>
      <c r="G539">
        <f>'46 MMT resource build'!G293</f>
        <v>0</v>
      </c>
      <c r="H539">
        <f>'46 MMT resource build'!H293</f>
        <v>0</v>
      </c>
      <c r="I539">
        <f>'46 MMT resource build'!I293</f>
        <v>0</v>
      </c>
      <c r="J539">
        <f>'46 MMT resource build'!J293</f>
        <v>0</v>
      </c>
      <c r="K539">
        <f>'46 MMT resource build'!K293</f>
        <v>0</v>
      </c>
      <c r="L539">
        <f>'46 MMT resource build'!L293</f>
        <v>0</v>
      </c>
      <c r="M539">
        <f>'46 MMT resource build'!M293</f>
        <v>0</v>
      </c>
      <c r="N539">
        <f>'46 MMT resource build'!N293</f>
        <v>0</v>
      </c>
      <c r="O539">
        <f>'46 MMT resource build'!O293</f>
        <v>0</v>
      </c>
      <c r="P539">
        <f>'46 MMT resource build'!P293</f>
        <v>0</v>
      </c>
      <c r="Q539">
        <f>'46 MMT resource build'!Q293</f>
        <v>0</v>
      </c>
      <c r="R539">
        <f>'46 MMT resource build'!R293</f>
        <v>0</v>
      </c>
      <c r="S539">
        <f>'46 MMT resource build'!S293</f>
        <v>0</v>
      </c>
      <c r="T539">
        <f>'46 MMT resource build'!T293</f>
        <v>0</v>
      </c>
      <c r="U539">
        <f>'46 MMT resource build'!U293</f>
        <v>2.6383309325601898</v>
      </c>
      <c r="V539">
        <f>'46 MMT resource build'!V293</f>
        <v>0</v>
      </c>
      <c r="W539">
        <f>'46 MMT resource build'!W293</f>
        <v>0</v>
      </c>
      <c r="X539">
        <f>'46 MMT resource build'!X293</f>
        <v>0</v>
      </c>
      <c r="Y539">
        <f>'46 MMT resource build'!Y293</f>
        <v>0</v>
      </c>
      <c r="Z539">
        <f>'46 MMT resource build'!Z293</f>
        <v>0</v>
      </c>
    </row>
    <row r="540" spans="1:26" x14ac:dyDescent="0.25">
      <c r="A540">
        <f>'46 MMT resource build'!A295</f>
        <v>2022</v>
      </c>
      <c r="B540" t="str">
        <f>'46 MMT resource build'!B295</f>
        <v>Baja_California_Solar</v>
      </c>
      <c r="C540" t="str">
        <f>'46 MMT resource build'!C295</f>
        <v>CAISO</v>
      </c>
      <c r="D540" t="str">
        <f>'46 MMT resource build'!D295</f>
        <v>CAISO</v>
      </c>
      <c r="E540" t="str">
        <f>'46 MMT resource build'!E295</f>
        <v>Solar</v>
      </c>
      <c r="F540">
        <f>'46 MMT resource build'!F295</f>
        <v>0</v>
      </c>
      <c r="G540">
        <f>'46 MMT resource build'!G295</f>
        <v>0</v>
      </c>
      <c r="H540">
        <f>'46 MMT resource build'!H295</f>
        <v>0</v>
      </c>
      <c r="I540">
        <f>'46 MMT resource build'!I295</f>
        <v>0</v>
      </c>
      <c r="J540">
        <f>'46 MMT resource build'!J295</f>
        <v>0</v>
      </c>
      <c r="K540">
        <f>'46 MMT resource build'!K295</f>
        <v>0</v>
      </c>
      <c r="L540">
        <f>'46 MMT resource build'!L295</f>
        <v>0</v>
      </c>
      <c r="M540">
        <f>'46 MMT resource build'!M295</f>
        <v>0</v>
      </c>
      <c r="N540">
        <f>'46 MMT resource build'!N295</f>
        <v>0</v>
      </c>
      <c r="O540">
        <f>'46 MMT resource build'!O295</f>
        <v>0</v>
      </c>
      <c r="P540">
        <f>'46 MMT resource build'!P295</f>
        <v>0</v>
      </c>
      <c r="Q540">
        <f>'46 MMT resource build'!Q295</f>
        <v>0</v>
      </c>
      <c r="R540">
        <f>'46 MMT resource build'!R295</f>
        <v>0</v>
      </c>
      <c r="S540">
        <f>'46 MMT resource build'!S295</f>
        <v>0</v>
      </c>
      <c r="T540">
        <f>'46 MMT resource build'!T295</f>
        <v>0</v>
      </c>
      <c r="U540">
        <f>'46 MMT resource build'!U295</f>
        <v>2.6383309325601898</v>
      </c>
      <c r="V540">
        <f>'46 MMT resource build'!V295</f>
        <v>0</v>
      </c>
      <c r="W540">
        <f>'46 MMT resource build'!W295</f>
        <v>0</v>
      </c>
      <c r="X540">
        <f>'46 MMT resource build'!X295</f>
        <v>0</v>
      </c>
      <c r="Y540">
        <f>'46 MMT resource build'!Y295</f>
        <v>0</v>
      </c>
      <c r="Z540">
        <f>'46 MMT resource build'!Z295</f>
        <v>0</v>
      </c>
    </row>
    <row r="541" spans="1:26" x14ac:dyDescent="0.25">
      <c r="A541">
        <f>'46 MMT resource build'!A298</f>
        <v>2022</v>
      </c>
      <c r="B541" t="str">
        <f>'46 MMT resource build'!B298</f>
        <v>New_Mexico_Solar</v>
      </c>
      <c r="C541" t="str">
        <f>'46 MMT resource build'!C298</f>
        <v>CAISO</v>
      </c>
      <c r="D541" t="str">
        <f>'46 MMT resource build'!D298</f>
        <v>CAISO</v>
      </c>
      <c r="E541" t="str">
        <f>'46 MMT resource build'!E298</f>
        <v>Solar</v>
      </c>
      <c r="F541">
        <f>'46 MMT resource build'!F298</f>
        <v>0</v>
      </c>
      <c r="G541">
        <f>'46 MMT resource build'!G298</f>
        <v>0</v>
      </c>
      <c r="H541">
        <f>'46 MMT resource build'!H298</f>
        <v>0</v>
      </c>
      <c r="I541">
        <f>'46 MMT resource build'!I298</f>
        <v>0</v>
      </c>
      <c r="J541">
        <f>'46 MMT resource build'!J298</f>
        <v>0</v>
      </c>
      <c r="K541">
        <f>'46 MMT resource build'!K298</f>
        <v>0</v>
      </c>
      <c r="L541">
        <f>'46 MMT resource build'!L298</f>
        <v>0</v>
      </c>
      <c r="M541">
        <f>'46 MMT resource build'!M298</f>
        <v>0</v>
      </c>
      <c r="N541">
        <f>'46 MMT resource build'!N298</f>
        <v>0</v>
      </c>
      <c r="O541">
        <f>'46 MMT resource build'!O298</f>
        <v>0</v>
      </c>
      <c r="P541">
        <f>'46 MMT resource build'!P298</f>
        <v>0</v>
      </c>
      <c r="Q541">
        <f>'46 MMT resource build'!Q298</f>
        <v>0</v>
      </c>
      <c r="R541">
        <f>'46 MMT resource build'!R298</f>
        <v>0</v>
      </c>
      <c r="S541">
        <f>'46 MMT resource build'!S298</f>
        <v>0</v>
      </c>
      <c r="T541">
        <f>'46 MMT resource build'!T298</f>
        <v>0</v>
      </c>
      <c r="U541">
        <f>'46 MMT resource build'!U298</f>
        <v>2.6383309325601898</v>
      </c>
      <c r="V541">
        <f>'46 MMT resource build'!V298</f>
        <v>0</v>
      </c>
      <c r="W541">
        <f>'46 MMT resource build'!W298</f>
        <v>0</v>
      </c>
      <c r="X541">
        <f>'46 MMT resource build'!X298</f>
        <v>0</v>
      </c>
      <c r="Y541">
        <f>'46 MMT resource build'!Y298</f>
        <v>0</v>
      </c>
      <c r="Z541">
        <f>'46 MMT resource build'!Z298</f>
        <v>0</v>
      </c>
    </row>
    <row r="542" spans="1:26" x14ac:dyDescent="0.25">
      <c r="A542">
        <f>'46 MMT resource build'!A300</f>
        <v>2022</v>
      </c>
      <c r="B542" t="str">
        <f>'46 MMT resource build'!B300</f>
        <v>Utah_Solar</v>
      </c>
      <c r="C542" t="str">
        <f>'46 MMT resource build'!C300</f>
        <v>CAISO</v>
      </c>
      <c r="D542" t="str">
        <f>'46 MMT resource build'!D300</f>
        <v>CAISO</v>
      </c>
      <c r="E542" t="str">
        <f>'46 MMT resource build'!E300</f>
        <v>Solar</v>
      </c>
      <c r="F542">
        <f>'46 MMT resource build'!F300</f>
        <v>0</v>
      </c>
      <c r="G542">
        <f>'46 MMT resource build'!G300</f>
        <v>0</v>
      </c>
      <c r="H542">
        <f>'46 MMT resource build'!H300</f>
        <v>0</v>
      </c>
      <c r="I542">
        <f>'46 MMT resource build'!I300</f>
        <v>0</v>
      </c>
      <c r="J542">
        <f>'46 MMT resource build'!J300</f>
        <v>0</v>
      </c>
      <c r="K542">
        <f>'46 MMT resource build'!K300</f>
        <v>0</v>
      </c>
      <c r="L542">
        <f>'46 MMT resource build'!L300</f>
        <v>0</v>
      </c>
      <c r="M542">
        <f>'46 MMT resource build'!M300</f>
        <v>0</v>
      </c>
      <c r="N542">
        <f>'46 MMT resource build'!N300</f>
        <v>0</v>
      </c>
      <c r="O542">
        <f>'46 MMT resource build'!O300</f>
        <v>0</v>
      </c>
      <c r="P542">
        <f>'46 MMT resource build'!P300</f>
        <v>0</v>
      </c>
      <c r="Q542">
        <f>'46 MMT resource build'!Q300</f>
        <v>0</v>
      </c>
      <c r="R542">
        <f>'46 MMT resource build'!R300</f>
        <v>0</v>
      </c>
      <c r="S542">
        <f>'46 MMT resource build'!S300</f>
        <v>0</v>
      </c>
      <c r="T542">
        <f>'46 MMT resource build'!T300</f>
        <v>0</v>
      </c>
      <c r="U542">
        <f>'46 MMT resource build'!U300</f>
        <v>2.6383309325601898</v>
      </c>
      <c r="V542">
        <f>'46 MMT resource build'!V300</f>
        <v>0</v>
      </c>
      <c r="W542">
        <f>'46 MMT resource build'!W300</f>
        <v>0</v>
      </c>
      <c r="X542">
        <f>'46 MMT resource build'!X300</f>
        <v>0</v>
      </c>
      <c r="Y542">
        <f>'46 MMT resource build'!Y300</f>
        <v>0</v>
      </c>
      <c r="Z542">
        <f>'46 MMT resource build'!Z300</f>
        <v>0</v>
      </c>
    </row>
    <row r="543" spans="1:26" x14ac:dyDescent="0.25">
      <c r="A543">
        <f>'46 MMT resource build'!A404</f>
        <v>2026</v>
      </c>
      <c r="B543" t="str">
        <f>'46 MMT resource build'!B404</f>
        <v>BANC_Solar_for_Other</v>
      </c>
      <c r="C543" t="str">
        <f>'46 MMT resource build'!C404</f>
        <v>BANC</v>
      </c>
      <c r="D543" t="str">
        <f>'46 MMT resource build'!D404</f>
        <v>BANC</v>
      </c>
      <c r="E543" t="str">
        <f>'46 MMT resource build'!E404</f>
        <v>Solar</v>
      </c>
      <c r="F543">
        <f>'46 MMT resource build'!F404</f>
        <v>2989.2</v>
      </c>
      <c r="G543">
        <f>'46 MMT resource build'!G404</f>
        <v>0</v>
      </c>
      <c r="H543">
        <f>'46 MMT resource build'!H404</f>
        <v>0</v>
      </c>
      <c r="I543">
        <f>'46 MMT resource build'!I404</f>
        <v>2989.2</v>
      </c>
      <c r="J543">
        <f>'46 MMT resource build'!J404</f>
        <v>0</v>
      </c>
      <c r="K543">
        <f>'46 MMT resource build'!K404</f>
        <v>0</v>
      </c>
      <c r="L543">
        <f>'46 MMT resource build'!L404</f>
        <v>0</v>
      </c>
      <c r="M543">
        <f>'46 MMT resource build'!M404</f>
        <v>0</v>
      </c>
      <c r="N543">
        <f>'46 MMT resource build'!N404</f>
        <v>0</v>
      </c>
      <c r="O543">
        <f>'46 MMT resource build'!O404</f>
        <v>0</v>
      </c>
      <c r="P543">
        <f>'46 MMT resource build'!P404</f>
        <v>0</v>
      </c>
      <c r="Q543">
        <f>'46 MMT resource build'!Q404</f>
        <v>0</v>
      </c>
      <c r="R543">
        <f>'46 MMT resource build'!R404</f>
        <v>0</v>
      </c>
      <c r="S543">
        <f>'46 MMT resource build'!S404</f>
        <v>0</v>
      </c>
      <c r="T543">
        <f>'46 MMT resource build'!T404</f>
        <v>0</v>
      </c>
      <c r="U543">
        <f>'46 MMT resource build'!U404</f>
        <v>2.99375356618317</v>
      </c>
      <c r="V543">
        <f>'46 MMT resource build'!V404</f>
        <v>2989.2</v>
      </c>
      <c r="W543">
        <f>'46 MMT resource build'!W404</f>
        <v>0</v>
      </c>
      <c r="X543">
        <f>'46 MMT resource build'!X404</f>
        <v>0</v>
      </c>
      <c r="Y543">
        <f>'46 MMT resource build'!Y404</f>
        <v>0</v>
      </c>
      <c r="Z543">
        <f>'46 MMT resource build'!Z404</f>
        <v>0</v>
      </c>
    </row>
    <row r="544" spans="1:26" x14ac:dyDescent="0.25">
      <c r="A544">
        <f>'46 MMT resource build'!A405</f>
        <v>2026</v>
      </c>
      <c r="B544" t="str">
        <f>'46 MMT resource build'!B405</f>
        <v>CAISO_Solar_for_Other</v>
      </c>
      <c r="C544" t="str">
        <f>'46 MMT resource build'!C405</f>
        <v>CAISO</v>
      </c>
      <c r="D544" t="str">
        <f>'46 MMT resource build'!D405</f>
        <v>CAISO</v>
      </c>
      <c r="E544" t="str">
        <f>'46 MMT resource build'!E405</f>
        <v>Solar</v>
      </c>
      <c r="F544">
        <f>'46 MMT resource build'!F405</f>
        <v>12</v>
      </c>
      <c r="G544">
        <f>'46 MMT resource build'!G405</f>
        <v>0</v>
      </c>
      <c r="H544">
        <f>'46 MMT resource build'!H405</f>
        <v>0</v>
      </c>
      <c r="I544">
        <f>'46 MMT resource build'!I405</f>
        <v>12</v>
      </c>
      <c r="J544">
        <f>'46 MMT resource build'!J405</f>
        <v>0</v>
      </c>
      <c r="K544">
        <f>'46 MMT resource build'!K405</f>
        <v>0</v>
      </c>
      <c r="L544">
        <f>'46 MMT resource build'!L405</f>
        <v>0</v>
      </c>
      <c r="M544">
        <f>'46 MMT resource build'!M405</f>
        <v>0</v>
      </c>
      <c r="N544">
        <f>'46 MMT resource build'!N405</f>
        <v>0</v>
      </c>
      <c r="O544">
        <f>'46 MMT resource build'!O405</f>
        <v>0</v>
      </c>
      <c r="P544">
        <f>'46 MMT resource build'!P405</f>
        <v>0</v>
      </c>
      <c r="Q544">
        <f>'46 MMT resource build'!Q405</f>
        <v>0</v>
      </c>
      <c r="R544">
        <f>'46 MMT resource build'!R405</f>
        <v>0</v>
      </c>
      <c r="S544">
        <f>'46 MMT resource build'!S405</f>
        <v>0</v>
      </c>
      <c r="T544">
        <f>'46 MMT resource build'!T405</f>
        <v>0</v>
      </c>
      <c r="U544">
        <f>'46 MMT resource build'!U405</f>
        <v>2.99375356618317</v>
      </c>
      <c r="V544">
        <f>'46 MMT resource build'!V405</f>
        <v>12</v>
      </c>
      <c r="W544">
        <f>'46 MMT resource build'!W405</f>
        <v>0</v>
      </c>
      <c r="X544">
        <f>'46 MMT resource build'!X405</f>
        <v>0</v>
      </c>
      <c r="Y544">
        <f>'46 MMT resource build'!Y405</f>
        <v>0</v>
      </c>
      <c r="Z544">
        <f>'46 MMT resource build'!Z405</f>
        <v>0</v>
      </c>
    </row>
    <row r="545" spans="1:26" x14ac:dyDescent="0.25">
      <c r="A545">
        <f>'46 MMT resource build'!A406</f>
        <v>2026</v>
      </c>
      <c r="B545" t="str">
        <f>'46 MMT resource build'!B406</f>
        <v>IID_Solar_for_Other</v>
      </c>
      <c r="C545" t="str">
        <f>'46 MMT resource build'!C406</f>
        <v>IID</v>
      </c>
      <c r="D545" t="str">
        <f>'46 MMT resource build'!D406</f>
        <v>IID</v>
      </c>
      <c r="E545" t="str">
        <f>'46 MMT resource build'!E406</f>
        <v>Solar</v>
      </c>
      <c r="F545">
        <f>'46 MMT resource build'!F406</f>
        <v>0</v>
      </c>
      <c r="G545">
        <f>'46 MMT resource build'!G406</f>
        <v>0</v>
      </c>
      <c r="H545">
        <f>'46 MMT resource build'!H406</f>
        <v>0</v>
      </c>
      <c r="I545">
        <f>'46 MMT resource build'!I406</f>
        <v>0</v>
      </c>
      <c r="J545">
        <f>'46 MMT resource build'!J406</f>
        <v>0</v>
      </c>
      <c r="K545">
        <f>'46 MMT resource build'!K406</f>
        <v>0</v>
      </c>
      <c r="L545">
        <f>'46 MMT resource build'!L406</f>
        <v>0</v>
      </c>
      <c r="M545">
        <f>'46 MMT resource build'!M406</f>
        <v>0</v>
      </c>
      <c r="N545">
        <f>'46 MMT resource build'!N406</f>
        <v>0</v>
      </c>
      <c r="O545">
        <f>'46 MMT resource build'!O406</f>
        <v>0</v>
      </c>
      <c r="P545">
        <f>'46 MMT resource build'!P406</f>
        <v>0</v>
      </c>
      <c r="Q545">
        <f>'46 MMT resource build'!Q406</f>
        <v>0</v>
      </c>
      <c r="R545">
        <f>'46 MMT resource build'!R406</f>
        <v>0</v>
      </c>
      <c r="S545">
        <f>'46 MMT resource build'!S406</f>
        <v>0</v>
      </c>
      <c r="T545">
        <f>'46 MMT resource build'!T406</f>
        <v>0</v>
      </c>
      <c r="U545">
        <f>'46 MMT resource build'!U406</f>
        <v>2.99375356618317</v>
      </c>
      <c r="V545">
        <f>'46 MMT resource build'!V406</f>
        <v>0</v>
      </c>
      <c r="W545">
        <f>'46 MMT resource build'!W406</f>
        <v>0</v>
      </c>
      <c r="X545">
        <f>'46 MMT resource build'!X406</f>
        <v>0</v>
      </c>
      <c r="Y545">
        <f>'46 MMT resource build'!Y406</f>
        <v>0</v>
      </c>
      <c r="Z545">
        <f>'46 MMT resource build'!Z406</f>
        <v>0</v>
      </c>
    </row>
    <row r="546" spans="1:26" x14ac:dyDescent="0.25">
      <c r="A546">
        <f>'46 MMT resource build'!A407</f>
        <v>2026</v>
      </c>
      <c r="B546" t="str">
        <f>'46 MMT resource build'!B407</f>
        <v>LDWP_Solar_for_Other</v>
      </c>
      <c r="C546" t="str">
        <f>'46 MMT resource build'!C407</f>
        <v>LDWP</v>
      </c>
      <c r="D546" t="str">
        <f>'46 MMT resource build'!D407</f>
        <v>LDWP</v>
      </c>
      <c r="E546" t="str">
        <f>'46 MMT resource build'!E407</f>
        <v>Solar</v>
      </c>
      <c r="F546">
        <f>'46 MMT resource build'!F407</f>
        <v>1252.0899999999999</v>
      </c>
      <c r="G546">
        <f>'46 MMT resource build'!G407</f>
        <v>0</v>
      </c>
      <c r="H546">
        <f>'46 MMT resource build'!H407</f>
        <v>0</v>
      </c>
      <c r="I546">
        <f>'46 MMT resource build'!I407</f>
        <v>1252.0899999999999</v>
      </c>
      <c r="J546">
        <f>'46 MMT resource build'!J407</f>
        <v>0</v>
      </c>
      <c r="K546">
        <f>'46 MMT resource build'!K407</f>
        <v>0</v>
      </c>
      <c r="L546">
        <f>'46 MMT resource build'!L407</f>
        <v>0</v>
      </c>
      <c r="M546">
        <f>'46 MMT resource build'!M407</f>
        <v>0</v>
      </c>
      <c r="N546">
        <f>'46 MMT resource build'!N407</f>
        <v>0</v>
      </c>
      <c r="O546">
        <f>'46 MMT resource build'!O407</f>
        <v>0</v>
      </c>
      <c r="P546">
        <f>'46 MMT resource build'!P407</f>
        <v>0</v>
      </c>
      <c r="Q546">
        <f>'46 MMT resource build'!Q407</f>
        <v>0</v>
      </c>
      <c r="R546">
        <f>'46 MMT resource build'!R407</f>
        <v>0</v>
      </c>
      <c r="S546">
        <f>'46 MMT resource build'!S407</f>
        <v>0</v>
      </c>
      <c r="T546">
        <f>'46 MMT resource build'!T407</f>
        <v>0</v>
      </c>
      <c r="U546">
        <f>'46 MMT resource build'!U407</f>
        <v>2.99375356618317</v>
      </c>
      <c r="V546">
        <f>'46 MMT resource build'!V407</f>
        <v>1252.0899999999999</v>
      </c>
      <c r="W546">
        <f>'46 MMT resource build'!W407</f>
        <v>0</v>
      </c>
      <c r="X546">
        <f>'46 MMT resource build'!X407</f>
        <v>0</v>
      </c>
      <c r="Y546">
        <f>'46 MMT resource build'!Y407</f>
        <v>0</v>
      </c>
      <c r="Z546">
        <f>'46 MMT resource build'!Z407</f>
        <v>0</v>
      </c>
    </row>
    <row r="547" spans="1:26" x14ac:dyDescent="0.25">
      <c r="A547">
        <f>'46 MMT resource build'!A408</f>
        <v>2026</v>
      </c>
      <c r="B547" t="str">
        <f>'46 MMT resource build'!B408</f>
        <v>NW_Solar_for_Other</v>
      </c>
      <c r="C547" t="str">
        <f>'46 MMT resource build'!C408</f>
        <v>NW</v>
      </c>
      <c r="D547" t="str">
        <f>'46 MMT resource build'!D408</f>
        <v>NW</v>
      </c>
      <c r="E547" t="str">
        <f>'46 MMT resource build'!E408</f>
        <v>Solar</v>
      </c>
      <c r="F547">
        <f>'46 MMT resource build'!F408</f>
        <v>563.21</v>
      </c>
      <c r="G547">
        <f>'46 MMT resource build'!G408</f>
        <v>0</v>
      </c>
      <c r="H547">
        <f>'46 MMT resource build'!H408</f>
        <v>0</v>
      </c>
      <c r="I547">
        <f>'46 MMT resource build'!I408</f>
        <v>563.21</v>
      </c>
      <c r="J547">
        <f>'46 MMT resource build'!J408</f>
        <v>0</v>
      </c>
      <c r="K547">
        <f>'46 MMT resource build'!K408</f>
        <v>0</v>
      </c>
      <c r="L547">
        <f>'46 MMT resource build'!L408</f>
        <v>0</v>
      </c>
      <c r="M547">
        <f>'46 MMT resource build'!M408</f>
        <v>0</v>
      </c>
      <c r="N547">
        <f>'46 MMT resource build'!N408</f>
        <v>0</v>
      </c>
      <c r="O547">
        <f>'46 MMT resource build'!O408</f>
        <v>0</v>
      </c>
      <c r="P547">
        <f>'46 MMT resource build'!P408</f>
        <v>0</v>
      </c>
      <c r="Q547">
        <f>'46 MMT resource build'!Q408</f>
        <v>0</v>
      </c>
      <c r="R547">
        <f>'46 MMT resource build'!R408</f>
        <v>0</v>
      </c>
      <c r="S547">
        <f>'46 MMT resource build'!S408</f>
        <v>0</v>
      </c>
      <c r="T547">
        <f>'46 MMT resource build'!T408</f>
        <v>0</v>
      </c>
      <c r="U547">
        <f>'46 MMT resource build'!U408</f>
        <v>2.99375356618317</v>
      </c>
      <c r="V547">
        <f>'46 MMT resource build'!V408</f>
        <v>563.21</v>
      </c>
      <c r="W547">
        <f>'46 MMT resource build'!W408</f>
        <v>0</v>
      </c>
      <c r="X547">
        <f>'46 MMT resource build'!X408</f>
        <v>0</v>
      </c>
      <c r="Y547">
        <f>'46 MMT resource build'!Y408</f>
        <v>0</v>
      </c>
      <c r="Z547">
        <f>'46 MMT resource build'!Z408</f>
        <v>0</v>
      </c>
    </row>
    <row r="548" spans="1:26" x14ac:dyDescent="0.25">
      <c r="A548">
        <f>'46 MMT resource build'!A409</f>
        <v>2026</v>
      </c>
      <c r="B548" t="str">
        <f>'46 MMT resource build'!B409</f>
        <v>SW_Solar_for_Other</v>
      </c>
      <c r="C548" t="str">
        <f>'46 MMT resource build'!C409</f>
        <v>SW</v>
      </c>
      <c r="D548" t="str">
        <f>'46 MMT resource build'!D409</f>
        <v>SW</v>
      </c>
      <c r="E548" t="str">
        <f>'46 MMT resource build'!E409</f>
        <v>Solar</v>
      </c>
      <c r="F548">
        <f>'46 MMT resource build'!F409</f>
        <v>1957.11</v>
      </c>
      <c r="G548">
        <f>'46 MMT resource build'!G409</f>
        <v>0</v>
      </c>
      <c r="H548">
        <f>'46 MMT resource build'!H409</f>
        <v>0</v>
      </c>
      <c r="I548">
        <f>'46 MMT resource build'!I409</f>
        <v>1957.11</v>
      </c>
      <c r="J548">
        <f>'46 MMT resource build'!J409</f>
        <v>0</v>
      </c>
      <c r="K548">
        <f>'46 MMT resource build'!K409</f>
        <v>0</v>
      </c>
      <c r="L548">
        <f>'46 MMT resource build'!L409</f>
        <v>0</v>
      </c>
      <c r="M548">
        <f>'46 MMT resource build'!M409</f>
        <v>0</v>
      </c>
      <c r="N548">
        <f>'46 MMT resource build'!N409</f>
        <v>0</v>
      </c>
      <c r="O548">
        <f>'46 MMT resource build'!O409</f>
        <v>0</v>
      </c>
      <c r="P548">
        <f>'46 MMT resource build'!P409</f>
        <v>0</v>
      </c>
      <c r="Q548">
        <f>'46 MMT resource build'!Q409</f>
        <v>0</v>
      </c>
      <c r="R548">
        <f>'46 MMT resource build'!R409</f>
        <v>0</v>
      </c>
      <c r="S548">
        <f>'46 MMT resource build'!S409</f>
        <v>0</v>
      </c>
      <c r="T548">
        <f>'46 MMT resource build'!T409</f>
        <v>0</v>
      </c>
      <c r="U548">
        <f>'46 MMT resource build'!U409</f>
        <v>2.99375356618317</v>
      </c>
      <c r="V548">
        <f>'46 MMT resource build'!V409</f>
        <v>1957.11</v>
      </c>
      <c r="W548">
        <f>'46 MMT resource build'!W409</f>
        <v>0</v>
      </c>
      <c r="X548">
        <f>'46 MMT resource build'!X409</f>
        <v>0</v>
      </c>
      <c r="Y548">
        <f>'46 MMT resource build'!Y409</f>
        <v>0</v>
      </c>
      <c r="Z548">
        <f>'46 MMT resource build'!Z409</f>
        <v>0</v>
      </c>
    </row>
    <row r="549" spans="1:26" x14ac:dyDescent="0.25">
      <c r="A549">
        <f>'46 MMT resource build'!A410</f>
        <v>2026</v>
      </c>
      <c r="B549" t="str">
        <f>'46 MMT resource build'!B410</f>
        <v>CAISO_Solar_for_CAISO</v>
      </c>
      <c r="C549" t="str">
        <f>'46 MMT resource build'!C410</f>
        <v>CAISO</v>
      </c>
      <c r="D549" t="str">
        <f>'46 MMT resource build'!D410</f>
        <v>CAISO</v>
      </c>
      <c r="E549" t="str">
        <f>'46 MMT resource build'!E410</f>
        <v>Solar</v>
      </c>
      <c r="F549">
        <f>'46 MMT resource build'!F410</f>
        <v>14751</v>
      </c>
      <c r="G549">
        <f>'46 MMT resource build'!G410</f>
        <v>0</v>
      </c>
      <c r="H549">
        <f>'46 MMT resource build'!H410</f>
        <v>0</v>
      </c>
      <c r="I549">
        <f>'46 MMT resource build'!I410</f>
        <v>14751</v>
      </c>
      <c r="J549">
        <f>'46 MMT resource build'!J410</f>
        <v>0</v>
      </c>
      <c r="K549">
        <f>'46 MMT resource build'!K410</f>
        <v>0</v>
      </c>
      <c r="L549">
        <f>'46 MMT resource build'!L410</f>
        <v>0</v>
      </c>
      <c r="M549">
        <f>'46 MMT resource build'!M410</f>
        <v>0</v>
      </c>
      <c r="N549">
        <f>'46 MMT resource build'!N410</f>
        <v>0</v>
      </c>
      <c r="O549">
        <f>'46 MMT resource build'!O410</f>
        <v>0</v>
      </c>
      <c r="P549">
        <f>'46 MMT resource build'!P410</f>
        <v>0</v>
      </c>
      <c r="Q549">
        <f>'46 MMT resource build'!Q410</f>
        <v>0</v>
      </c>
      <c r="R549">
        <f>'46 MMT resource build'!R410</f>
        <v>0</v>
      </c>
      <c r="S549">
        <f>'46 MMT resource build'!S410</f>
        <v>0</v>
      </c>
      <c r="T549">
        <f>'46 MMT resource build'!T410</f>
        <v>0</v>
      </c>
      <c r="U549">
        <f>'46 MMT resource build'!U410</f>
        <v>2.99375356618317</v>
      </c>
      <c r="V549">
        <f>'46 MMT resource build'!V410</f>
        <v>14751</v>
      </c>
      <c r="W549">
        <f>'46 MMT resource build'!W410</f>
        <v>0</v>
      </c>
      <c r="X549">
        <f>'46 MMT resource build'!X410</f>
        <v>0</v>
      </c>
      <c r="Y549">
        <f>'46 MMT resource build'!Y410</f>
        <v>0</v>
      </c>
      <c r="Z549">
        <f>'46 MMT resource build'!Z410</f>
        <v>0</v>
      </c>
    </row>
    <row r="550" spans="1:26" x14ac:dyDescent="0.25">
      <c r="A550">
        <f>'46 MMT resource build'!A411</f>
        <v>2026</v>
      </c>
      <c r="B550" t="str">
        <f>'46 MMT resource build'!B411</f>
        <v>IID_Solar_for_CAISO</v>
      </c>
      <c r="C550" t="str">
        <f>'46 MMT resource build'!C411</f>
        <v>IID</v>
      </c>
      <c r="D550" t="str">
        <f>'46 MMT resource build'!D411</f>
        <v>CAISO</v>
      </c>
      <c r="E550" t="str">
        <f>'46 MMT resource build'!E411</f>
        <v>Solar</v>
      </c>
      <c r="F550">
        <f>'46 MMT resource build'!F411</f>
        <v>49.9</v>
      </c>
      <c r="G550">
        <f>'46 MMT resource build'!G411</f>
        <v>0</v>
      </c>
      <c r="H550">
        <f>'46 MMT resource build'!H411</f>
        <v>0</v>
      </c>
      <c r="I550">
        <f>'46 MMT resource build'!I411</f>
        <v>49.9</v>
      </c>
      <c r="J550">
        <f>'46 MMT resource build'!J411</f>
        <v>0</v>
      </c>
      <c r="K550">
        <f>'46 MMT resource build'!K411</f>
        <v>0</v>
      </c>
      <c r="L550">
        <f>'46 MMT resource build'!L411</f>
        <v>0</v>
      </c>
      <c r="M550">
        <f>'46 MMT resource build'!M411</f>
        <v>0</v>
      </c>
      <c r="N550">
        <f>'46 MMT resource build'!N411</f>
        <v>0</v>
      </c>
      <c r="O550">
        <f>'46 MMT resource build'!O411</f>
        <v>0</v>
      </c>
      <c r="P550">
        <f>'46 MMT resource build'!P411</f>
        <v>0</v>
      </c>
      <c r="Q550">
        <f>'46 MMT resource build'!Q411</f>
        <v>0</v>
      </c>
      <c r="R550">
        <f>'46 MMT resource build'!R411</f>
        <v>0</v>
      </c>
      <c r="S550">
        <f>'46 MMT resource build'!S411</f>
        <v>0</v>
      </c>
      <c r="T550">
        <f>'46 MMT resource build'!T411</f>
        <v>0</v>
      </c>
      <c r="U550">
        <f>'46 MMT resource build'!U411</f>
        <v>2.99375356618317</v>
      </c>
      <c r="V550">
        <f>'46 MMT resource build'!V411</f>
        <v>49.9</v>
      </c>
      <c r="W550">
        <f>'46 MMT resource build'!W411</f>
        <v>0</v>
      </c>
      <c r="X550">
        <f>'46 MMT resource build'!X411</f>
        <v>0</v>
      </c>
      <c r="Y550">
        <f>'46 MMT resource build'!Y411</f>
        <v>0</v>
      </c>
      <c r="Z550">
        <f>'46 MMT resource build'!Z411</f>
        <v>0</v>
      </c>
    </row>
    <row r="551" spans="1:26" x14ac:dyDescent="0.25">
      <c r="A551">
        <f>'46 MMT resource build'!A412</f>
        <v>2026</v>
      </c>
      <c r="B551" t="str">
        <f>'46 MMT resource build'!B412</f>
        <v>SW_Solar_for_CAISO</v>
      </c>
      <c r="C551" t="str">
        <f>'46 MMT resource build'!C412</f>
        <v>SW</v>
      </c>
      <c r="D551" t="str">
        <f>'46 MMT resource build'!D412</f>
        <v>CAISO</v>
      </c>
      <c r="E551" t="str">
        <f>'46 MMT resource build'!E412</f>
        <v>Solar</v>
      </c>
      <c r="F551">
        <f>'46 MMT resource build'!F412</f>
        <v>65</v>
      </c>
      <c r="G551">
        <f>'46 MMT resource build'!G412</f>
        <v>0</v>
      </c>
      <c r="H551">
        <f>'46 MMT resource build'!H412</f>
        <v>0</v>
      </c>
      <c r="I551">
        <f>'46 MMT resource build'!I412</f>
        <v>65</v>
      </c>
      <c r="J551">
        <f>'46 MMT resource build'!J412</f>
        <v>0</v>
      </c>
      <c r="K551">
        <f>'46 MMT resource build'!K412</f>
        <v>0</v>
      </c>
      <c r="L551">
        <f>'46 MMT resource build'!L412</f>
        <v>0</v>
      </c>
      <c r="M551">
        <f>'46 MMT resource build'!M412</f>
        <v>0</v>
      </c>
      <c r="N551">
        <f>'46 MMT resource build'!N412</f>
        <v>0</v>
      </c>
      <c r="O551">
        <f>'46 MMT resource build'!O412</f>
        <v>0</v>
      </c>
      <c r="P551">
        <f>'46 MMT resource build'!P412</f>
        <v>0</v>
      </c>
      <c r="Q551">
        <f>'46 MMT resource build'!Q412</f>
        <v>0</v>
      </c>
      <c r="R551">
        <f>'46 MMT resource build'!R412</f>
        <v>0</v>
      </c>
      <c r="S551">
        <f>'46 MMT resource build'!S412</f>
        <v>0</v>
      </c>
      <c r="T551">
        <f>'46 MMT resource build'!T412</f>
        <v>0</v>
      </c>
      <c r="U551">
        <f>'46 MMT resource build'!U412</f>
        <v>2.99375356618317</v>
      </c>
      <c r="V551">
        <f>'46 MMT resource build'!V412</f>
        <v>65</v>
      </c>
      <c r="W551">
        <f>'46 MMT resource build'!W412</f>
        <v>0</v>
      </c>
      <c r="X551">
        <f>'46 MMT resource build'!X412</f>
        <v>0</v>
      </c>
      <c r="Y551">
        <f>'46 MMT resource build'!Y412</f>
        <v>0</v>
      </c>
      <c r="Z551">
        <f>'46 MMT resource build'!Z412</f>
        <v>0</v>
      </c>
    </row>
    <row r="552" spans="1:26" x14ac:dyDescent="0.25">
      <c r="A552">
        <f>'46 MMT resource build'!A423</f>
        <v>2026</v>
      </c>
      <c r="B552" t="str">
        <f>'46 MMT resource build'!B423</f>
        <v>Carrizo_Solar</v>
      </c>
      <c r="C552" t="str">
        <f>'46 MMT resource build'!C423</f>
        <v>CAISO</v>
      </c>
      <c r="D552" t="str">
        <f>'46 MMT resource build'!D423</f>
        <v>CAISO</v>
      </c>
      <c r="E552" t="str">
        <f>'46 MMT resource build'!E423</f>
        <v>Solar</v>
      </c>
      <c r="F552">
        <f>'46 MMT resource build'!F423</f>
        <v>0</v>
      </c>
      <c r="G552">
        <f>'46 MMT resource build'!G423</f>
        <v>0</v>
      </c>
      <c r="H552">
        <f>'46 MMT resource build'!H423</f>
        <v>0</v>
      </c>
      <c r="I552">
        <f>'46 MMT resource build'!I423</f>
        <v>0</v>
      </c>
      <c r="J552" t="str">
        <f>'46 MMT resource build'!J423</f>
        <v>Carrizo</v>
      </c>
      <c r="K552">
        <f>'46 MMT resource build'!K423</f>
        <v>0</v>
      </c>
      <c r="L552">
        <f>'46 MMT resource build'!L423</f>
        <v>0</v>
      </c>
      <c r="M552">
        <f>'46 MMT resource build'!M423</f>
        <v>0</v>
      </c>
      <c r="N552">
        <f>'46 MMT resource build'!N423</f>
        <v>0</v>
      </c>
      <c r="O552">
        <f>'46 MMT resource build'!O423</f>
        <v>0</v>
      </c>
      <c r="P552">
        <f>'46 MMT resource build'!P423</f>
        <v>0</v>
      </c>
      <c r="Q552">
        <f>'46 MMT resource build'!Q423</f>
        <v>0</v>
      </c>
      <c r="R552">
        <f>'46 MMT resource build'!R423</f>
        <v>0</v>
      </c>
      <c r="S552">
        <f>'46 MMT resource build'!S423</f>
        <v>0</v>
      </c>
      <c r="T552">
        <f>'46 MMT resource build'!T423</f>
        <v>0</v>
      </c>
      <c r="U552">
        <f>'46 MMT resource build'!U423</f>
        <v>2.99375356618317</v>
      </c>
      <c r="V552">
        <f>'46 MMT resource build'!V423</f>
        <v>0</v>
      </c>
      <c r="W552">
        <f>'46 MMT resource build'!W423</f>
        <v>0</v>
      </c>
      <c r="X552">
        <f>'46 MMT resource build'!X423</f>
        <v>0</v>
      </c>
      <c r="Y552">
        <f>'46 MMT resource build'!Y423</f>
        <v>0</v>
      </c>
      <c r="Z552">
        <f>'46 MMT resource build'!Z423</f>
        <v>0</v>
      </c>
    </row>
    <row r="553" spans="1:26" x14ac:dyDescent="0.25">
      <c r="A553">
        <f>'46 MMT resource build'!A425</f>
        <v>2026</v>
      </c>
      <c r="B553" t="str">
        <f>'46 MMT resource build'!B425</f>
        <v>Central_Valley_North_Los_Banos_Solar</v>
      </c>
      <c r="C553" t="str">
        <f>'46 MMT resource build'!C425</f>
        <v>CAISO</v>
      </c>
      <c r="D553" t="str">
        <f>'46 MMT resource build'!D425</f>
        <v>CAISO</v>
      </c>
      <c r="E553" t="str">
        <f>'46 MMT resource build'!E425</f>
        <v>Solar</v>
      </c>
      <c r="F553">
        <f>'46 MMT resource build'!F425</f>
        <v>0</v>
      </c>
      <c r="G553">
        <f>'46 MMT resource build'!G425</f>
        <v>0</v>
      </c>
      <c r="H553">
        <f>'46 MMT resource build'!H425</f>
        <v>0</v>
      </c>
      <c r="I553">
        <f>'46 MMT resource build'!I425</f>
        <v>0</v>
      </c>
      <c r="J553" t="str">
        <f>'46 MMT resource build'!J425</f>
        <v>Central_Valley_North_Los_Banos</v>
      </c>
      <c r="K553">
        <f>'46 MMT resource build'!K425</f>
        <v>0</v>
      </c>
      <c r="L553">
        <f>'46 MMT resource build'!L425</f>
        <v>0</v>
      </c>
      <c r="M553">
        <f>'46 MMT resource build'!M425</f>
        <v>0</v>
      </c>
      <c r="N553">
        <f>'46 MMT resource build'!N425</f>
        <v>0</v>
      </c>
      <c r="O553">
        <f>'46 MMT resource build'!O425</f>
        <v>0</v>
      </c>
      <c r="P553">
        <f>'46 MMT resource build'!P425</f>
        <v>0</v>
      </c>
      <c r="Q553">
        <f>'46 MMT resource build'!Q425</f>
        <v>0</v>
      </c>
      <c r="R553">
        <f>'46 MMT resource build'!R425</f>
        <v>0</v>
      </c>
      <c r="S553">
        <f>'46 MMT resource build'!S425</f>
        <v>0</v>
      </c>
      <c r="T553">
        <f>'46 MMT resource build'!T425</f>
        <v>0</v>
      </c>
      <c r="U553">
        <f>'46 MMT resource build'!U425</f>
        <v>2.99375356618317</v>
      </c>
      <c r="V553">
        <f>'46 MMT resource build'!V425</f>
        <v>0</v>
      </c>
      <c r="W553">
        <f>'46 MMT resource build'!W425</f>
        <v>0</v>
      </c>
      <c r="X553">
        <f>'46 MMT resource build'!X425</f>
        <v>0</v>
      </c>
      <c r="Y553">
        <f>'46 MMT resource build'!Y425</f>
        <v>0</v>
      </c>
      <c r="Z553">
        <f>'46 MMT resource build'!Z425</f>
        <v>0</v>
      </c>
    </row>
    <row r="554" spans="1:26" x14ac:dyDescent="0.25">
      <c r="A554">
        <f>'46 MMT resource build'!A427</f>
        <v>2026</v>
      </c>
      <c r="B554" t="str">
        <f>'46 MMT resource build'!B427</f>
        <v>Distributed_Solar</v>
      </c>
      <c r="C554" t="str">
        <f>'46 MMT resource build'!C427</f>
        <v>CAISO</v>
      </c>
      <c r="D554" t="str">
        <f>'46 MMT resource build'!D427</f>
        <v>CAISO</v>
      </c>
      <c r="E554" t="str">
        <f>'46 MMT resource build'!E427</f>
        <v>Solar</v>
      </c>
      <c r="F554">
        <f>'46 MMT resource build'!F427</f>
        <v>0</v>
      </c>
      <c r="G554">
        <f>'46 MMT resource build'!G427</f>
        <v>0</v>
      </c>
      <c r="H554">
        <f>'46 MMT resource build'!H427</f>
        <v>0</v>
      </c>
      <c r="I554">
        <f>'46 MMT resource build'!I427</f>
        <v>0</v>
      </c>
      <c r="J554" t="str">
        <f>'46 MMT resource build'!J427</f>
        <v>None</v>
      </c>
      <c r="K554">
        <f>'46 MMT resource build'!K427</f>
        <v>0</v>
      </c>
      <c r="L554">
        <f>'46 MMT resource build'!L427</f>
        <v>0</v>
      </c>
      <c r="M554">
        <f>'46 MMT resource build'!M427</f>
        <v>0</v>
      </c>
      <c r="N554">
        <f>'46 MMT resource build'!N427</f>
        <v>0</v>
      </c>
      <c r="O554">
        <f>'46 MMT resource build'!O427</f>
        <v>0</v>
      </c>
      <c r="P554">
        <f>'46 MMT resource build'!P427</f>
        <v>0</v>
      </c>
      <c r="Q554">
        <f>'46 MMT resource build'!Q427</f>
        <v>0</v>
      </c>
      <c r="R554">
        <f>'46 MMT resource build'!R427</f>
        <v>0</v>
      </c>
      <c r="S554">
        <f>'46 MMT resource build'!S427</f>
        <v>0</v>
      </c>
      <c r="T554">
        <f>'46 MMT resource build'!T427</f>
        <v>0</v>
      </c>
      <c r="U554">
        <f>'46 MMT resource build'!U427</f>
        <v>2.99375356618317</v>
      </c>
      <c r="V554">
        <f>'46 MMT resource build'!V427</f>
        <v>0</v>
      </c>
      <c r="W554">
        <f>'46 MMT resource build'!W427</f>
        <v>0</v>
      </c>
      <c r="X554">
        <f>'46 MMT resource build'!X427</f>
        <v>0</v>
      </c>
      <c r="Y554">
        <f>'46 MMT resource build'!Y427</f>
        <v>0</v>
      </c>
      <c r="Z554">
        <f>'46 MMT resource build'!Z427</f>
        <v>0</v>
      </c>
    </row>
    <row r="555" spans="1:26" x14ac:dyDescent="0.25">
      <c r="A555">
        <f>'46 MMT resource build'!A429</f>
        <v>2026</v>
      </c>
      <c r="B555" t="str">
        <f>'46 MMT resource build'!B429</f>
        <v>Greater_Imperial_Solar</v>
      </c>
      <c r="C555" t="str">
        <f>'46 MMT resource build'!C429</f>
        <v>CAISO</v>
      </c>
      <c r="D555" t="str">
        <f>'46 MMT resource build'!D429</f>
        <v>CAISO</v>
      </c>
      <c r="E555" t="str">
        <f>'46 MMT resource build'!E429</f>
        <v>Solar</v>
      </c>
      <c r="F555">
        <f>'46 MMT resource build'!F429</f>
        <v>0</v>
      </c>
      <c r="G555">
        <f>'46 MMT resource build'!G429</f>
        <v>0</v>
      </c>
      <c r="H555">
        <f>'46 MMT resource build'!H429</f>
        <v>919.08</v>
      </c>
      <c r="I555">
        <f>'46 MMT resource build'!I429</f>
        <v>919.08</v>
      </c>
      <c r="J555" t="str">
        <f>'46 MMT resource build'!J429</f>
        <v>Greater_Imperial</v>
      </c>
      <c r="K555">
        <f>'46 MMT resource build'!K429</f>
        <v>919.08</v>
      </c>
      <c r="L555">
        <f>'46 MMT resource build'!L429</f>
        <v>0</v>
      </c>
      <c r="M555">
        <f>'46 MMT resource build'!M429</f>
        <v>0</v>
      </c>
      <c r="N555">
        <f>'46 MMT resource build'!N429</f>
        <v>0</v>
      </c>
      <c r="O555">
        <f>'46 MMT resource build'!O429</f>
        <v>0</v>
      </c>
      <c r="P555">
        <f>'46 MMT resource build'!P429</f>
        <v>0</v>
      </c>
      <c r="Q555">
        <f>'46 MMT resource build'!Q429</f>
        <v>0</v>
      </c>
      <c r="R555">
        <f>'46 MMT resource build'!R429</f>
        <v>0</v>
      </c>
      <c r="S555">
        <f>'46 MMT resource build'!S429</f>
        <v>56641404.490000002</v>
      </c>
      <c r="T555">
        <f>'46 MMT resource build'!T429</f>
        <v>9474767.6999999993</v>
      </c>
      <c r="U555">
        <f>'46 MMT resource build'!U429</f>
        <v>2.99375356618317</v>
      </c>
      <c r="V555">
        <f>'46 MMT resource build'!V429</f>
        <v>0</v>
      </c>
      <c r="W555">
        <f>'46 MMT resource build'!W429</f>
        <v>0</v>
      </c>
      <c r="X555">
        <f>'46 MMT resource build'!X429</f>
        <v>919.08</v>
      </c>
      <c r="Y555">
        <f>'46 MMT resource build'!Y429</f>
        <v>0</v>
      </c>
      <c r="Z555">
        <f>'46 MMT resource build'!Z429</f>
        <v>0</v>
      </c>
    </row>
    <row r="556" spans="1:26" x14ac:dyDescent="0.25">
      <c r="A556">
        <f>'46 MMT resource build'!A433</f>
        <v>2026</v>
      </c>
      <c r="B556" t="str">
        <f>'46 MMT resource build'!B433</f>
        <v>Inyokern_North_Kramer_Solar</v>
      </c>
      <c r="C556" t="str">
        <f>'46 MMT resource build'!C433</f>
        <v>CAISO</v>
      </c>
      <c r="D556" t="str">
        <f>'46 MMT resource build'!D433</f>
        <v>CAISO</v>
      </c>
      <c r="E556" t="str">
        <f>'46 MMT resource build'!E433</f>
        <v>Solar</v>
      </c>
      <c r="F556">
        <f>'46 MMT resource build'!F433</f>
        <v>0</v>
      </c>
      <c r="G556">
        <f>'46 MMT resource build'!G433</f>
        <v>0</v>
      </c>
      <c r="H556">
        <f>'46 MMT resource build'!H433</f>
        <v>297</v>
      </c>
      <c r="I556">
        <f>'46 MMT resource build'!I433</f>
        <v>297</v>
      </c>
      <c r="J556" t="str">
        <f>'46 MMT resource build'!J433</f>
        <v>Inyokern_North_Kramer</v>
      </c>
      <c r="K556">
        <f>'46 MMT resource build'!K433</f>
        <v>297</v>
      </c>
      <c r="L556">
        <f>'46 MMT resource build'!L433</f>
        <v>0</v>
      </c>
      <c r="M556">
        <f>'46 MMT resource build'!M433</f>
        <v>0</v>
      </c>
      <c r="N556">
        <f>'46 MMT resource build'!N433</f>
        <v>0</v>
      </c>
      <c r="O556">
        <f>'46 MMT resource build'!O433</f>
        <v>0</v>
      </c>
      <c r="P556">
        <f>'46 MMT resource build'!P433</f>
        <v>0</v>
      </c>
      <c r="Q556">
        <f>'46 MMT resource build'!Q433</f>
        <v>0</v>
      </c>
      <c r="R556">
        <f>'46 MMT resource build'!R433</f>
        <v>0</v>
      </c>
      <c r="S556">
        <f>'46 MMT resource build'!S433</f>
        <v>18303626.600000001</v>
      </c>
      <c r="T556">
        <f>'46 MMT resource build'!T433</f>
        <v>3061763.94</v>
      </c>
      <c r="U556">
        <f>'46 MMT resource build'!U433</f>
        <v>2.99375356618317</v>
      </c>
      <c r="V556">
        <f>'46 MMT resource build'!V433</f>
        <v>0</v>
      </c>
      <c r="W556">
        <f>'46 MMT resource build'!W433</f>
        <v>0</v>
      </c>
      <c r="X556">
        <f>'46 MMT resource build'!X433</f>
        <v>297</v>
      </c>
      <c r="Y556">
        <f>'46 MMT resource build'!Y433</f>
        <v>0</v>
      </c>
      <c r="Z556">
        <f>'46 MMT resource build'!Z433</f>
        <v>0</v>
      </c>
    </row>
    <row r="557" spans="1:26" x14ac:dyDescent="0.25">
      <c r="A557">
        <f>'46 MMT resource build'!A434</f>
        <v>2026</v>
      </c>
      <c r="B557" t="str">
        <f>'46 MMT resource build'!B434</f>
        <v>Kern_Greater_Carrizo_Solar</v>
      </c>
      <c r="C557" t="str">
        <f>'46 MMT resource build'!C434</f>
        <v>CAISO</v>
      </c>
      <c r="D557" t="str">
        <f>'46 MMT resource build'!D434</f>
        <v>CAISO</v>
      </c>
      <c r="E557" t="str">
        <f>'46 MMT resource build'!E434</f>
        <v>Solar</v>
      </c>
      <c r="F557">
        <f>'46 MMT resource build'!F434</f>
        <v>0</v>
      </c>
      <c r="G557">
        <f>'46 MMT resource build'!G434</f>
        <v>0</v>
      </c>
      <c r="H557">
        <f>'46 MMT resource build'!H434</f>
        <v>298.69</v>
      </c>
      <c r="I557">
        <f>'46 MMT resource build'!I434</f>
        <v>298.69</v>
      </c>
      <c r="J557" t="str">
        <f>'46 MMT resource build'!J434</f>
        <v>Kern_Greater_Carrizo</v>
      </c>
      <c r="K557">
        <f>'46 MMT resource build'!K434</f>
        <v>298.69</v>
      </c>
      <c r="L557">
        <f>'46 MMT resource build'!L434</f>
        <v>0</v>
      </c>
      <c r="M557">
        <f>'46 MMT resource build'!M434</f>
        <v>0</v>
      </c>
      <c r="N557">
        <f>'46 MMT resource build'!N434</f>
        <v>0</v>
      </c>
      <c r="O557">
        <f>'46 MMT resource build'!O434</f>
        <v>0</v>
      </c>
      <c r="P557">
        <f>'46 MMT resource build'!P434</f>
        <v>0</v>
      </c>
      <c r="Q557">
        <f>'46 MMT resource build'!Q434</f>
        <v>0</v>
      </c>
      <c r="R557">
        <f>'46 MMT resource build'!R434</f>
        <v>0</v>
      </c>
      <c r="S557">
        <f>'46 MMT resource build'!S434</f>
        <v>18407707.809999999</v>
      </c>
      <c r="T557">
        <f>'46 MMT resource build'!T434</f>
        <v>3079174.27</v>
      </c>
      <c r="U557">
        <f>'46 MMT resource build'!U434</f>
        <v>2.99375356618317</v>
      </c>
      <c r="V557">
        <f>'46 MMT resource build'!V434</f>
        <v>0</v>
      </c>
      <c r="W557">
        <f>'46 MMT resource build'!W434</f>
        <v>0</v>
      </c>
      <c r="X557">
        <f>'46 MMT resource build'!X434</f>
        <v>298.69</v>
      </c>
      <c r="Y557">
        <f>'46 MMT resource build'!Y434</f>
        <v>0</v>
      </c>
      <c r="Z557">
        <f>'46 MMT resource build'!Z434</f>
        <v>0</v>
      </c>
    </row>
    <row r="558" spans="1:26" x14ac:dyDescent="0.25">
      <c r="A558">
        <f>'46 MMT resource build'!A436</f>
        <v>2026</v>
      </c>
      <c r="B558" t="str">
        <f>'46 MMT resource build'!B436</f>
        <v>Kramer_Inyokern_Ex_Solar</v>
      </c>
      <c r="C558" t="str">
        <f>'46 MMT resource build'!C436</f>
        <v>CAISO</v>
      </c>
      <c r="D558" t="str">
        <f>'46 MMT resource build'!D436</f>
        <v>CAISO</v>
      </c>
      <c r="E558" t="str">
        <f>'46 MMT resource build'!E436</f>
        <v>Solar</v>
      </c>
      <c r="F558">
        <f>'46 MMT resource build'!F436</f>
        <v>0</v>
      </c>
      <c r="G558">
        <f>'46 MMT resource build'!G436</f>
        <v>0</v>
      </c>
      <c r="H558">
        <f>'46 MMT resource build'!H436</f>
        <v>860.4</v>
      </c>
      <c r="I558">
        <f>'46 MMT resource build'!I436</f>
        <v>860.4</v>
      </c>
      <c r="J558" t="str">
        <f>'46 MMT resource build'!J436</f>
        <v>Kramer_Inyokern_Ex</v>
      </c>
      <c r="K558">
        <f>'46 MMT resource build'!K436</f>
        <v>860.4</v>
      </c>
      <c r="L558">
        <f>'46 MMT resource build'!L436</f>
        <v>0</v>
      </c>
      <c r="M558">
        <f>'46 MMT resource build'!M436</f>
        <v>0</v>
      </c>
      <c r="N558">
        <f>'46 MMT resource build'!N436</f>
        <v>0</v>
      </c>
      <c r="O558">
        <f>'46 MMT resource build'!O436</f>
        <v>0</v>
      </c>
      <c r="P558">
        <f>'46 MMT resource build'!P436</f>
        <v>0</v>
      </c>
      <c r="Q558">
        <f>'46 MMT resource build'!Q436</f>
        <v>0</v>
      </c>
      <c r="R558">
        <f>'46 MMT resource build'!R436</f>
        <v>0</v>
      </c>
      <c r="S558">
        <f>'46 MMT resource build'!S436</f>
        <v>53025051.600000001</v>
      </c>
      <c r="T558">
        <f>'46 MMT resource build'!T436</f>
        <v>8869837.3599999994</v>
      </c>
      <c r="U558">
        <f>'46 MMT resource build'!U436</f>
        <v>2.99375356618317</v>
      </c>
      <c r="V558">
        <f>'46 MMT resource build'!V436</f>
        <v>0</v>
      </c>
      <c r="W558">
        <f>'46 MMT resource build'!W436</f>
        <v>0</v>
      </c>
      <c r="X558">
        <f>'46 MMT resource build'!X436</f>
        <v>860.4</v>
      </c>
      <c r="Y558">
        <f>'46 MMT resource build'!Y436</f>
        <v>0</v>
      </c>
      <c r="Z558">
        <f>'46 MMT resource build'!Z436</f>
        <v>0</v>
      </c>
    </row>
    <row r="559" spans="1:26" x14ac:dyDescent="0.25">
      <c r="A559">
        <f>'46 MMT resource build'!A438</f>
        <v>2026</v>
      </c>
      <c r="B559" t="str">
        <f>'46 MMT resource build'!B438</f>
        <v>North_Victor_Solar</v>
      </c>
      <c r="C559" t="str">
        <f>'46 MMT resource build'!C438</f>
        <v>CAISO</v>
      </c>
      <c r="D559" t="str">
        <f>'46 MMT resource build'!D438</f>
        <v>CAISO</v>
      </c>
      <c r="E559" t="str">
        <f>'46 MMT resource build'!E438</f>
        <v>Solar</v>
      </c>
      <c r="F559">
        <f>'46 MMT resource build'!F438</f>
        <v>0</v>
      </c>
      <c r="G559">
        <f>'46 MMT resource build'!G438</f>
        <v>0</v>
      </c>
      <c r="H559">
        <f>'46 MMT resource build'!H438</f>
        <v>300</v>
      </c>
      <c r="I559">
        <f>'46 MMT resource build'!I438</f>
        <v>300</v>
      </c>
      <c r="J559" t="str">
        <f>'46 MMT resource build'!J438</f>
        <v>North_Victor</v>
      </c>
      <c r="K559">
        <f>'46 MMT resource build'!K438</f>
        <v>300</v>
      </c>
      <c r="L559">
        <f>'46 MMT resource build'!L438</f>
        <v>0</v>
      </c>
      <c r="M559">
        <f>'46 MMT resource build'!M438</f>
        <v>0</v>
      </c>
      <c r="N559">
        <f>'46 MMT resource build'!N438</f>
        <v>0</v>
      </c>
      <c r="O559">
        <f>'46 MMT resource build'!O438</f>
        <v>0</v>
      </c>
      <c r="P559">
        <f>'46 MMT resource build'!P438</f>
        <v>0</v>
      </c>
      <c r="Q559">
        <f>'46 MMT resource build'!Q438</f>
        <v>0</v>
      </c>
      <c r="R559">
        <f>'46 MMT resource build'!R438</f>
        <v>0</v>
      </c>
      <c r="S559">
        <f>'46 MMT resource build'!S438</f>
        <v>18488511.719999999</v>
      </c>
      <c r="T559">
        <f>'46 MMT resource build'!T438</f>
        <v>3092690.85</v>
      </c>
      <c r="U559">
        <f>'46 MMT resource build'!U438</f>
        <v>2.99375356618317</v>
      </c>
      <c r="V559">
        <f>'46 MMT resource build'!V438</f>
        <v>0</v>
      </c>
      <c r="W559">
        <f>'46 MMT resource build'!W438</f>
        <v>0</v>
      </c>
      <c r="X559">
        <f>'46 MMT resource build'!X438</f>
        <v>300</v>
      </c>
      <c r="Y559">
        <f>'46 MMT resource build'!Y438</f>
        <v>0</v>
      </c>
      <c r="Z559">
        <f>'46 MMT resource build'!Z438</f>
        <v>0</v>
      </c>
    </row>
    <row r="560" spans="1:26" x14ac:dyDescent="0.25">
      <c r="A560">
        <f>'46 MMT resource build'!A439</f>
        <v>2026</v>
      </c>
      <c r="B560" t="str">
        <f>'46 MMT resource build'!B439</f>
        <v>Northern_California_Ex_Solar</v>
      </c>
      <c r="C560" t="str">
        <f>'46 MMT resource build'!C439</f>
        <v>CAISO</v>
      </c>
      <c r="D560" t="str">
        <f>'46 MMT resource build'!D439</f>
        <v>CAISO</v>
      </c>
      <c r="E560" t="str">
        <f>'46 MMT resource build'!E439</f>
        <v>Solar</v>
      </c>
      <c r="F560">
        <f>'46 MMT resource build'!F439</f>
        <v>0</v>
      </c>
      <c r="G560">
        <f>'46 MMT resource build'!G439</f>
        <v>0</v>
      </c>
      <c r="H560">
        <f>'46 MMT resource build'!H439</f>
        <v>0</v>
      </c>
      <c r="I560">
        <f>'46 MMT resource build'!I439</f>
        <v>0</v>
      </c>
      <c r="J560" t="str">
        <f>'46 MMT resource build'!J439</f>
        <v>Northern_California_Ex</v>
      </c>
      <c r="K560">
        <f>'46 MMT resource build'!K439</f>
        <v>0</v>
      </c>
      <c r="L560">
        <f>'46 MMT resource build'!L439</f>
        <v>0</v>
      </c>
      <c r="M560">
        <f>'46 MMT resource build'!M439</f>
        <v>0</v>
      </c>
      <c r="N560">
        <f>'46 MMT resource build'!N439</f>
        <v>0</v>
      </c>
      <c r="O560">
        <f>'46 MMT resource build'!O439</f>
        <v>0</v>
      </c>
      <c r="P560">
        <f>'46 MMT resource build'!P439</f>
        <v>0</v>
      </c>
      <c r="Q560">
        <f>'46 MMT resource build'!Q439</f>
        <v>0</v>
      </c>
      <c r="R560">
        <f>'46 MMT resource build'!R439</f>
        <v>0</v>
      </c>
      <c r="S560">
        <f>'46 MMT resource build'!S439</f>
        <v>0</v>
      </c>
      <c r="T560">
        <f>'46 MMT resource build'!T439</f>
        <v>0</v>
      </c>
      <c r="U560">
        <f>'46 MMT resource build'!U439</f>
        <v>2.99375356618317</v>
      </c>
      <c r="V560">
        <f>'46 MMT resource build'!V439</f>
        <v>0</v>
      </c>
      <c r="W560">
        <f>'46 MMT resource build'!W439</f>
        <v>0</v>
      </c>
      <c r="X560">
        <f>'46 MMT resource build'!X439</f>
        <v>0</v>
      </c>
      <c r="Y560">
        <f>'46 MMT resource build'!Y439</f>
        <v>0</v>
      </c>
      <c r="Z560">
        <f>'46 MMT resource build'!Z439</f>
        <v>0</v>
      </c>
    </row>
    <row r="561" spans="1:26" x14ac:dyDescent="0.25">
      <c r="A561">
        <f>'46 MMT resource build'!A442</f>
        <v>2026</v>
      </c>
      <c r="B561" t="str">
        <f>'46 MMT resource build'!B442</f>
        <v>Riverside_Palm_Springs_Solar</v>
      </c>
      <c r="C561" t="str">
        <f>'46 MMT resource build'!C442</f>
        <v>CAISO</v>
      </c>
      <c r="D561" t="str">
        <f>'46 MMT resource build'!D442</f>
        <v>CAISO</v>
      </c>
      <c r="E561" t="str">
        <f>'46 MMT resource build'!E442</f>
        <v>Solar</v>
      </c>
      <c r="F561">
        <f>'46 MMT resource build'!F442</f>
        <v>0</v>
      </c>
      <c r="G561">
        <f>'46 MMT resource build'!G442</f>
        <v>0</v>
      </c>
      <c r="H561">
        <f>'46 MMT resource build'!H442</f>
        <v>565</v>
      </c>
      <c r="I561">
        <f>'46 MMT resource build'!I442</f>
        <v>565</v>
      </c>
      <c r="J561" t="str">
        <f>'46 MMT resource build'!J442</f>
        <v>Riverside_Palm_Springs</v>
      </c>
      <c r="K561">
        <f>'46 MMT resource build'!K442</f>
        <v>565</v>
      </c>
      <c r="L561">
        <f>'46 MMT resource build'!L442</f>
        <v>0</v>
      </c>
      <c r="M561">
        <f>'46 MMT resource build'!M442</f>
        <v>0</v>
      </c>
      <c r="N561">
        <f>'46 MMT resource build'!N442</f>
        <v>0</v>
      </c>
      <c r="O561">
        <f>'46 MMT resource build'!O442</f>
        <v>0</v>
      </c>
      <c r="P561">
        <f>'46 MMT resource build'!P442</f>
        <v>0</v>
      </c>
      <c r="Q561">
        <f>'46 MMT resource build'!Q442</f>
        <v>0</v>
      </c>
      <c r="R561">
        <f>'46 MMT resource build'!R442</f>
        <v>0</v>
      </c>
      <c r="S561">
        <f>'46 MMT resource build'!S442</f>
        <v>34820030.399999999</v>
      </c>
      <c r="T561">
        <f>'46 MMT resource build'!T442</f>
        <v>5824567.7699999996</v>
      </c>
      <c r="U561">
        <f>'46 MMT resource build'!U442</f>
        <v>2.99375356618317</v>
      </c>
      <c r="V561">
        <f>'46 MMT resource build'!V442</f>
        <v>0</v>
      </c>
      <c r="W561">
        <f>'46 MMT resource build'!W442</f>
        <v>0</v>
      </c>
      <c r="X561">
        <f>'46 MMT resource build'!X442</f>
        <v>565</v>
      </c>
      <c r="Y561">
        <f>'46 MMT resource build'!Y442</f>
        <v>0</v>
      </c>
      <c r="Z561">
        <f>'46 MMT resource build'!Z442</f>
        <v>0</v>
      </c>
    </row>
    <row r="562" spans="1:26" x14ac:dyDescent="0.25">
      <c r="A562">
        <f>'46 MMT resource build'!A443</f>
        <v>2026</v>
      </c>
      <c r="B562" t="str">
        <f>'46 MMT resource build'!B443</f>
        <v>Sacramento_River_Solar</v>
      </c>
      <c r="C562" t="str">
        <f>'46 MMT resource build'!C443</f>
        <v>CAISO</v>
      </c>
      <c r="D562" t="str">
        <f>'46 MMT resource build'!D443</f>
        <v>CAISO</v>
      </c>
      <c r="E562" t="str">
        <f>'46 MMT resource build'!E443</f>
        <v>Solar</v>
      </c>
      <c r="F562">
        <f>'46 MMT resource build'!F443</f>
        <v>0</v>
      </c>
      <c r="G562">
        <f>'46 MMT resource build'!G443</f>
        <v>0</v>
      </c>
      <c r="H562">
        <f>'46 MMT resource build'!H443</f>
        <v>0</v>
      </c>
      <c r="I562">
        <f>'46 MMT resource build'!I443</f>
        <v>0</v>
      </c>
      <c r="J562" t="str">
        <f>'46 MMT resource build'!J443</f>
        <v>Sacramento_River</v>
      </c>
      <c r="K562">
        <f>'46 MMT resource build'!K443</f>
        <v>0</v>
      </c>
      <c r="L562">
        <f>'46 MMT resource build'!L443</f>
        <v>0</v>
      </c>
      <c r="M562">
        <f>'46 MMT resource build'!M443</f>
        <v>0</v>
      </c>
      <c r="N562">
        <f>'46 MMT resource build'!N443</f>
        <v>0</v>
      </c>
      <c r="O562">
        <f>'46 MMT resource build'!O443</f>
        <v>0</v>
      </c>
      <c r="P562">
        <f>'46 MMT resource build'!P443</f>
        <v>0</v>
      </c>
      <c r="Q562">
        <f>'46 MMT resource build'!Q443</f>
        <v>0</v>
      </c>
      <c r="R562">
        <f>'46 MMT resource build'!R443</f>
        <v>0</v>
      </c>
      <c r="S562">
        <f>'46 MMT resource build'!S443</f>
        <v>0</v>
      </c>
      <c r="T562">
        <f>'46 MMT resource build'!T443</f>
        <v>0</v>
      </c>
      <c r="U562">
        <f>'46 MMT resource build'!U443</f>
        <v>2.99375356618317</v>
      </c>
      <c r="V562">
        <f>'46 MMT resource build'!V443</f>
        <v>0</v>
      </c>
      <c r="W562">
        <f>'46 MMT resource build'!W443</f>
        <v>0</v>
      </c>
      <c r="X562">
        <f>'46 MMT resource build'!X443</f>
        <v>0</v>
      </c>
      <c r="Y562">
        <f>'46 MMT resource build'!Y443</f>
        <v>0</v>
      </c>
      <c r="Z562">
        <f>'46 MMT resource build'!Z443</f>
        <v>0</v>
      </c>
    </row>
    <row r="563" spans="1:26" x14ac:dyDescent="0.25">
      <c r="A563">
        <f>'46 MMT resource build'!A445</f>
        <v>2026</v>
      </c>
      <c r="B563" t="str">
        <f>'46 MMT resource build'!B445</f>
        <v>SCADSNV_Solar</v>
      </c>
      <c r="C563" t="str">
        <f>'46 MMT resource build'!C445</f>
        <v>CAISO</v>
      </c>
      <c r="D563" t="str">
        <f>'46 MMT resource build'!D445</f>
        <v>CAISO</v>
      </c>
      <c r="E563" t="str">
        <f>'46 MMT resource build'!E445</f>
        <v>Solar</v>
      </c>
      <c r="F563">
        <f>'46 MMT resource build'!F445</f>
        <v>0</v>
      </c>
      <c r="G563">
        <f>'46 MMT resource build'!G445</f>
        <v>0</v>
      </c>
      <c r="H563">
        <f>'46 MMT resource build'!H445</f>
        <v>0</v>
      </c>
      <c r="I563">
        <f>'46 MMT resource build'!I445</f>
        <v>0</v>
      </c>
      <c r="J563" t="str">
        <f>'46 MMT resource build'!J445</f>
        <v>SCADSNV</v>
      </c>
      <c r="K563">
        <f>'46 MMT resource build'!K445</f>
        <v>0</v>
      </c>
      <c r="L563">
        <f>'46 MMT resource build'!L445</f>
        <v>0</v>
      </c>
      <c r="M563">
        <f>'46 MMT resource build'!M445</f>
        <v>0</v>
      </c>
      <c r="N563">
        <f>'46 MMT resource build'!N445</f>
        <v>0</v>
      </c>
      <c r="O563">
        <f>'46 MMT resource build'!O445</f>
        <v>0</v>
      </c>
      <c r="P563">
        <f>'46 MMT resource build'!P445</f>
        <v>0</v>
      </c>
      <c r="Q563">
        <f>'46 MMT resource build'!Q445</f>
        <v>0</v>
      </c>
      <c r="R563">
        <f>'46 MMT resource build'!R445</f>
        <v>0</v>
      </c>
      <c r="S563">
        <f>'46 MMT resource build'!S445</f>
        <v>0</v>
      </c>
      <c r="T563">
        <f>'46 MMT resource build'!T445</f>
        <v>0</v>
      </c>
      <c r="U563">
        <f>'46 MMT resource build'!U445</f>
        <v>2.99375356618317</v>
      </c>
      <c r="V563">
        <f>'46 MMT resource build'!V445</f>
        <v>0</v>
      </c>
      <c r="W563">
        <f>'46 MMT resource build'!W445</f>
        <v>0</v>
      </c>
      <c r="X563">
        <f>'46 MMT resource build'!X445</f>
        <v>0</v>
      </c>
      <c r="Y563">
        <f>'46 MMT resource build'!Y445</f>
        <v>0</v>
      </c>
      <c r="Z563">
        <f>'46 MMT resource build'!Z445</f>
        <v>0</v>
      </c>
    </row>
    <row r="564" spans="1:26" x14ac:dyDescent="0.25">
      <c r="A564">
        <f>'46 MMT resource build'!A447</f>
        <v>2026</v>
      </c>
      <c r="B564" t="str">
        <f>'46 MMT resource build'!B447</f>
        <v>Solano_Solar</v>
      </c>
      <c r="C564" t="str">
        <f>'46 MMT resource build'!C447</f>
        <v>CAISO</v>
      </c>
      <c r="D564" t="str">
        <f>'46 MMT resource build'!D447</f>
        <v>CAISO</v>
      </c>
      <c r="E564" t="str">
        <f>'46 MMT resource build'!E447</f>
        <v>Solar</v>
      </c>
      <c r="F564">
        <f>'46 MMT resource build'!F447</f>
        <v>0</v>
      </c>
      <c r="G564">
        <f>'46 MMT resource build'!G447</f>
        <v>0</v>
      </c>
      <c r="H564">
        <f>'46 MMT resource build'!H447</f>
        <v>0</v>
      </c>
      <c r="I564">
        <f>'46 MMT resource build'!I447</f>
        <v>0</v>
      </c>
      <c r="J564" t="str">
        <f>'46 MMT resource build'!J447</f>
        <v>Solano</v>
      </c>
      <c r="K564">
        <f>'46 MMT resource build'!K447</f>
        <v>0</v>
      </c>
      <c r="L564">
        <f>'46 MMT resource build'!L447</f>
        <v>0</v>
      </c>
      <c r="M564">
        <f>'46 MMT resource build'!M447</f>
        <v>0</v>
      </c>
      <c r="N564">
        <f>'46 MMT resource build'!N447</f>
        <v>0</v>
      </c>
      <c r="O564">
        <f>'46 MMT resource build'!O447</f>
        <v>0</v>
      </c>
      <c r="P564">
        <f>'46 MMT resource build'!P447</f>
        <v>0</v>
      </c>
      <c r="Q564">
        <f>'46 MMT resource build'!Q447</f>
        <v>0</v>
      </c>
      <c r="R564">
        <f>'46 MMT resource build'!R447</f>
        <v>0</v>
      </c>
      <c r="S564">
        <f>'46 MMT resource build'!S447</f>
        <v>0</v>
      </c>
      <c r="T564">
        <f>'46 MMT resource build'!T447</f>
        <v>0</v>
      </c>
      <c r="U564">
        <f>'46 MMT resource build'!U447</f>
        <v>2.99375356618317</v>
      </c>
      <c r="V564">
        <f>'46 MMT resource build'!V447</f>
        <v>0</v>
      </c>
      <c r="W564">
        <f>'46 MMT resource build'!W447</f>
        <v>0</v>
      </c>
      <c r="X564">
        <f>'46 MMT resource build'!X447</f>
        <v>0</v>
      </c>
      <c r="Y564">
        <f>'46 MMT resource build'!Y447</f>
        <v>0</v>
      </c>
      <c r="Z564">
        <f>'46 MMT resource build'!Z447</f>
        <v>0</v>
      </c>
    </row>
    <row r="565" spans="1:26" x14ac:dyDescent="0.25">
      <c r="A565">
        <f>'46 MMT resource build'!A448</f>
        <v>2026</v>
      </c>
      <c r="B565" t="str">
        <f>'46 MMT resource build'!B448</f>
        <v>Solano_subzone_Solar</v>
      </c>
      <c r="C565" t="str">
        <f>'46 MMT resource build'!C448</f>
        <v>CAISO</v>
      </c>
      <c r="D565" t="str">
        <f>'46 MMT resource build'!D448</f>
        <v>CAISO</v>
      </c>
      <c r="E565" t="str">
        <f>'46 MMT resource build'!E448</f>
        <v>Solar</v>
      </c>
      <c r="F565">
        <f>'46 MMT resource build'!F448</f>
        <v>0</v>
      </c>
      <c r="G565">
        <f>'46 MMT resource build'!G448</f>
        <v>0</v>
      </c>
      <c r="H565">
        <f>'46 MMT resource build'!H448</f>
        <v>0</v>
      </c>
      <c r="I565">
        <f>'46 MMT resource build'!I448</f>
        <v>0</v>
      </c>
      <c r="J565" t="str">
        <f>'46 MMT resource build'!J448</f>
        <v>Solano_subzone</v>
      </c>
      <c r="K565">
        <f>'46 MMT resource build'!K448</f>
        <v>0</v>
      </c>
      <c r="L565">
        <f>'46 MMT resource build'!L448</f>
        <v>0</v>
      </c>
      <c r="M565">
        <f>'46 MMT resource build'!M448</f>
        <v>0</v>
      </c>
      <c r="N565">
        <f>'46 MMT resource build'!N448</f>
        <v>0</v>
      </c>
      <c r="O565">
        <f>'46 MMT resource build'!O448</f>
        <v>0</v>
      </c>
      <c r="P565">
        <f>'46 MMT resource build'!P448</f>
        <v>0</v>
      </c>
      <c r="Q565">
        <f>'46 MMT resource build'!Q448</f>
        <v>0</v>
      </c>
      <c r="R565">
        <f>'46 MMT resource build'!R448</f>
        <v>0</v>
      </c>
      <c r="S565">
        <f>'46 MMT resource build'!S448</f>
        <v>0</v>
      </c>
      <c r="T565">
        <f>'46 MMT resource build'!T448</f>
        <v>0</v>
      </c>
      <c r="U565">
        <f>'46 MMT resource build'!U448</f>
        <v>2.99375356618317</v>
      </c>
      <c r="V565">
        <f>'46 MMT resource build'!V448</f>
        <v>0</v>
      </c>
      <c r="W565">
        <f>'46 MMT resource build'!W448</f>
        <v>0</v>
      </c>
      <c r="X565">
        <f>'46 MMT resource build'!X448</f>
        <v>0</v>
      </c>
      <c r="Y565">
        <f>'46 MMT resource build'!Y448</f>
        <v>0</v>
      </c>
      <c r="Z565">
        <f>'46 MMT resource build'!Z448</f>
        <v>0</v>
      </c>
    </row>
    <row r="566" spans="1:26" x14ac:dyDescent="0.25">
      <c r="A566">
        <f>'46 MMT resource build'!A451</f>
        <v>2026</v>
      </c>
      <c r="B566" t="str">
        <f>'46 MMT resource build'!B451</f>
        <v>Southern_California_Desert_Ex_Solar</v>
      </c>
      <c r="C566" t="str">
        <f>'46 MMT resource build'!C451</f>
        <v>CAISO</v>
      </c>
      <c r="D566" t="str">
        <f>'46 MMT resource build'!D451</f>
        <v>CAISO</v>
      </c>
      <c r="E566" t="str">
        <f>'46 MMT resource build'!E451</f>
        <v>Solar</v>
      </c>
      <c r="F566">
        <f>'46 MMT resource build'!F451</f>
        <v>0</v>
      </c>
      <c r="G566">
        <f>'46 MMT resource build'!G451</f>
        <v>0</v>
      </c>
      <c r="H566">
        <f>'46 MMT resource build'!H451</f>
        <v>862</v>
      </c>
      <c r="I566">
        <f>'46 MMT resource build'!I451</f>
        <v>862</v>
      </c>
      <c r="J566" t="str">
        <f>'46 MMT resource build'!J451</f>
        <v>Southern_California_Desert_Ex</v>
      </c>
      <c r="K566">
        <f>'46 MMT resource build'!K451</f>
        <v>862</v>
      </c>
      <c r="L566">
        <f>'46 MMT resource build'!L451</f>
        <v>0</v>
      </c>
      <c r="M566">
        <f>'46 MMT resource build'!M451</f>
        <v>0</v>
      </c>
      <c r="N566">
        <f>'46 MMT resource build'!N451</f>
        <v>0</v>
      </c>
      <c r="O566">
        <f>'46 MMT resource build'!O451</f>
        <v>0</v>
      </c>
      <c r="P566">
        <f>'46 MMT resource build'!P451</f>
        <v>0</v>
      </c>
      <c r="Q566">
        <f>'46 MMT resource build'!Q451</f>
        <v>0</v>
      </c>
      <c r="R566">
        <f>'46 MMT resource build'!R451</f>
        <v>0</v>
      </c>
      <c r="S566">
        <f>'46 MMT resource build'!S451</f>
        <v>53123657</v>
      </c>
      <c r="T566">
        <f>'46 MMT resource build'!T451</f>
        <v>8886331.7200000007</v>
      </c>
      <c r="U566">
        <f>'46 MMT resource build'!U451</f>
        <v>2.99375356618317</v>
      </c>
      <c r="V566">
        <f>'46 MMT resource build'!V451</f>
        <v>0</v>
      </c>
      <c r="W566">
        <f>'46 MMT resource build'!W451</f>
        <v>0</v>
      </c>
      <c r="X566">
        <f>'46 MMT resource build'!X451</f>
        <v>862</v>
      </c>
      <c r="Y566">
        <f>'46 MMT resource build'!Y451</f>
        <v>0</v>
      </c>
      <c r="Z566">
        <f>'46 MMT resource build'!Z451</f>
        <v>0</v>
      </c>
    </row>
    <row r="567" spans="1:26" x14ac:dyDescent="0.25">
      <c r="A567">
        <f>'46 MMT resource build'!A453</f>
        <v>2026</v>
      </c>
      <c r="B567" t="str">
        <f>'46 MMT resource build'!B453</f>
        <v>Southern_Nevada_Solar</v>
      </c>
      <c r="C567" t="str">
        <f>'46 MMT resource build'!C453</f>
        <v>CAISO</v>
      </c>
      <c r="D567" t="str">
        <f>'46 MMT resource build'!D453</f>
        <v>CAISO</v>
      </c>
      <c r="E567" t="str">
        <f>'46 MMT resource build'!E453</f>
        <v>Solar</v>
      </c>
      <c r="F567">
        <f>'46 MMT resource build'!F453</f>
        <v>0</v>
      </c>
      <c r="G567">
        <f>'46 MMT resource build'!G453</f>
        <v>0</v>
      </c>
      <c r="H567">
        <f>'46 MMT resource build'!H453</f>
        <v>153.97</v>
      </c>
      <c r="I567">
        <f>'46 MMT resource build'!I453</f>
        <v>153.97</v>
      </c>
      <c r="J567" t="str">
        <f>'46 MMT resource build'!J453</f>
        <v>GLW_VEA</v>
      </c>
      <c r="K567">
        <f>'46 MMT resource build'!K453</f>
        <v>153.97</v>
      </c>
      <c r="L567">
        <f>'46 MMT resource build'!L453</f>
        <v>0</v>
      </c>
      <c r="M567">
        <f>'46 MMT resource build'!M453</f>
        <v>0</v>
      </c>
      <c r="N567">
        <f>'46 MMT resource build'!N453</f>
        <v>0</v>
      </c>
      <c r="O567">
        <f>'46 MMT resource build'!O453</f>
        <v>0</v>
      </c>
      <c r="P567">
        <f>'46 MMT resource build'!P453</f>
        <v>0</v>
      </c>
      <c r="Q567">
        <f>'46 MMT resource build'!Q453</f>
        <v>0</v>
      </c>
      <c r="R567">
        <f>'46 MMT resource build'!R453</f>
        <v>0</v>
      </c>
      <c r="S567">
        <f>'46 MMT resource build'!S453</f>
        <v>9219225.4600000009</v>
      </c>
      <c r="T567">
        <f>'46 MMT resource build'!T453</f>
        <v>1542158.43</v>
      </c>
      <c r="U567">
        <f>'46 MMT resource build'!U453</f>
        <v>2.99375356618317</v>
      </c>
      <c r="V567">
        <f>'46 MMT resource build'!V453</f>
        <v>0</v>
      </c>
      <c r="W567">
        <f>'46 MMT resource build'!W453</f>
        <v>0</v>
      </c>
      <c r="X567">
        <f>'46 MMT resource build'!X453</f>
        <v>153.97</v>
      </c>
      <c r="Y567">
        <f>'46 MMT resource build'!Y453</f>
        <v>0</v>
      </c>
      <c r="Z567">
        <f>'46 MMT resource build'!Z453</f>
        <v>0</v>
      </c>
    </row>
    <row r="568" spans="1:26" x14ac:dyDescent="0.25">
      <c r="A568">
        <f>'46 MMT resource build'!A456</f>
        <v>2026</v>
      </c>
      <c r="B568" t="str">
        <f>'46 MMT resource build'!B456</f>
        <v>Tehachapi_Ex_Solar</v>
      </c>
      <c r="C568" t="str">
        <f>'46 MMT resource build'!C456</f>
        <v>CAISO</v>
      </c>
      <c r="D568" t="str">
        <f>'46 MMT resource build'!D456</f>
        <v>CAISO</v>
      </c>
      <c r="E568" t="str">
        <f>'46 MMT resource build'!E456</f>
        <v>Solar</v>
      </c>
      <c r="F568">
        <f>'46 MMT resource build'!F456</f>
        <v>0</v>
      </c>
      <c r="G568">
        <f>'46 MMT resource build'!G456</f>
        <v>0</v>
      </c>
      <c r="H568">
        <f>'46 MMT resource build'!H456</f>
        <v>1488</v>
      </c>
      <c r="I568">
        <f>'46 MMT resource build'!I456</f>
        <v>1488</v>
      </c>
      <c r="J568" t="str">
        <f>'46 MMT resource build'!J456</f>
        <v>Tehachapi_Ex</v>
      </c>
      <c r="K568">
        <f>'46 MMT resource build'!K456</f>
        <v>1488</v>
      </c>
      <c r="L568">
        <f>'46 MMT resource build'!L456</f>
        <v>0</v>
      </c>
      <c r="M568">
        <f>'46 MMT resource build'!M456</f>
        <v>0</v>
      </c>
      <c r="N568">
        <f>'46 MMT resource build'!N456</f>
        <v>0</v>
      </c>
      <c r="O568">
        <f>'46 MMT resource build'!O456</f>
        <v>0</v>
      </c>
      <c r="P568">
        <f>'46 MMT resource build'!P456</f>
        <v>0</v>
      </c>
      <c r="Q568">
        <f>'46 MMT resource build'!Q456</f>
        <v>0</v>
      </c>
      <c r="R568">
        <f>'46 MMT resource build'!R456</f>
        <v>0</v>
      </c>
      <c r="S568">
        <f>'46 MMT resource build'!S456</f>
        <v>91703018.109999999</v>
      </c>
      <c r="T568">
        <f>'46 MMT resource build'!T456</f>
        <v>15339746.630000001</v>
      </c>
      <c r="U568">
        <f>'46 MMT resource build'!U456</f>
        <v>2.99375356618317</v>
      </c>
      <c r="V568">
        <f>'46 MMT resource build'!V456</f>
        <v>0</v>
      </c>
      <c r="W568">
        <f>'46 MMT resource build'!W456</f>
        <v>0</v>
      </c>
      <c r="X568">
        <f>'46 MMT resource build'!X456</f>
        <v>1488</v>
      </c>
      <c r="Y568">
        <f>'46 MMT resource build'!Y456</f>
        <v>0</v>
      </c>
      <c r="Z568">
        <f>'46 MMT resource build'!Z456</f>
        <v>0</v>
      </c>
    </row>
    <row r="569" spans="1:26" x14ac:dyDescent="0.25">
      <c r="A569">
        <f>'46 MMT resource build'!A457</f>
        <v>2026</v>
      </c>
      <c r="B569" t="str">
        <f>'46 MMT resource build'!B457</f>
        <v>Tehachapi_Solar</v>
      </c>
      <c r="C569" t="str">
        <f>'46 MMT resource build'!C457</f>
        <v>CAISO</v>
      </c>
      <c r="D569" t="str">
        <f>'46 MMT resource build'!D457</f>
        <v>CAISO</v>
      </c>
      <c r="E569" t="str">
        <f>'46 MMT resource build'!E457</f>
        <v>Solar</v>
      </c>
      <c r="F569">
        <f>'46 MMT resource build'!F457</f>
        <v>0</v>
      </c>
      <c r="G569">
        <f>'46 MMT resource build'!G457</f>
        <v>0</v>
      </c>
      <c r="H569">
        <f>'46 MMT resource build'!H457</f>
        <v>3735.56</v>
      </c>
      <c r="I569">
        <f>'46 MMT resource build'!I457</f>
        <v>3735.56</v>
      </c>
      <c r="J569" t="str">
        <f>'46 MMT resource build'!J457</f>
        <v>Tehachapi</v>
      </c>
      <c r="K569">
        <f>'46 MMT resource build'!K457</f>
        <v>3652.62</v>
      </c>
      <c r="L569">
        <f>'46 MMT resource build'!L457</f>
        <v>82.93</v>
      </c>
      <c r="M569">
        <f>'46 MMT resource build'!M457</f>
        <v>0</v>
      </c>
      <c r="N569">
        <f>'46 MMT resource build'!N457</f>
        <v>0</v>
      </c>
      <c r="O569">
        <f>'46 MMT resource build'!O457</f>
        <v>0</v>
      </c>
      <c r="P569">
        <f>'46 MMT resource build'!P457</f>
        <v>0</v>
      </c>
      <c r="Q569">
        <f>'46 MMT resource build'!Q457</f>
        <v>0</v>
      </c>
      <c r="R569">
        <f>'46 MMT resource build'!R457</f>
        <v>0</v>
      </c>
      <c r="S569">
        <f>'46 MMT resource build'!S457</f>
        <v>230216294.19999999</v>
      </c>
      <c r="T569">
        <f>'46 MMT resource build'!T457</f>
        <v>38509742.590000004</v>
      </c>
      <c r="U569">
        <f>'46 MMT resource build'!U457</f>
        <v>2.99375356618317</v>
      </c>
      <c r="V569">
        <f>'46 MMT resource build'!V457</f>
        <v>0</v>
      </c>
      <c r="W569">
        <f>'46 MMT resource build'!W457</f>
        <v>0</v>
      </c>
      <c r="X569">
        <f>'46 MMT resource build'!X457</f>
        <v>3735.56</v>
      </c>
      <c r="Y569">
        <f>'46 MMT resource build'!Y457</f>
        <v>0</v>
      </c>
      <c r="Z569">
        <f>'46 MMT resource build'!Z457</f>
        <v>0</v>
      </c>
    </row>
    <row r="570" spans="1:26" x14ac:dyDescent="0.25">
      <c r="A570">
        <f>'46 MMT resource build'!A459</f>
        <v>2026</v>
      </c>
      <c r="B570" t="str">
        <f>'46 MMT resource build'!B459</f>
        <v>Westlands_Ex_Solar</v>
      </c>
      <c r="C570" t="str">
        <f>'46 MMT resource build'!C459</f>
        <v>CAISO</v>
      </c>
      <c r="D570" t="str">
        <f>'46 MMT resource build'!D459</f>
        <v>CAISO</v>
      </c>
      <c r="E570" t="str">
        <f>'46 MMT resource build'!E459</f>
        <v>Solar</v>
      </c>
      <c r="F570">
        <f>'46 MMT resource build'!F459</f>
        <v>0</v>
      </c>
      <c r="G570">
        <f>'46 MMT resource build'!G459</f>
        <v>0</v>
      </c>
      <c r="H570">
        <f>'46 MMT resource build'!H459</f>
        <v>1778.57</v>
      </c>
      <c r="I570">
        <f>'46 MMT resource build'!I459</f>
        <v>1778.57</v>
      </c>
      <c r="J570" t="str">
        <f>'46 MMT resource build'!J459</f>
        <v>Westlands_Ex</v>
      </c>
      <c r="K570">
        <f>'46 MMT resource build'!K459</f>
        <v>1778.57</v>
      </c>
      <c r="L570">
        <f>'46 MMT resource build'!L459</f>
        <v>0</v>
      </c>
      <c r="M570">
        <f>'46 MMT resource build'!M459</f>
        <v>0</v>
      </c>
      <c r="N570">
        <f>'46 MMT resource build'!N459</f>
        <v>0</v>
      </c>
      <c r="O570">
        <f>'46 MMT resource build'!O459</f>
        <v>0</v>
      </c>
      <c r="P570">
        <f>'46 MMT resource build'!P459</f>
        <v>0</v>
      </c>
      <c r="Q570">
        <f>'46 MMT resource build'!Q459</f>
        <v>0</v>
      </c>
      <c r="R570">
        <f>'46 MMT resource build'!R459</f>
        <v>0</v>
      </c>
      <c r="S570">
        <f>'46 MMT resource build'!S459</f>
        <v>109610559.16</v>
      </c>
      <c r="T570">
        <f>'46 MMT resource build'!T459</f>
        <v>18335254.82</v>
      </c>
      <c r="U570">
        <f>'46 MMT resource build'!U459</f>
        <v>2.99375356618317</v>
      </c>
      <c r="V570">
        <f>'46 MMT resource build'!V459</f>
        <v>0</v>
      </c>
      <c r="W570">
        <f>'46 MMT resource build'!W459</f>
        <v>0</v>
      </c>
      <c r="X570">
        <f>'46 MMT resource build'!X459</f>
        <v>1778.57</v>
      </c>
      <c r="Y570">
        <f>'46 MMT resource build'!Y459</f>
        <v>0</v>
      </c>
      <c r="Z570">
        <f>'46 MMT resource build'!Z459</f>
        <v>0</v>
      </c>
    </row>
    <row r="571" spans="1:26" x14ac:dyDescent="0.25">
      <c r="A571">
        <f>'46 MMT resource build'!A461</f>
        <v>2026</v>
      </c>
      <c r="B571" t="str">
        <f>'46 MMT resource build'!B461</f>
        <v>Westlands_Solar</v>
      </c>
      <c r="C571" t="str">
        <f>'46 MMT resource build'!C461</f>
        <v>CAISO</v>
      </c>
      <c r="D571" t="str">
        <f>'46 MMT resource build'!D461</f>
        <v>CAISO</v>
      </c>
      <c r="E571" t="str">
        <f>'46 MMT resource build'!E461</f>
        <v>Solar</v>
      </c>
      <c r="F571">
        <f>'46 MMT resource build'!F461</f>
        <v>0</v>
      </c>
      <c r="G571">
        <f>'46 MMT resource build'!G461</f>
        <v>0</v>
      </c>
      <c r="H571">
        <f>'46 MMT resource build'!H461</f>
        <v>0</v>
      </c>
      <c r="I571">
        <f>'46 MMT resource build'!I461</f>
        <v>0</v>
      </c>
      <c r="J571" t="str">
        <f>'46 MMT resource build'!J461</f>
        <v>Westlands</v>
      </c>
      <c r="K571">
        <f>'46 MMT resource build'!K461</f>
        <v>0</v>
      </c>
      <c r="L571">
        <f>'46 MMT resource build'!L461</f>
        <v>0</v>
      </c>
      <c r="M571">
        <f>'46 MMT resource build'!M461</f>
        <v>0</v>
      </c>
      <c r="N571">
        <f>'46 MMT resource build'!N461</f>
        <v>0</v>
      </c>
      <c r="O571">
        <f>'46 MMT resource build'!O461</f>
        <v>0</v>
      </c>
      <c r="P571">
        <f>'46 MMT resource build'!P461</f>
        <v>0</v>
      </c>
      <c r="Q571">
        <f>'46 MMT resource build'!Q461</f>
        <v>0</v>
      </c>
      <c r="R571">
        <f>'46 MMT resource build'!R461</f>
        <v>0</v>
      </c>
      <c r="S571">
        <f>'46 MMT resource build'!S461</f>
        <v>0</v>
      </c>
      <c r="T571">
        <f>'46 MMT resource build'!T461</f>
        <v>0</v>
      </c>
      <c r="U571">
        <f>'46 MMT resource build'!U461</f>
        <v>2.99375356618317</v>
      </c>
      <c r="V571">
        <f>'46 MMT resource build'!V461</f>
        <v>0</v>
      </c>
      <c r="W571">
        <f>'46 MMT resource build'!W461</f>
        <v>0</v>
      </c>
      <c r="X571">
        <f>'46 MMT resource build'!X461</f>
        <v>0</v>
      </c>
      <c r="Y571">
        <f>'46 MMT resource build'!Y461</f>
        <v>0</v>
      </c>
      <c r="Z571">
        <f>'46 MMT resource build'!Z461</f>
        <v>0</v>
      </c>
    </row>
    <row r="572" spans="1:26" x14ac:dyDescent="0.25">
      <c r="A572">
        <f>'46 MMT resource build'!A462</f>
        <v>2026</v>
      </c>
      <c r="B572" t="str">
        <f>'46 MMT resource build'!B462</f>
        <v>Arizona_Solar</v>
      </c>
      <c r="C572" t="str">
        <f>'46 MMT resource build'!C462</f>
        <v>CAISO</v>
      </c>
      <c r="D572" t="str">
        <f>'46 MMT resource build'!D462</f>
        <v>CAISO</v>
      </c>
      <c r="E572" t="str">
        <f>'46 MMT resource build'!E462</f>
        <v>Solar</v>
      </c>
      <c r="F572">
        <f>'46 MMT resource build'!F462</f>
        <v>0</v>
      </c>
      <c r="G572">
        <f>'46 MMT resource build'!G462</f>
        <v>0</v>
      </c>
      <c r="H572">
        <f>'46 MMT resource build'!H462</f>
        <v>0</v>
      </c>
      <c r="I572">
        <f>'46 MMT resource build'!I462</f>
        <v>0</v>
      </c>
      <c r="J572">
        <f>'46 MMT resource build'!J462</f>
        <v>0</v>
      </c>
      <c r="K572">
        <f>'46 MMT resource build'!K462</f>
        <v>0</v>
      </c>
      <c r="L572">
        <f>'46 MMT resource build'!L462</f>
        <v>0</v>
      </c>
      <c r="M572">
        <f>'46 MMT resource build'!M462</f>
        <v>0</v>
      </c>
      <c r="N572">
        <f>'46 MMT resource build'!N462</f>
        <v>0</v>
      </c>
      <c r="O572">
        <f>'46 MMT resource build'!O462</f>
        <v>0</v>
      </c>
      <c r="P572">
        <f>'46 MMT resource build'!P462</f>
        <v>0</v>
      </c>
      <c r="Q572">
        <f>'46 MMT resource build'!Q462</f>
        <v>0</v>
      </c>
      <c r="R572">
        <f>'46 MMT resource build'!R462</f>
        <v>0</v>
      </c>
      <c r="S572">
        <f>'46 MMT resource build'!S462</f>
        <v>0</v>
      </c>
      <c r="T572">
        <f>'46 MMT resource build'!T462</f>
        <v>0</v>
      </c>
      <c r="U572">
        <f>'46 MMT resource build'!U462</f>
        <v>2.99375356618317</v>
      </c>
      <c r="V572">
        <f>'46 MMT resource build'!V462</f>
        <v>0</v>
      </c>
      <c r="W572">
        <f>'46 MMT resource build'!W462</f>
        <v>0</v>
      </c>
      <c r="X572">
        <f>'46 MMT resource build'!X462</f>
        <v>0</v>
      </c>
      <c r="Y572">
        <f>'46 MMT resource build'!Y462</f>
        <v>0</v>
      </c>
      <c r="Z572">
        <f>'46 MMT resource build'!Z462</f>
        <v>0</v>
      </c>
    </row>
    <row r="573" spans="1:26" x14ac:dyDescent="0.25">
      <c r="A573">
        <f>'46 MMT resource build'!A464</f>
        <v>2026</v>
      </c>
      <c r="B573" t="str">
        <f>'46 MMT resource build'!B464</f>
        <v>Baja_California_Solar</v>
      </c>
      <c r="C573" t="str">
        <f>'46 MMT resource build'!C464</f>
        <v>CAISO</v>
      </c>
      <c r="D573" t="str">
        <f>'46 MMT resource build'!D464</f>
        <v>CAISO</v>
      </c>
      <c r="E573" t="str">
        <f>'46 MMT resource build'!E464</f>
        <v>Solar</v>
      </c>
      <c r="F573">
        <f>'46 MMT resource build'!F464</f>
        <v>0</v>
      </c>
      <c r="G573">
        <f>'46 MMT resource build'!G464</f>
        <v>0</v>
      </c>
      <c r="H573">
        <f>'46 MMT resource build'!H464</f>
        <v>0</v>
      </c>
      <c r="I573">
        <f>'46 MMT resource build'!I464</f>
        <v>0</v>
      </c>
      <c r="J573">
        <f>'46 MMT resource build'!J464</f>
        <v>0</v>
      </c>
      <c r="K573">
        <f>'46 MMT resource build'!K464</f>
        <v>0</v>
      </c>
      <c r="L573">
        <f>'46 MMT resource build'!L464</f>
        <v>0</v>
      </c>
      <c r="M573">
        <f>'46 MMT resource build'!M464</f>
        <v>0</v>
      </c>
      <c r="N573">
        <f>'46 MMT resource build'!N464</f>
        <v>0</v>
      </c>
      <c r="O573">
        <f>'46 MMT resource build'!O464</f>
        <v>0</v>
      </c>
      <c r="P573">
        <f>'46 MMT resource build'!P464</f>
        <v>0</v>
      </c>
      <c r="Q573">
        <f>'46 MMT resource build'!Q464</f>
        <v>0</v>
      </c>
      <c r="R573">
        <f>'46 MMT resource build'!R464</f>
        <v>0</v>
      </c>
      <c r="S573">
        <f>'46 MMT resource build'!S464</f>
        <v>0</v>
      </c>
      <c r="T573">
        <f>'46 MMT resource build'!T464</f>
        <v>0</v>
      </c>
      <c r="U573">
        <f>'46 MMT resource build'!U464</f>
        <v>2.99375356618317</v>
      </c>
      <c r="V573">
        <f>'46 MMT resource build'!V464</f>
        <v>0</v>
      </c>
      <c r="W573">
        <f>'46 MMT resource build'!W464</f>
        <v>0</v>
      </c>
      <c r="X573">
        <f>'46 MMT resource build'!X464</f>
        <v>0</v>
      </c>
      <c r="Y573">
        <f>'46 MMT resource build'!Y464</f>
        <v>0</v>
      </c>
      <c r="Z573">
        <f>'46 MMT resource build'!Z464</f>
        <v>0</v>
      </c>
    </row>
    <row r="574" spans="1:26" x14ac:dyDescent="0.25">
      <c r="A574">
        <f>'46 MMT resource build'!A467</f>
        <v>2026</v>
      </c>
      <c r="B574" t="str">
        <f>'46 MMT resource build'!B467</f>
        <v>New_Mexico_Solar</v>
      </c>
      <c r="C574" t="str">
        <f>'46 MMT resource build'!C467</f>
        <v>CAISO</v>
      </c>
      <c r="D574" t="str">
        <f>'46 MMT resource build'!D467</f>
        <v>CAISO</v>
      </c>
      <c r="E574" t="str">
        <f>'46 MMT resource build'!E467</f>
        <v>Solar</v>
      </c>
      <c r="F574">
        <f>'46 MMT resource build'!F467</f>
        <v>0</v>
      </c>
      <c r="G574">
        <f>'46 MMT resource build'!G467</f>
        <v>0</v>
      </c>
      <c r="H574">
        <f>'46 MMT resource build'!H467</f>
        <v>0</v>
      </c>
      <c r="I574">
        <f>'46 MMT resource build'!I467</f>
        <v>0</v>
      </c>
      <c r="J574">
        <f>'46 MMT resource build'!J467</f>
        <v>0</v>
      </c>
      <c r="K574">
        <f>'46 MMT resource build'!K467</f>
        <v>0</v>
      </c>
      <c r="L574">
        <f>'46 MMT resource build'!L467</f>
        <v>0</v>
      </c>
      <c r="M574">
        <f>'46 MMT resource build'!M467</f>
        <v>0</v>
      </c>
      <c r="N574">
        <f>'46 MMT resource build'!N467</f>
        <v>0</v>
      </c>
      <c r="O574">
        <f>'46 MMT resource build'!O467</f>
        <v>0</v>
      </c>
      <c r="P574">
        <f>'46 MMT resource build'!P467</f>
        <v>0</v>
      </c>
      <c r="Q574">
        <f>'46 MMT resource build'!Q467</f>
        <v>0</v>
      </c>
      <c r="R574">
        <f>'46 MMT resource build'!R467</f>
        <v>0</v>
      </c>
      <c r="S574">
        <f>'46 MMT resource build'!S467</f>
        <v>0</v>
      </c>
      <c r="T574">
        <f>'46 MMT resource build'!T467</f>
        <v>0</v>
      </c>
      <c r="U574">
        <f>'46 MMT resource build'!U467</f>
        <v>2.99375356618317</v>
      </c>
      <c r="V574">
        <f>'46 MMT resource build'!V467</f>
        <v>0</v>
      </c>
      <c r="W574">
        <f>'46 MMT resource build'!W467</f>
        <v>0</v>
      </c>
      <c r="X574">
        <f>'46 MMT resource build'!X467</f>
        <v>0</v>
      </c>
      <c r="Y574">
        <f>'46 MMT resource build'!Y467</f>
        <v>0</v>
      </c>
      <c r="Z574">
        <f>'46 MMT resource build'!Z467</f>
        <v>0</v>
      </c>
    </row>
    <row r="575" spans="1:26" x14ac:dyDescent="0.25">
      <c r="A575">
        <f>'46 MMT resource build'!A469</f>
        <v>2026</v>
      </c>
      <c r="B575" t="str">
        <f>'46 MMT resource build'!B469</f>
        <v>Utah_Solar</v>
      </c>
      <c r="C575" t="str">
        <f>'46 MMT resource build'!C469</f>
        <v>CAISO</v>
      </c>
      <c r="D575" t="str">
        <f>'46 MMT resource build'!D469</f>
        <v>CAISO</v>
      </c>
      <c r="E575" t="str">
        <f>'46 MMT resource build'!E469</f>
        <v>Solar</v>
      </c>
      <c r="F575">
        <f>'46 MMT resource build'!F469</f>
        <v>0</v>
      </c>
      <c r="G575">
        <f>'46 MMT resource build'!G469</f>
        <v>0</v>
      </c>
      <c r="H575">
        <f>'46 MMT resource build'!H469</f>
        <v>0</v>
      </c>
      <c r="I575">
        <f>'46 MMT resource build'!I469</f>
        <v>0</v>
      </c>
      <c r="J575">
        <f>'46 MMT resource build'!J469</f>
        <v>0</v>
      </c>
      <c r="K575">
        <f>'46 MMT resource build'!K469</f>
        <v>0</v>
      </c>
      <c r="L575">
        <f>'46 MMT resource build'!L469</f>
        <v>0</v>
      </c>
      <c r="M575">
        <f>'46 MMT resource build'!M469</f>
        <v>0</v>
      </c>
      <c r="N575">
        <f>'46 MMT resource build'!N469</f>
        <v>0</v>
      </c>
      <c r="O575">
        <f>'46 MMT resource build'!O469</f>
        <v>0</v>
      </c>
      <c r="P575">
        <f>'46 MMT resource build'!P469</f>
        <v>0</v>
      </c>
      <c r="Q575">
        <f>'46 MMT resource build'!Q469</f>
        <v>0</v>
      </c>
      <c r="R575">
        <f>'46 MMT resource build'!R469</f>
        <v>0</v>
      </c>
      <c r="S575">
        <f>'46 MMT resource build'!S469</f>
        <v>0</v>
      </c>
      <c r="T575">
        <f>'46 MMT resource build'!T469</f>
        <v>0</v>
      </c>
      <c r="U575">
        <f>'46 MMT resource build'!U469</f>
        <v>2.99375356618317</v>
      </c>
      <c r="V575">
        <f>'46 MMT resource build'!V469</f>
        <v>0</v>
      </c>
      <c r="W575">
        <f>'46 MMT resource build'!W469</f>
        <v>0</v>
      </c>
      <c r="X575">
        <f>'46 MMT resource build'!X469</f>
        <v>0</v>
      </c>
      <c r="Y575">
        <f>'46 MMT resource build'!Y469</f>
        <v>0</v>
      </c>
      <c r="Z575">
        <f>'46 MMT resource build'!Z469</f>
        <v>0</v>
      </c>
    </row>
    <row r="576" spans="1:26" x14ac:dyDescent="0.25">
      <c r="A576">
        <f>'46 MMT resource build'!A573</f>
        <v>2030</v>
      </c>
      <c r="B576" t="str">
        <f>'46 MMT resource build'!B573</f>
        <v>BANC_Solar_for_Other</v>
      </c>
      <c r="C576" t="str">
        <f>'46 MMT resource build'!C573</f>
        <v>BANC</v>
      </c>
      <c r="D576" t="str">
        <f>'46 MMT resource build'!D573</f>
        <v>BANC</v>
      </c>
      <c r="E576" t="str">
        <f>'46 MMT resource build'!E573</f>
        <v>Solar</v>
      </c>
      <c r="F576">
        <f>'46 MMT resource build'!F573</f>
        <v>3630.93</v>
      </c>
      <c r="G576">
        <f>'46 MMT resource build'!G573</f>
        <v>0</v>
      </c>
      <c r="H576">
        <f>'46 MMT resource build'!H573</f>
        <v>0</v>
      </c>
      <c r="I576">
        <f>'46 MMT resource build'!I573</f>
        <v>3630.93</v>
      </c>
      <c r="J576">
        <f>'46 MMT resource build'!J573</f>
        <v>0</v>
      </c>
      <c r="K576">
        <f>'46 MMT resource build'!K573</f>
        <v>0</v>
      </c>
      <c r="L576">
        <f>'46 MMT resource build'!L573</f>
        <v>0</v>
      </c>
      <c r="M576">
        <f>'46 MMT resource build'!M573</f>
        <v>0</v>
      </c>
      <c r="N576">
        <f>'46 MMT resource build'!N573</f>
        <v>0</v>
      </c>
      <c r="O576">
        <f>'46 MMT resource build'!O573</f>
        <v>0</v>
      </c>
      <c r="P576">
        <f>'46 MMT resource build'!P573</f>
        <v>0</v>
      </c>
      <c r="Q576">
        <f>'46 MMT resource build'!Q573</f>
        <v>0</v>
      </c>
      <c r="R576">
        <f>'46 MMT resource build'!R573</f>
        <v>0</v>
      </c>
      <c r="S576">
        <f>'46 MMT resource build'!S573</f>
        <v>0</v>
      </c>
      <c r="T576">
        <f>'46 MMT resource build'!T573</f>
        <v>0</v>
      </c>
      <c r="U576">
        <f>'46 MMT resource build'!U573</f>
        <v>4.9706315334622504</v>
      </c>
      <c r="V576">
        <f>'46 MMT resource build'!V573</f>
        <v>3630.93</v>
      </c>
      <c r="W576">
        <f>'46 MMT resource build'!W573</f>
        <v>0</v>
      </c>
      <c r="X576">
        <f>'46 MMT resource build'!X573</f>
        <v>0</v>
      </c>
      <c r="Y576">
        <f>'46 MMT resource build'!Y573</f>
        <v>0</v>
      </c>
      <c r="Z576">
        <f>'46 MMT resource build'!Z573</f>
        <v>0</v>
      </c>
    </row>
    <row r="577" spans="1:26" x14ac:dyDescent="0.25">
      <c r="A577">
        <f>'46 MMT resource build'!A574</f>
        <v>2030</v>
      </c>
      <c r="B577" t="str">
        <f>'46 MMT resource build'!B574</f>
        <v>CAISO_Solar_for_Other</v>
      </c>
      <c r="C577" t="str">
        <f>'46 MMT resource build'!C574</f>
        <v>CAISO</v>
      </c>
      <c r="D577" t="str">
        <f>'46 MMT resource build'!D574</f>
        <v>CAISO</v>
      </c>
      <c r="E577" t="str">
        <f>'46 MMT resource build'!E574</f>
        <v>Solar</v>
      </c>
      <c r="F577">
        <f>'46 MMT resource build'!F574</f>
        <v>12</v>
      </c>
      <c r="G577">
        <f>'46 MMT resource build'!G574</f>
        <v>0</v>
      </c>
      <c r="H577">
        <f>'46 MMT resource build'!H574</f>
        <v>0</v>
      </c>
      <c r="I577">
        <f>'46 MMT resource build'!I574</f>
        <v>12</v>
      </c>
      <c r="J577">
        <f>'46 MMT resource build'!J574</f>
        <v>0</v>
      </c>
      <c r="K577">
        <f>'46 MMT resource build'!K574</f>
        <v>0</v>
      </c>
      <c r="L577">
        <f>'46 MMT resource build'!L574</f>
        <v>0</v>
      </c>
      <c r="M577">
        <f>'46 MMT resource build'!M574</f>
        <v>0</v>
      </c>
      <c r="N577">
        <f>'46 MMT resource build'!N574</f>
        <v>0</v>
      </c>
      <c r="O577">
        <f>'46 MMT resource build'!O574</f>
        <v>0</v>
      </c>
      <c r="P577">
        <f>'46 MMT resource build'!P574</f>
        <v>0</v>
      </c>
      <c r="Q577">
        <f>'46 MMT resource build'!Q574</f>
        <v>0</v>
      </c>
      <c r="R577">
        <f>'46 MMT resource build'!R574</f>
        <v>0</v>
      </c>
      <c r="S577">
        <f>'46 MMT resource build'!S574</f>
        <v>0</v>
      </c>
      <c r="T577">
        <f>'46 MMT resource build'!T574</f>
        <v>0</v>
      </c>
      <c r="U577">
        <f>'46 MMT resource build'!U574</f>
        <v>4.9706315334622504</v>
      </c>
      <c r="V577">
        <f>'46 MMT resource build'!V574</f>
        <v>12</v>
      </c>
      <c r="W577">
        <f>'46 MMT resource build'!W574</f>
        <v>0</v>
      </c>
      <c r="X577">
        <f>'46 MMT resource build'!X574</f>
        <v>0</v>
      </c>
      <c r="Y577">
        <f>'46 MMT resource build'!Y574</f>
        <v>0</v>
      </c>
      <c r="Z577">
        <f>'46 MMT resource build'!Z574</f>
        <v>0</v>
      </c>
    </row>
    <row r="578" spans="1:26" x14ac:dyDescent="0.25">
      <c r="A578">
        <f>'46 MMT resource build'!A575</f>
        <v>2030</v>
      </c>
      <c r="B578" t="str">
        <f>'46 MMT resource build'!B575</f>
        <v>IID_Solar_for_Other</v>
      </c>
      <c r="C578" t="str">
        <f>'46 MMT resource build'!C575</f>
        <v>IID</v>
      </c>
      <c r="D578" t="str">
        <f>'46 MMT resource build'!D575</f>
        <v>IID</v>
      </c>
      <c r="E578" t="str">
        <f>'46 MMT resource build'!E575</f>
        <v>Solar</v>
      </c>
      <c r="F578">
        <f>'46 MMT resource build'!F575</f>
        <v>0</v>
      </c>
      <c r="G578">
        <f>'46 MMT resource build'!G575</f>
        <v>0</v>
      </c>
      <c r="H578">
        <f>'46 MMT resource build'!H575</f>
        <v>0</v>
      </c>
      <c r="I578">
        <f>'46 MMT resource build'!I575</f>
        <v>0</v>
      </c>
      <c r="J578">
        <f>'46 MMT resource build'!J575</f>
        <v>0</v>
      </c>
      <c r="K578">
        <f>'46 MMT resource build'!K575</f>
        <v>0</v>
      </c>
      <c r="L578">
        <f>'46 MMT resource build'!L575</f>
        <v>0</v>
      </c>
      <c r="M578">
        <f>'46 MMT resource build'!M575</f>
        <v>0</v>
      </c>
      <c r="N578">
        <f>'46 MMT resource build'!N575</f>
        <v>0</v>
      </c>
      <c r="O578">
        <f>'46 MMT resource build'!O575</f>
        <v>0</v>
      </c>
      <c r="P578">
        <f>'46 MMT resource build'!P575</f>
        <v>0</v>
      </c>
      <c r="Q578">
        <f>'46 MMT resource build'!Q575</f>
        <v>0</v>
      </c>
      <c r="R578">
        <f>'46 MMT resource build'!R575</f>
        <v>0</v>
      </c>
      <c r="S578">
        <f>'46 MMT resource build'!S575</f>
        <v>0</v>
      </c>
      <c r="T578">
        <f>'46 MMT resource build'!T575</f>
        <v>0</v>
      </c>
      <c r="U578">
        <f>'46 MMT resource build'!U575</f>
        <v>4.9706315334622504</v>
      </c>
      <c r="V578">
        <f>'46 MMT resource build'!V575</f>
        <v>0</v>
      </c>
      <c r="W578">
        <f>'46 MMT resource build'!W575</f>
        <v>0</v>
      </c>
      <c r="X578">
        <f>'46 MMT resource build'!X575</f>
        <v>0</v>
      </c>
      <c r="Y578">
        <f>'46 MMT resource build'!Y575</f>
        <v>0</v>
      </c>
      <c r="Z578">
        <f>'46 MMT resource build'!Z575</f>
        <v>0</v>
      </c>
    </row>
    <row r="579" spans="1:26" x14ac:dyDescent="0.25">
      <c r="A579">
        <f>'46 MMT resource build'!A576</f>
        <v>2030</v>
      </c>
      <c r="B579" t="str">
        <f>'46 MMT resource build'!B576</f>
        <v>LDWP_Solar_for_Other</v>
      </c>
      <c r="C579" t="str">
        <f>'46 MMT resource build'!C576</f>
        <v>LDWP</v>
      </c>
      <c r="D579" t="str">
        <f>'46 MMT resource build'!D576</f>
        <v>LDWP</v>
      </c>
      <c r="E579" t="str">
        <f>'46 MMT resource build'!E576</f>
        <v>Solar</v>
      </c>
      <c r="F579">
        <f>'46 MMT resource build'!F576</f>
        <v>1398.58</v>
      </c>
      <c r="G579">
        <f>'46 MMT resource build'!G576</f>
        <v>0</v>
      </c>
      <c r="H579">
        <f>'46 MMT resource build'!H576</f>
        <v>0</v>
      </c>
      <c r="I579">
        <f>'46 MMT resource build'!I576</f>
        <v>1398.58</v>
      </c>
      <c r="J579">
        <f>'46 MMT resource build'!J576</f>
        <v>0</v>
      </c>
      <c r="K579">
        <f>'46 MMT resource build'!K576</f>
        <v>0</v>
      </c>
      <c r="L579">
        <f>'46 MMT resource build'!L576</f>
        <v>0</v>
      </c>
      <c r="M579">
        <f>'46 MMT resource build'!M576</f>
        <v>0</v>
      </c>
      <c r="N579">
        <f>'46 MMT resource build'!N576</f>
        <v>0</v>
      </c>
      <c r="O579">
        <f>'46 MMT resource build'!O576</f>
        <v>0</v>
      </c>
      <c r="P579">
        <f>'46 MMT resource build'!P576</f>
        <v>0</v>
      </c>
      <c r="Q579">
        <f>'46 MMT resource build'!Q576</f>
        <v>0</v>
      </c>
      <c r="R579">
        <f>'46 MMT resource build'!R576</f>
        <v>0</v>
      </c>
      <c r="S579">
        <f>'46 MMT resource build'!S576</f>
        <v>0</v>
      </c>
      <c r="T579">
        <f>'46 MMT resource build'!T576</f>
        <v>0</v>
      </c>
      <c r="U579">
        <f>'46 MMT resource build'!U576</f>
        <v>4.9706315334622504</v>
      </c>
      <c r="V579">
        <f>'46 MMT resource build'!V576</f>
        <v>1398.58</v>
      </c>
      <c r="W579">
        <f>'46 MMT resource build'!W576</f>
        <v>0</v>
      </c>
      <c r="X579">
        <f>'46 MMT resource build'!X576</f>
        <v>0</v>
      </c>
      <c r="Y579">
        <f>'46 MMT resource build'!Y576</f>
        <v>0</v>
      </c>
      <c r="Z579">
        <f>'46 MMT resource build'!Z576</f>
        <v>0</v>
      </c>
    </row>
    <row r="580" spans="1:26" x14ac:dyDescent="0.25">
      <c r="A580">
        <f>'46 MMT resource build'!A577</f>
        <v>2030</v>
      </c>
      <c r="B580" t="str">
        <f>'46 MMT resource build'!B577</f>
        <v>NW_Solar_for_Other</v>
      </c>
      <c r="C580" t="str">
        <f>'46 MMT resource build'!C577</f>
        <v>NW</v>
      </c>
      <c r="D580" t="str">
        <f>'46 MMT resource build'!D577</f>
        <v>NW</v>
      </c>
      <c r="E580" t="str">
        <f>'46 MMT resource build'!E577</f>
        <v>Solar</v>
      </c>
      <c r="F580">
        <f>'46 MMT resource build'!F577</f>
        <v>562.26</v>
      </c>
      <c r="G580">
        <f>'46 MMT resource build'!G577</f>
        <v>0</v>
      </c>
      <c r="H580">
        <f>'46 MMT resource build'!H577</f>
        <v>0</v>
      </c>
      <c r="I580">
        <f>'46 MMT resource build'!I577</f>
        <v>562.26</v>
      </c>
      <c r="J580">
        <f>'46 MMT resource build'!J577</f>
        <v>0</v>
      </c>
      <c r="K580">
        <f>'46 MMT resource build'!K577</f>
        <v>0</v>
      </c>
      <c r="L580">
        <f>'46 MMT resource build'!L577</f>
        <v>0</v>
      </c>
      <c r="M580">
        <f>'46 MMT resource build'!M577</f>
        <v>0</v>
      </c>
      <c r="N580">
        <f>'46 MMT resource build'!N577</f>
        <v>0</v>
      </c>
      <c r="O580">
        <f>'46 MMT resource build'!O577</f>
        <v>0</v>
      </c>
      <c r="P580">
        <f>'46 MMT resource build'!P577</f>
        <v>0</v>
      </c>
      <c r="Q580">
        <f>'46 MMT resource build'!Q577</f>
        <v>0</v>
      </c>
      <c r="R580">
        <f>'46 MMT resource build'!R577</f>
        <v>0</v>
      </c>
      <c r="S580">
        <f>'46 MMT resource build'!S577</f>
        <v>0</v>
      </c>
      <c r="T580">
        <f>'46 MMT resource build'!T577</f>
        <v>0</v>
      </c>
      <c r="U580">
        <f>'46 MMT resource build'!U577</f>
        <v>4.9706315334622504</v>
      </c>
      <c r="V580">
        <f>'46 MMT resource build'!V577</f>
        <v>562.26</v>
      </c>
      <c r="W580">
        <f>'46 MMT resource build'!W577</f>
        <v>0</v>
      </c>
      <c r="X580">
        <f>'46 MMT resource build'!X577</f>
        <v>0</v>
      </c>
      <c r="Y580">
        <f>'46 MMT resource build'!Y577</f>
        <v>0</v>
      </c>
      <c r="Z580">
        <f>'46 MMT resource build'!Z577</f>
        <v>0</v>
      </c>
    </row>
    <row r="581" spans="1:26" x14ac:dyDescent="0.25">
      <c r="A581">
        <f>'46 MMT resource build'!A578</f>
        <v>2030</v>
      </c>
      <c r="B581" t="str">
        <f>'46 MMT resource build'!B578</f>
        <v>SW_Solar_for_Other</v>
      </c>
      <c r="C581" t="str">
        <f>'46 MMT resource build'!C578</f>
        <v>SW</v>
      </c>
      <c r="D581" t="str">
        <f>'46 MMT resource build'!D578</f>
        <v>SW</v>
      </c>
      <c r="E581" t="str">
        <f>'46 MMT resource build'!E578</f>
        <v>Solar</v>
      </c>
      <c r="F581">
        <f>'46 MMT resource build'!F578</f>
        <v>2899.41</v>
      </c>
      <c r="G581">
        <f>'46 MMT resource build'!G578</f>
        <v>0</v>
      </c>
      <c r="H581">
        <f>'46 MMT resource build'!H578</f>
        <v>0</v>
      </c>
      <c r="I581">
        <f>'46 MMT resource build'!I578</f>
        <v>2899.41</v>
      </c>
      <c r="J581">
        <f>'46 MMT resource build'!J578</f>
        <v>0</v>
      </c>
      <c r="K581">
        <f>'46 MMT resource build'!K578</f>
        <v>0</v>
      </c>
      <c r="L581">
        <f>'46 MMT resource build'!L578</f>
        <v>0</v>
      </c>
      <c r="M581">
        <f>'46 MMT resource build'!M578</f>
        <v>0</v>
      </c>
      <c r="N581">
        <f>'46 MMT resource build'!N578</f>
        <v>0</v>
      </c>
      <c r="O581">
        <f>'46 MMT resource build'!O578</f>
        <v>0</v>
      </c>
      <c r="P581">
        <f>'46 MMT resource build'!P578</f>
        <v>0</v>
      </c>
      <c r="Q581">
        <f>'46 MMT resource build'!Q578</f>
        <v>0</v>
      </c>
      <c r="R581">
        <f>'46 MMT resource build'!R578</f>
        <v>0</v>
      </c>
      <c r="S581">
        <f>'46 MMT resource build'!S578</f>
        <v>0</v>
      </c>
      <c r="T581">
        <f>'46 MMT resource build'!T578</f>
        <v>0</v>
      </c>
      <c r="U581">
        <f>'46 MMT resource build'!U578</f>
        <v>4.9706315334622504</v>
      </c>
      <c r="V581">
        <f>'46 MMT resource build'!V578</f>
        <v>2899.41</v>
      </c>
      <c r="W581">
        <f>'46 MMT resource build'!W578</f>
        <v>0</v>
      </c>
      <c r="X581">
        <f>'46 MMT resource build'!X578</f>
        <v>0</v>
      </c>
      <c r="Y581">
        <f>'46 MMT resource build'!Y578</f>
        <v>0</v>
      </c>
      <c r="Z581">
        <f>'46 MMT resource build'!Z578</f>
        <v>0</v>
      </c>
    </row>
    <row r="582" spans="1:26" x14ac:dyDescent="0.25">
      <c r="A582">
        <f>'46 MMT resource build'!A579</f>
        <v>2030</v>
      </c>
      <c r="B582" t="str">
        <f>'46 MMT resource build'!B579</f>
        <v>CAISO_Solar_for_CAISO</v>
      </c>
      <c r="C582" t="str">
        <f>'46 MMT resource build'!C579</f>
        <v>CAISO</v>
      </c>
      <c r="D582" t="str">
        <f>'46 MMT resource build'!D579</f>
        <v>CAISO</v>
      </c>
      <c r="E582" t="str">
        <f>'46 MMT resource build'!E579</f>
        <v>Solar</v>
      </c>
      <c r="F582">
        <f>'46 MMT resource build'!F579</f>
        <v>14751</v>
      </c>
      <c r="G582">
        <f>'46 MMT resource build'!G579</f>
        <v>0</v>
      </c>
      <c r="H582">
        <f>'46 MMT resource build'!H579</f>
        <v>0</v>
      </c>
      <c r="I582">
        <f>'46 MMT resource build'!I579</f>
        <v>14751</v>
      </c>
      <c r="J582">
        <f>'46 MMT resource build'!J579</f>
        <v>0</v>
      </c>
      <c r="K582">
        <f>'46 MMT resource build'!K579</f>
        <v>0</v>
      </c>
      <c r="L582">
        <f>'46 MMT resource build'!L579</f>
        <v>0</v>
      </c>
      <c r="M582">
        <f>'46 MMT resource build'!M579</f>
        <v>0</v>
      </c>
      <c r="N582">
        <f>'46 MMT resource build'!N579</f>
        <v>0</v>
      </c>
      <c r="O582">
        <f>'46 MMT resource build'!O579</f>
        <v>0</v>
      </c>
      <c r="P582">
        <f>'46 MMT resource build'!P579</f>
        <v>0</v>
      </c>
      <c r="Q582">
        <f>'46 MMT resource build'!Q579</f>
        <v>0</v>
      </c>
      <c r="R582">
        <f>'46 MMT resource build'!R579</f>
        <v>0</v>
      </c>
      <c r="S582">
        <f>'46 MMT resource build'!S579</f>
        <v>0</v>
      </c>
      <c r="T582">
        <f>'46 MMT resource build'!T579</f>
        <v>0</v>
      </c>
      <c r="U582">
        <f>'46 MMT resource build'!U579</f>
        <v>4.9706315334622504</v>
      </c>
      <c r="V582">
        <f>'46 MMT resource build'!V579</f>
        <v>14751</v>
      </c>
      <c r="W582">
        <f>'46 MMT resource build'!W579</f>
        <v>0</v>
      </c>
      <c r="X582">
        <f>'46 MMT resource build'!X579</f>
        <v>0</v>
      </c>
      <c r="Y582">
        <f>'46 MMT resource build'!Y579</f>
        <v>0</v>
      </c>
      <c r="Z582">
        <f>'46 MMT resource build'!Z579</f>
        <v>0</v>
      </c>
    </row>
    <row r="583" spans="1:26" x14ac:dyDescent="0.25">
      <c r="A583">
        <f>'46 MMT resource build'!A580</f>
        <v>2030</v>
      </c>
      <c r="B583" t="str">
        <f>'46 MMT resource build'!B580</f>
        <v>IID_Solar_for_CAISO</v>
      </c>
      <c r="C583" t="str">
        <f>'46 MMT resource build'!C580</f>
        <v>IID</v>
      </c>
      <c r="D583" t="str">
        <f>'46 MMT resource build'!D580</f>
        <v>CAISO</v>
      </c>
      <c r="E583" t="str">
        <f>'46 MMT resource build'!E580</f>
        <v>Solar</v>
      </c>
      <c r="F583">
        <f>'46 MMT resource build'!F580</f>
        <v>49.9</v>
      </c>
      <c r="G583">
        <f>'46 MMT resource build'!G580</f>
        <v>0</v>
      </c>
      <c r="H583">
        <f>'46 MMT resource build'!H580</f>
        <v>0</v>
      </c>
      <c r="I583">
        <f>'46 MMT resource build'!I580</f>
        <v>49.9</v>
      </c>
      <c r="J583">
        <f>'46 MMT resource build'!J580</f>
        <v>0</v>
      </c>
      <c r="K583">
        <f>'46 MMT resource build'!K580</f>
        <v>0</v>
      </c>
      <c r="L583">
        <f>'46 MMT resource build'!L580</f>
        <v>0</v>
      </c>
      <c r="M583">
        <f>'46 MMT resource build'!M580</f>
        <v>0</v>
      </c>
      <c r="N583">
        <f>'46 MMT resource build'!N580</f>
        <v>0</v>
      </c>
      <c r="O583">
        <f>'46 MMT resource build'!O580</f>
        <v>0</v>
      </c>
      <c r="P583">
        <f>'46 MMT resource build'!P580</f>
        <v>0</v>
      </c>
      <c r="Q583">
        <f>'46 MMT resource build'!Q580</f>
        <v>0</v>
      </c>
      <c r="R583">
        <f>'46 MMT resource build'!R580</f>
        <v>0</v>
      </c>
      <c r="S583">
        <f>'46 MMT resource build'!S580</f>
        <v>0</v>
      </c>
      <c r="T583">
        <f>'46 MMT resource build'!T580</f>
        <v>0</v>
      </c>
      <c r="U583">
        <f>'46 MMT resource build'!U580</f>
        <v>4.9706315334622504</v>
      </c>
      <c r="V583">
        <f>'46 MMT resource build'!V580</f>
        <v>49.9</v>
      </c>
      <c r="W583">
        <f>'46 MMT resource build'!W580</f>
        <v>0</v>
      </c>
      <c r="X583">
        <f>'46 MMT resource build'!X580</f>
        <v>0</v>
      </c>
      <c r="Y583">
        <f>'46 MMT resource build'!Y580</f>
        <v>0</v>
      </c>
      <c r="Z583">
        <f>'46 MMT resource build'!Z580</f>
        <v>0</v>
      </c>
    </row>
    <row r="584" spans="1:26" x14ac:dyDescent="0.25">
      <c r="A584">
        <f>'46 MMT resource build'!A581</f>
        <v>2030</v>
      </c>
      <c r="B584" t="str">
        <f>'46 MMT resource build'!B581</f>
        <v>SW_Solar_for_CAISO</v>
      </c>
      <c r="C584" t="str">
        <f>'46 MMT resource build'!C581</f>
        <v>SW</v>
      </c>
      <c r="D584" t="str">
        <f>'46 MMT resource build'!D581</f>
        <v>CAISO</v>
      </c>
      <c r="E584" t="str">
        <f>'46 MMT resource build'!E581</f>
        <v>Solar</v>
      </c>
      <c r="F584">
        <f>'46 MMT resource build'!F581</f>
        <v>65</v>
      </c>
      <c r="G584">
        <f>'46 MMT resource build'!G581</f>
        <v>0</v>
      </c>
      <c r="H584">
        <f>'46 MMT resource build'!H581</f>
        <v>0</v>
      </c>
      <c r="I584">
        <f>'46 MMT resource build'!I581</f>
        <v>65</v>
      </c>
      <c r="J584">
        <f>'46 MMT resource build'!J581</f>
        <v>0</v>
      </c>
      <c r="K584">
        <f>'46 MMT resource build'!K581</f>
        <v>0</v>
      </c>
      <c r="L584">
        <f>'46 MMT resource build'!L581</f>
        <v>0</v>
      </c>
      <c r="M584">
        <f>'46 MMT resource build'!M581</f>
        <v>0</v>
      </c>
      <c r="N584">
        <f>'46 MMT resource build'!N581</f>
        <v>0</v>
      </c>
      <c r="O584">
        <f>'46 MMT resource build'!O581</f>
        <v>0</v>
      </c>
      <c r="P584">
        <f>'46 MMT resource build'!P581</f>
        <v>0</v>
      </c>
      <c r="Q584">
        <f>'46 MMT resource build'!Q581</f>
        <v>0</v>
      </c>
      <c r="R584">
        <f>'46 MMT resource build'!R581</f>
        <v>0</v>
      </c>
      <c r="S584">
        <f>'46 MMT resource build'!S581</f>
        <v>0</v>
      </c>
      <c r="T584">
        <f>'46 MMT resource build'!T581</f>
        <v>0</v>
      </c>
      <c r="U584">
        <f>'46 MMT resource build'!U581</f>
        <v>4.9706315334622504</v>
      </c>
      <c r="V584">
        <f>'46 MMT resource build'!V581</f>
        <v>65</v>
      </c>
      <c r="W584">
        <f>'46 MMT resource build'!W581</f>
        <v>0</v>
      </c>
      <c r="X584">
        <f>'46 MMT resource build'!X581</f>
        <v>0</v>
      </c>
      <c r="Y584">
        <f>'46 MMT resource build'!Y581</f>
        <v>0</v>
      </c>
      <c r="Z584">
        <f>'46 MMT resource build'!Z581</f>
        <v>0</v>
      </c>
    </row>
    <row r="585" spans="1:26" x14ac:dyDescent="0.25">
      <c r="A585">
        <f>'46 MMT resource build'!A592</f>
        <v>2030</v>
      </c>
      <c r="B585" t="str">
        <f>'46 MMT resource build'!B592</f>
        <v>Carrizo_Solar</v>
      </c>
      <c r="C585" t="str">
        <f>'46 MMT resource build'!C592</f>
        <v>CAISO</v>
      </c>
      <c r="D585" t="str">
        <f>'46 MMT resource build'!D592</f>
        <v>CAISO</v>
      </c>
      <c r="E585" t="str">
        <f>'46 MMT resource build'!E592</f>
        <v>Solar</v>
      </c>
      <c r="F585">
        <f>'46 MMT resource build'!F592</f>
        <v>0</v>
      </c>
      <c r="G585">
        <f>'46 MMT resource build'!G592</f>
        <v>0</v>
      </c>
      <c r="H585">
        <f>'46 MMT resource build'!H592</f>
        <v>0</v>
      </c>
      <c r="I585">
        <f>'46 MMT resource build'!I592</f>
        <v>0</v>
      </c>
      <c r="J585" t="str">
        <f>'46 MMT resource build'!J592</f>
        <v>Carrizo</v>
      </c>
      <c r="K585">
        <f>'46 MMT resource build'!K592</f>
        <v>0</v>
      </c>
      <c r="L585">
        <f>'46 MMT resource build'!L592</f>
        <v>0</v>
      </c>
      <c r="M585">
        <f>'46 MMT resource build'!M592</f>
        <v>0</v>
      </c>
      <c r="N585">
        <f>'46 MMT resource build'!N592</f>
        <v>0</v>
      </c>
      <c r="O585">
        <f>'46 MMT resource build'!O592</f>
        <v>0</v>
      </c>
      <c r="P585">
        <f>'46 MMT resource build'!P592</f>
        <v>0</v>
      </c>
      <c r="Q585">
        <f>'46 MMT resource build'!Q592</f>
        <v>0</v>
      </c>
      <c r="R585">
        <f>'46 MMT resource build'!R592</f>
        <v>0</v>
      </c>
      <c r="S585">
        <f>'46 MMT resource build'!S592</f>
        <v>0</v>
      </c>
      <c r="T585">
        <f>'46 MMT resource build'!T592</f>
        <v>0</v>
      </c>
      <c r="U585">
        <f>'46 MMT resource build'!U592</f>
        <v>4.9706315334622504</v>
      </c>
      <c r="V585">
        <f>'46 MMT resource build'!V592</f>
        <v>0</v>
      </c>
      <c r="W585">
        <f>'46 MMT resource build'!W592</f>
        <v>0</v>
      </c>
      <c r="X585">
        <f>'46 MMT resource build'!X592</f>
        <v>0</v>
      </c>
      <c r="Y585">
        <f>'46 MMT resource build'!Y592</f>
        <v>0</v>
      </c>
      <c r="Z585">
        <f>'46 MMT resource build'!Z592</f>
        <v>0</v>
      </c>
    </row>
    <row r="586" spans="1:26" x14ac:dyDescent="0.25">
      <c r="A586">
        <f>'46 MMT resource build'!A594</f>
        <v>2030</v>
      </c>
      <c r="B586" t="str">
        <f>'46 MMT resource build'!B594</f>
        <v>Central_Valley_North_Los_Banos_Solar</v>
      </c>
      <c r="C586" t="str">
        <f>'46 MMT resource build'!C594</f>
        <v>CAISO</v>
      </c>
      <c r="D586" t="str">
        <f>'46 MMT resource build'!D594</f>
        <v>CAISO</v>
      </c>
      <c r="E586" t="str">
        <f>'46 MMT resource build'!E594</f>
        <v>Solar</v>
      </c>
      <c r="F586">
        <f>'46 MMT resource build'!F594</f>
        <v>0</v>
      </c>
      <c r="G586">
        <f>'46 MMT resource build'!G594</f>
        <v>0</v>
      </c>
      <c r="H586">
        <f>'46 MMT resource build'!H594</f>
        <v>0</v>
      </c>
      <c r="I586">
        <f>'46 MMT resource build'!I594</f>
        <v>0</v>
      </c>
      <c r="J586" t="str">
        <f>'46 MMT resource build'!J594</f>
        <v>Central_Valley_North_Los_Banos</v>
      </c>
      <c r="K586">
        <f>'46 MMT resource build'!K594</f>
        <v>0</v>
      </c>
      <c r="L586">
        <f>'46 MMT resource build'!L594</f>
        <v>0</v>
      </c>
      <c r="M586">
        <f>'46 MMT resource build'!M594</f>
        <v>0</v>
      </c>
      <c r="N586">
        <f>'46 MMT resource build'!N594</f>
        <v>0</v>
      </c>
      <c r="O586">
        <f>'46 MMT resource build'!O594</f>
        <v>0</v>
      </c>
      <c r="P586">
        <f>'46 MMT resource build'!P594</f>
        <v>0</v>
      </c>
      <c r="Q586">
        <f>'46 MMT resource build'!Q594</f>
        <v>0</v>
      </c>
      <c r="R586">
        <f>'46 MMT resource build'!R594</f>
        <v>0</v>
      </c>
      <c r="S586">
        <f>'46 MMT resource build'!S594</f>
        <v>0</v>
      </c>
      <c r="T586">
        <f>'46 MMT resource build'!T594</f>
        <v>0</v>
      </c>
      <c r="U586">
        <f>'46 MMT resource build'!U594</f>
        <v>4.9706315334622504</v>
      </c>
      <c r="V586">
        <f>'46 MMT resource build'!V594</f>
        <v>0</v>
      </c>
      <c r="W586">
        <f>'46 MMT resource build'!W594</f>
        <v>0</v>
      </c>
      <c r="X586">
        <f>'46 MMT resource build'!X594</f>
        <v>0</v>
      </c>
      <c r="Y586">
        <f>'46 MMT resource build'!Y594</f>
        <v>0</v>
      </c>
      <c r="Z586">
        <f>'46 MMT resource build'!Z594</f>
        <v>0</v>
      </c>
    </row>
    <row r="587" spans="1:26" x14ac:dyDescent="0.25">
      <c r="A587">
        <f>'46 MMT resource build'!A596</f>
        <v>2030</v>
      </c>
      <c r="B587" t="str">
        <f>'46 MMT resource build'!B596</f>
        <v>Distributed_Solar</v>
      </c>
      <c r="C587" t="str">
        <f>'46 MMT resource build'!C596</f>
        <v>CAISO</v>
      </c>
      <c r="D587" t="str">
        <f>'46 MMT resource build'!D596</f>
        <v>CAISO</v>
      </c>
      <c r="E587" t="str">
        <f>'46 MMT resource build'!E596</f>
        <v>Solar</v>
      </c>
      <c r="F587">
        <f>'46 MMT resource build'!F596</f>
        <v>0</v>
      </c>
      <c r="G587">
        <f>'46 MMT resource build'!G596</f>
        <v>0</v>
      </c>
      <c r="H587">
        <f>'46 MMT resource build'!H596</f>
        <v>0</v>
      </c>
      <c r="I587">
        <f>'46 MMT resource build'!I596</f>
        <v>0</v>
      </c>
      <c r="J587" t="str">
        <f>'46 MMT resource build'!J596</f>
        <v>None</v>
      </c>
      <c r="K587">
        <f>'46 MMT resource build'!K596</f>
        <v>0</v>
      </c>
      <c r="L587">
        <f>'46 MMT resource build'!L596</f>
        <v>0</v>
      </c>
      <c r="M587">
        <f>'46 MMT resource build'!M596</f>
        <v>0</v>
      </c>
      <c r="N587">
        <f>'46 MMT resource build'!N596</f>
        <v>0</v>
      </c>
      <c r="O587">
        <f>'46 MMT resource build'!O596</f>
        <v>0</v>
      </c>
      <c r="P587">
        <f>'46 MMT resource build'!P596</f>
        <v>0</v>
      </c>
      <c r="Q587">
        <f>'46 MMT resource build'!Q596</f>
        <v>0</v>
      </c>
      <c r="R587">
        <f>'46 MMT resource build'!R596</f>
        <v>0</v>
      </c>
      <c r="S587">
        <f>'46 MMT resource build'!S596</f>
        <v>0</v>
      </c>
      <c r="T587">
        <f>'46 MMT resource build'!T596</f>
        <v>0</v>
      </c>
      <c r="U587">
        <f>'46 MMT resource build'!U596</f>
        <v>4.9706315334622504</v>
      </c>
      <c r="V587">
        <f>'46 MMT resource build'!V596</f>
        <v>0</v>
      </c>
      <c r="W587">
        <f>'46 MMT resource build'!W596</f>
        <v>0</v>
      </c>
      <c r="X587">
        <f>'46 MMT resource build'!X596</f>
        <v>0</v>
      </c>
      <c r="Y587">
        <f>'46 MMT resource build'!Y596</f>
        <v>0</v>
      </c>
      <c r="Z587">
        <f>'46 MMT resource build'!Z596</f>
        <v>0</v>
      </c>
    </row>
    <row r="588" spans="1:26" x14ac:dyDescent="0.25">
      <c r="A588">
        <f>'46 MMT resource build'!A598</f>
        <v>2030</v>
      </c>
      <c r="B588" t="str">
        <f>'46 MMT resource build'!B598</f>
        <v>Greater_Imperial_Solar</v>
      </c>
      <c r="C588" t="str">
        <f>'46 MMT resource build'!C598</f>
        <v>CAISO</v>
      </c>
      <c r="D588" t="str">
        <f>'46 MMT resource build'!D598</f>
        <v>CAISO</v>
      </c>
      <c r="E588" t="str">
        <f>'46 MMT resource build'!E598</f>
        <v>Solar</v>
      </c>
      <c r="F588">
        <f>'46 MMT resource build'!F598</f>
        <v>0</v>
      </c>
      <c r="G588">
        <f>'46 MMT resource build'!G598</f>
        <v>0</v>
      </c>
      <c r="H588">
        <f>'46 MMT resource build'!H598</f>
        <v>919.08</v>
      </c>
      <c r="I588">
        <f>'46 MMT resource build'!I598</f>
        <v>919.08</v>
      </c>
      <c r="J588" t="str">
        <f>'46 MMT resource build'!J598</f>
        <v>Greater_Imperial</v>
      </c>
      <c r="K588">
        <f>'46 MMT resource build'!K598</f>
        <v>919.08</v>
      </c>
      <c r="L588">
        <f>'46 MMT resource build'!L598</f>
        <v>0</v>
      </c>
      <c r="M588">
        <f>'46 MMT resource build'!M598</f>
        <v>0</v>
      </c>
      <c r="N588">
        <f>'46 MMT resource build'!N598</f>
        <v>0</v>
      </c>
      <c r="O588">
        <f>'46 MMT resource build'!O598</f>
        <v>0</v>
      </c>
      <c r="P588">
        <f>'46 MMT resource build'!P598</f>
        <v>0</v>
      </c>
      <c r="Q588">
        <f>'46 MMT resource build'!Q598</f>
        <v>0</v>
      </c>
      <c r="R588">
        <f>'46 MMT resource build'!R598</f>
        <v>0</v>
      </c>
      <c r="S588">
        <f>'46 MMT resource build'!S598</f>
        <v>56641404.490000002</v>
      </c>
      <c r="T588">
        <f>'46 MMT resource build'!T598</f>
        <v>9474767.6999999993</v>
      </c>
      <c r="U588">
        <f>'46 MMT resource build'!U598</f>
        <v>4.9706315334622504</v>
      </c>
      <c r="V588">
        <f>'46 MMT resource build'!V598</f>
        <v>0</v>
      </c>
      <c r="W588">
        <f>'46 MMT resource build'!W598</f>
        <v>0</v>
      </c>
      <c r="X588">
        <f>'46 MMT resource build'!X598</f>
        <v>919.08</v>
      </c>
      <c r="Y588">
        <f>'46 MMT resource build'!Y598</f>
        <v>0</v>
      </c>
      <c r="Z588">
        <f>'46 MMT resource build'!Z598</f>
        <v>0</v>
      </c>
    </row>
    <row r="589" spans="1:26" x14ac:dyDescent="0.25">
      <c r="A589">
        <f>'46 MMT resource build'!A602</f>
        <v>2030</v>
      </c>
      <c r="B589" t="str">
        <f>'46 MMT resource build'!B602</f>
        <v>Inyokern_North_Kramer_Solar</v>
      </c>
      <c r="C589" t="str">
        <f>'46 MMT resource build'!C602</f>
        <v>CAISO</v>
      </c>
      <c r="D589" t="str">
        <f>'46 MMT resource build'!D602</f>
        <v>CAISO</v>
      </c>
      <c r="E589" t="str">
        <f>'46 MMT resource build'!E602</f>
        <v>Solar</v>
      </c>
      <c r="F589">
        <f>'46 MMT resource build'!F602</f>
        <v>0</v>
      </c>
      <c r="G589">
        <f>'46 MMT resource build'!G602</f>
        <v>0</v>
      </c>
      <c r="H589">
        <f>'46 MMT resource build'!H602</f>
        <v>297</v>
      </c>
      <c r="I589">
        <f>'46 MMT resource build'!I602</f>
        <v>297</v>
      </c>
      <c r="J589" t="str">
        <f>'46 MMT resource build'!J602</f>
        <v>Inyokern_North_Kramer</v>
      </c>
      <c r="K589">
        <f>'46 MMT resource build'!K602</f>
        <v>297</v>
      </c>
      <c r="L589">
        <f>'46 MMT resource build'!L602</f>
        <v>0</v>
      </c>
      <c r="M589">
        <f>'46 MMT resource build'!M602</f>
        <v>0</v>
      </c>
      <c r="N589">
        <f>'46 MMT resource build'!N602</f>
        <v>0</v>
      </c>
      <c r="O589">
        <f>'46 MMT resource build'!O602</f>
        <v>0</v>
      </c>
      <c r="P589">
        <f>'46 MMT resource build'!P602</f>
        <v>0</v>
      </c>
      <c r="Q589">
        <f>'46 MMT resource build'!Q602</f>
        <v>0</v>
      </c>
      <c r="R589">
        <f>'46 MMT resource build'!R602</f>
        <v>0</v>
      </c>
      <c r="S589">
        <f>'46 MMT resource build'!S602</f>
        <v>18303626.600000001</v>
      </c>
      <c r="T589">
        <f>'46 MMT resource build'!T602</f>
        <v>3061763.94</v>
      </c>
      <c r="U589">
        <f>'46 MMT resource build'!U602</f>
        <v>4.9706315334622504</v>
      </c>
      <c r="V589">
        <f>'46 MMT resource build'!V602</f>
        <v>0</v>
      </c>
      <c r="W589">
        <f>'46 MMT resource build'!W602</f>
        <v>0</v>
      </c>
      <c r="X589">
        <f>'46 MMT resource build'!X602</f>
        <v>297</v>
      </c>
      <c r="Y589">
        <f>'46 MMT resource build'!Y602</f>
        <v>0</v>
      </c>
      <c r="Z589">
        <f>'46 MMT resource build'!Z602</f>
        <v>0</v>
      </c>
    </row>
    <row r="590" spans="1:26" x14ac:dyDescent="0.25">
      <c r="A590">
        <f>'46 MMT resource build'!A603</f>
        <v>2030</v>
      </c>
      <c r="B590" t="str">
        <f>'46 MMT resource build'!B603</f>
        <v>Kern_Greater_Carrizo_Solar</v>
      </c>
      <c r="C590" t="str">
        <f>'46 MMT resource build'!C603</f>
        <v>CAISO</v>
      </c>
      <c r="D590" t="str">
        <f>'46 MMT resource build'!D603</f>
        <v>CAISO</v>
      </c>
      <c r="E590" t="str">
        <f>'46 MMT resource build'!E603</f>
        <v>Solar</v>
      </c>
      <c r="F590">
        <f>'46 MMT resource build'!F603</f>
        <v>0</v>
      </c>
      <c r="G590">
        <f>'46 MMT resource build'!G603</f>
        <v>0</v>
      </c>
      <c r="H590">
        <f>'46 MMT resource build'!H603</f>
        <v>298.69</v>
      </c>
      <c r="I590">
        <f>'46 MMT resource build'!I603</f>
        <v>298.69</v>
      </c>
      <c r="J590" t="str">
        <f>'46 MMT resource build'!J603</f>
        <v>Kern_Greater_Carrizo</v>
      </c>
      <c r="K590">
        <f>'46 MMT resource build'!K603</f>
        <v>298.69</v>
      </c>
      <c r="L590">
        <f>'46 MMT resource build'!L603</f>
        <v>0</v>
      </c>
      <c r="M590">
        <f>'46 MMT resource build'!M603</f>
        <v>0</v>
      </c>
      <c r="N590">
        <f>'46 MMT resource build'!N603</f>
        <v>0</v>
      </c>
      <c r="O590">
        <f>'46 MMT resource build'!O603</f>
        <v>0</v>
      </c>
      <c r="P590">
        <f>'46 MMT resource build'!P603</f>
        <v>0</v>
      </c>
      <c r="Q590">
        <f>'46 MMT resource build'!Q603</f>
        <v>0</v>
      </c>
      <c r="R590">
        <f>'46 MMT resource build'!R603</f>
        <v>0</v>
      </c>
      <c r="S590">
        <f>'46 MMT resource build'!S603</f>
        <v>18407707.809999999</v>
      </c>
      <c r="T590">
        <f>'46 MMT resource build'!T603</f>
        <v>3079174.27</v>
      </c>
      <c r="U590">
        <f>'46 MMT resource build'!U603</f>
        <v>4.9706315334622504</v>
      </c>
      <c r="V590">
        <f>'46 MMT resource build'!V603</f>
        <v>0</v>
      </c>
      <c r="W590">
        <f>'46 MMT resource build'!W603</f>
        <v>0</v>
      </c>
      <c r="X590">
        <f>'46 MMT resource build'!X603</f>
        <v>298.69</v>
      </c>
      <c r="Y590">
        <f>'46 MMT resource build'!Y603</f>
        <v>0</v>
      </c>
      <c r="Z590">
        <f>'46 MMT resource build'!Z603</f>
        <v>0</v>
      </c>
    </row>
    <row r="591" spans="1:26" x14ac:dyDescent="0.25">
      <c r="A591">
        <f>'46 MMT resource build'!A605</f>
        <v>2030</v>
      </c>
      <c r="B591" t="str">
        <f>'46 MMT resource build'!B605</f>
        <v>Kramer_Inyokern_Ex_Solar</v>
      </c>
      <c r="C591" t="str">
        <f>'46 MMT resource build'!C605</f>
        <v>CAISO</v>
      </c>
      <c r="D591" t="str">
        <f>'46 MMT resource build'!D605</f>
        <v>CAISO</v>
      </c>
      <c r="E591" t="str">
        <f>'46 MMT resource build'!E605</f>
        <v>Solar</v>
      </c>
      <c r="F591">
        <f>'46 MMT resource build'!F605</f>
        <v>0</v>
      </c>
      <c r="G591">
        <f>'46 MMT resource build'!G605</f>
        <v>0</v>
      </c>
      <c r="H591">
        <f>'46 MMT resource build'!H605</f>
        <v>860.4</v>
      </c>
      <c r="I591">
        <f>'46 MMT resource build'!I605</f>
        <v>860.4</v>
      </c>
      <c r="J591" t="str">
        <f>'46 MMT resource build'!J605</f>
        <v>Kramer_Inyokern_Ex</v>
      </c>
      <c r="K591">
        <f>'46 MMT resource build'!K605</f>
        <v>860.4</v>
      </c>
      <c r="L591">
        <f>'46 MMT resource build'!L605</f>
        <v>0</v>
      </c>
      <c r="M591">
        <f>'46 MMT resource build'!M605</f>
        <v>0</v>
      </c>
      <c r="N591">
        <f>'46 MMT resource build'!N605</f>
        <v>0</v>
      </c>
      <c r="O591">
        <f>'46 MMT resource build'!O605</f>
        <v>0</v>
      </c>
      <c r="P591">
        <f>'46 MMT resource build'!P605</f>
        <v>0</v>
      </c>
      <c r="Q591">
        <f>'46 MMT resource build'!Q605</f>
        <v>0</v>
      </c>
      <c r="R591">
        <f>'46 MMT resource build'!R605</f>
        <v>0</v>
      </c>
      <c r="S591">
        <f>'46 MMT resource build'!S605</f>
        <v>53025051.600000001</v>
      </c>
      <c r="T591">
        <f>'46 MMT resource build'!T605</f>
        <v>8869837.3599999994</v>
      </c>
      <c r="U591">
        <f>'46 MMT resource build'!U605</f>
        <v>4.9706315334622504</v>
      </c>
      <c r="V591">
        <f>'46 MMT resource build'!V605</f>
        <v>0</v>
      </c>
      <c r="W591">
        <f>'46 MMT resource build'!W605</f>
        <v>0</v>
      </c>
      <c r="X591">
        <f>'46 MMT resource build'!X605</f>
        <v>860.4</v>
      </c>
      <c r="Y591">
        <f>'46 MMT resource build'!Y605</f>
        <v>0</v>
      </c>
      <c r="Z591">
        <f>'46 MMT resource build'!Z605</f>
        <v>0</v>
      </c>
    </row>
    <row r="592" spans="1:26" x14ac:dyDescent="0.25">
      <c r="A592">
        <f>'46 MMT resource build'!A607</f>
        <v>2030</v>
      </c>
      <c r="B592" t="str">
        <f>'46 MMT resource build'!B607</f>
        <v>North_Victor_Solar</v>
      </c>
      <c r="C592" t="str">
        <f>'46 MMT resource build'!C607</f>
        <v>CAISO</v>
      </c>
      <c r="D592" t="str">
        <f>'46 MMT resource build'!D607</f>
        <v>CAISO</v>
      </c>
      <c r="E592" t="str">
        <f>'46 MMT resource build'!E607</f>
        <v>Solar</v>
      </c>
      <c r="F592">
        <f>'46 MMT resource build'!F607</f>
        <v>0</v>
      </c>
      <c r="G592">
        <f>'46 MMT resource build'!G607</f>
        <v>0</v>
      </c>
      <c r="H592">
        <f>'46 MMT resource build'!H607</f>
        <v>300</v>
      </c>
      <c r="I592">
        <f>'46 MMT resource build'!I607</f>
        <v>300</v>
      </c>
      <c r="J592" t="str">
        <f>'46 MMT resource build'!J607</f>
        <v>North_Victor</v>
      </c>
      <c r="K592">
        <f>'46 MMT resource build'!K607</f>
        <v>300</v>
      </c>
      <c r="L592">
        <f>'46 MMT resource build'!L607</f>
        <v>0</v>
      </c>
      <c r="M592">
        <f>'46 MMT resource build'!M607</f>
        <v>0</v>
      </c>
      <c r="N592">
        <f>'46 MMT resource build'!N607</f>
        <v>0</v>
      </c>
      <c r="O592">
        <f>'46 MMT resource build'!O607</f>
        <v>0</v>
      </c>
      <c r="P592">
        <f>'46 MMT resource build'!P607</f>
        <v>0</v>
      </c>
      <c r="Q592">
        <f>'46 MMT resource build'!Q607</f>
        <v>0</v>
      </c>
      <c r="R592">
        <f>'46 MMT resource build'!R607</f>
        <v>0</v>
      </c>
      <c r="S592">
        <f>'46 MMT resource build'!S607</f>
        <v>18488511.719999999</v>
      </c>
      <c r="T592">
        <f>'46 MMT resource build'!T607</f>
        <v>3092690.85</v>
      </c>
      <c r="U592">
        <f>'46 MMT resource build'!U607</f>
        <v>4.9706315334622504</v>
      </c>
      <c r="V592">
        <f>'46 MMT resource build'!V607</f>
        <v>0</v>
      </c>
      <c r="W592">
        <f>'46 MMT resource build'!W607</f>
        <v>0</v>
      </c>
      <c r="X592">
        <f>'46 MMT resource build'!X607</f>
        <v>300</v>
      </c>
      <c r="Y592">
        <f>'46 MMT resource build'!Y607</f>
        <v>0</v>
      </c>
      <c r="Z592">
        <f>'46 MMT resource build'!Z607</f>
        <v>0</v>
      </c>
    </row>
    <row r="593" spans="1:26" x14ac:dyDescent="0.25">
      <c r="A593">
        <f>'46 MMT resource build'!A608</f>
        <v>2030</v>
      </c>
      <c r="B593" t="str">
        <f>'46 MMT resource build'!B608</f>
        <v>Northern_California_Ex_Solar</v>
      </c>
      <c r="C593" t="str">
        <f>'46 MMT resource build'!C608</f>
        <v>CAISO</v>
      </c>
      <c r="D593" t="str">
        <f>'46 MMT resource build'!D608</f>
        <v>CAISO</v>
      </c>
      <c r="E593" t="str">
        <f>'46 MMT resource build'!E608</f>
        <v>Solar</v>
      </c>
      <c r="F593">
        <f>'46 MMT resource build'!F608</f>
        <v>0</v>
      </c>
      <c r="G593">
        <f>'46 MMT resource build'!G608</f>
        <v>0</v>
      </c>
      <c r="H593">
        <f>'46 MMT resource build'!H608</f>
        <v>0</v>
      </c>
      <c r="I593">
        <f>'46 MMT resource build'!I608</f>
        <v>0</v>
      </c>
      <c r="J593" t="str">
        <f>'46 MMT resource build'!J608</f>
        <v>Northern_California_Ex</v>
      </c>
      <c r="K593">
        <f>'46 MMT resource build'!K608</f>
        <v>0</v>
      </c>
      <c r="L593">
        <f>'46 MMT resource build'!L608</f>
        <v>0</v>
      </c>
      <c r="M593">
        <f>'46 MMT resource build'!M608</f>
        <v>0</v>
      </c>
      <c r="N593">
        <f>'46 MMT resource build'!N608</f>
        <v>0</v>
      </c>
      <c r="O593">
        <f>'46 MMT resource build'!O608</f>
        <v>0</v>
      </c>
      <c r="P593">
        <f>'46 MMT resource build'!P608</f>
        <v>0</v>
      </c>
      <c r="Q593">
        <f>'46 MMT resource build'!Q608</f>
        <v>0</v>
      </c>
      <c r="R593">
        <f>'46 MMT resource build'!R608</f>
        <v>0</v>
      </c>
      <c r="S593">
        <f>'46 MMT resource build'!S608</f>
        <v>0</v>
      </c>
      <c r="T593">
        <f>'46 MMT resource build'!T608</f>
        <v>0</v>
      </c>
      <c r="U593">
        <f>'46 MMT resource build'!U608</f>
        <v>4.9706315334622504</v>
      </c>
      <c r="V593">
        <f>'46 MMT resource build'!V608</f>
        <v>0</v>
      </c>
      <c r="W593">
        <f>'46 MMT resource build'!W608</f>
        <v>0</v>
      </c>
      <c r="X593">
        <f>'46 MMT resource build'!X608</f>
        <v>0</v>
      </c>
      <c r="Y593">
        <f>'46 MMT resource build'!Y608</f>
        <v>0</v>
      </c>
      <c r="Z593">
        <f>'46 MMT resource build'!Z608</f>
        <v>0</v>
      </c>
    </row>
    <row r="594" spans="1:26" x14ac:dyDescent="0.25">
      <c r="A594">
        <f>'46 MMT resource build'!A611</f>
        <v>2030</v>
      </c>
      <c r="B594" t="str">
        <f>'46 MMT resource build'!B611</f>
        <v>Riverside_Palm_Springs_Solar</v>
      </c>
      <c r="C594" t="str">
        <f>'46 MMT resource build'!C611</f>
        <v>CAISO</v>
      </c>
      <c r="D594" t="str">
        <f>'46 MMT resource build'!D611</f>
        <v>CAISO</v>
      </c>
      <c r="E594" t="str">
        <f>'46 MMT resource build'!E611</f>
        <v>Solar</v>
      </c>
      <c r="F594">
        <f>'46 MMT resource build'!F611</f>
        <v>0</v>
      </c>
      <c r="G594">
        <f>'46 MMT resource build'!G611</f>
        <v>686.94</v>
      </c>
      <c r="H594">
        <f>'46 MMT resource build'!H611</f>
        <v>1251.94</v>
      </c>
      <c r="I594">
        <f>'46 MMT resource build'!I611</f>
        <v>1251.94</v>
      </c>
      <c r="J594" t="str">
        <f>'46 MMT resource build'!J611</f>
        <v>Riverside_Palm_Springs</v>
      </c>
      <c r="K594">
        <f>'46 MMT resource build'!K611</f>
        <v>565</v>
      </c>
      <c r="L594">
        <f>'46 MMT resource build'!L611</f>
        <v>686.94</v>
      </c>
      <c r="M594">
        <f>'46 MMT resource build'!M611</f>
        <v>0</v>
      </c>
      <c r="N594">
        <f>'46 MMT resource build'!N611</f>
        <v>0</v>
      </c>
      <c r="O594">
        <f>'46 MMT resource build'!O611</f>
        <v>0</v>
      </c>
      <c r="P594">
        <f>'46 MMT resource build'!P611</f>
        <v>0</v>
      </c>
      <c r="Q594">
        <f>'46 MMT resource build'!Q611</f>
        <v>0</v>
      </c>
      <c r="R594">
        <f>'46 MMT resource build'!R611</f>
        <v>0</v>
      </c>
      <c r="S594">
        <f>'46 MMT resource build'!S611</f>
        <v>84933339.510000005</v>
      </c>
      <c r="T594">
        <f>'46 MMT resource build'!T611</f>
        <v>12286713.83</v>
      </c>
      <c r="U594">
        <f>'46 MMT resource build'!U611</f>
        <v>4.9706315334622504</v>
      </c>
      <c r="V594">
        <f>'46 MMT resource build'!V611</f>
        <v>0</v>
      </c>
      <c r="W594">
        <f>'46 MMT resource build'!W611</f>
        <v>0</v>
      </c>
      <c r="X594">
        <f>'46 MMT resource build'!X611</f>
        <v>1251.94</v>
      </c>
      <c r="Y594">
        <f>'46 MMT resource build'!Y611</f>
        <v>0</v>
      </c>
      <c r="Z594">
        <f>'46 MMT resource build'!Z611</f>
        <v>0</v>
      </c>
    </row>
    <row r="595" spans="1:26" x14ac:dyDescent="0.25">
      <c r="A595">
        <f>'46 MMT resource build'!A612</f>
        <v>2030</v>
      </c>
      <c r="B595" t="str">
        <f>'46 MMT resource build'!B612</f>
        <v>Sacramento_River_Solar</v>
      </c>
      <c r="C595" t="str">
        <f>'46 MMT resource build'!C612</f>
        <v>CAISO</v>
      </c>
      <c r="D595" t="str">
        <f>'46 MMT resource build'!D612</f>
        <v>CAISO</v>
      </c>
      <c r="E595" t="str">
        <f>'46 MMT resource build'!E612</f>
        <v>Solar</v>
      </c>
      <c r="F595">
        <f>'46 MMT resource build'!F612</f>
        <v>0</v>
      </c>
      <c r="G595">
        <f>'46 MMT resource build'!G612</f>
        <v>0</v>
      </c>
      <c r="H595">
        <f>'46 MMT resource build'!H612</f>
        <v>0</v>
      </c>
      <c r="I595">
        <f>'46 MMT resource build'!I612</f>
        <v>0</v>
      </c>
      <c r="J595" t="str">
        <f>'46 MMT resource build'!J612</f>
        <v>Sacramento_River</v>
      </c>
      <c r="K595">
        <f>'46 MMT resource build'!K612</f>
        <v>0</v>
      </c>
      <c r="L595">
        <f>'46 MMT resource build'!L612</f>
        <v>0</v>
      </c>
      <c r="M595">
        <f>'46 MMT resource build'!M612</f>
        <v>0</v>
      </c>
      <c r="N595">
        <f>'46 MMT resource build'!N612</f>
        <v>0</v>
      </c>
      <c r="O595">
        <f>'46 MMT resource build'!O612</f>
        <v>0</v>
      </c>
      <c r="P595">
        <f>'46 MMT resource build'!P612</f>
        <v>0</v>
      </c>
      <c r="Q595">
        <f>'46 MMT resource build'!Q612</f>
        <v>0</v>
      </c>
      <c r="R595">
        <f>'46 MMT resource build'!R612</f>
        <v>0</v>
      </c>
      <c r="S595">
        <f>'46 MMT resource build'!S612</f>
        <v>0</v>
      </c>
      <c r="T595">
        <f>'46 MMT resource build'!T612</f>
        <v>0</v>
      </c>
      <c r="U595">
        <f>'46 MMT resource build'!U612</f>
        <v>4.9706315334622504</v>
      </c>
      <c r="V595">
        <f>'46 MMT resource build'!V612</f>
        <v>0</v>
      </c>
      <c r="W595">
        <f>'46 MMT resource build'!W612</f>
        <v>0</v>
      </c>
      <c r="X595">
        <f>'46 MMT resource build'!X612</f>
        <v>0</v>
      </c>
      <c r="Y595">
        <f>'46 MMT resource build'!Y612</f>
        <v>0</v>
      </c>
      <c r="Z595">
        <f>'46 MMT resource build'!Z612</f>
        <v>0</v>
      </c>
    </row>
    <row r="596" spans="1:26" x14ac:dyDescent="0.25">
      <c r="A596">
        <f>'46 MMT resource build'!A614</f>
        <v>2030</v>
      </c>
      <c r="B596" t="str">
        <f>'46 MMT resource build'!B614</f>
        <v>SCADSNV_Solar</v>
      </c>
      <c r="C596" t="str">
        <f>'46 MMT resource build'!C614</f>
        <v>CAISO</v>
      </c>
      <c r="D596" t="str">
        <f>'46 MMT resource build'!D614</f>
        <v>CAISO</v>
      </c>
      <c r="E596" t="str">
        <f>'46 MMT resource build'!E614</f>
        <v>Solar</v>
      </c>
      <c r="F596">
        <f>'46 MMT resource build'!F614</f>
        <v>0</v>
      </c>
      <c r="G596">
        <f>'46 MMT resource build'!G614</f>
        <v>0</v>
      </c>
      <c r="H596">
        <f>'46 MMT resource build'!H614</f>
        <v>0</v>
      </c>
      <c r="I596">
        <f>'46 MMT resource build'!I614</f>
        <v>0</v>
      </c>
      <c r="J596" t="str">
        <f>'46 MMT resource build'!J614</f>
        <v>SCADSNV</v>
      </c>
      <c r="K596">
        <f>'46 MMT resource build'!K614</f>
        <v>0</v>
      </c>
      <c r="L596">
        <f>'46 MMT resource build'!L614</f>
        <v>0</v>
      </c>
      <c r="M596">
        <f>'46 MMT resource build'!M614</f>
        <v>0</v>
      </c>
      <c r="N596">
        <f>'46 MMT resource build'!N614</f>
        <v>0</v>
      </c>
      <c r="O596">
        <f>'46 MMT resource build'!O614</f>
        <v>0</v>
      </c>
      <c r="P596">
        <f>'46 MMT resource build'!P614</f>
        <v>0</v>
      </c>
      <c r="Q596">
        <f>'46 MMT resource build'!Q614</f>
        <v>0</v>
      </c>
      <c r="R596">
        <f>'46 MMT resource build'!R614</f>
        <v>0</v>
      </c>
      <c r="S596">
        <f>'46 MMT resource build'!S614</f>
        <v>0</v>
      </c>
      <c r="T596">
        <f>'46 MMT resource build'!T614</f>
        <v>0</v>
      </c>
      <c r="U596">
        <f>'46 MMT resource build'!U614</f>
        <v>4.9706315334622504</v>
      </c>
      <c r="V596">
        <f>'46 MMT resource build'!V614</f>
        <v>0</v>
      </c>
      <c r="W596">
        <f>'46 MMT resource build'!W614</f>
        <v>0</v>
      </c>
      <c r="X596">
        <f>'46 MMT resource build'!X614</f>
        <v>0</v>
      </c>
      <c r="Y596">
        <f>'46 MMT resource build'!Y614</f>
        <v>0</v>
      </c>
      <c r="Z596">
        <f>'46 MMT resource build'!Z614</f>
        <v>0</v>
      </c>
    </row>
    <row r="597" spans="1:26" x14ac:dyDescent="0.25">
      <c r="A597">
        <f>'46 MMT resource build'!A616</f>
        <v>2030</v>
      </c>
      <c r="B597" t="str">
        <f>'46 MMT resource build'!B616</f>
        <v>Solano_Solar</v>
      </c>
      <c r="C597" t="str">
        <f>'46 MMT resource build'!C616</f>
        <v>CAISO</v>
      </c>
      <c r="D597" t="str">
        <f>'46 MMT resource build'!D616</f>
        <v>CAISO</v>
      </c>
      <c r="E597" t="str">
        <f>'46 MMT resource build'!E616</f>
        <v>Solar</v>
      </c>
      <c r="F597">
        <f>'46 MMT resource build'!F616</f>
        <v>0</v>
      </c>
      <c r="G597">
        <f>'46 MMT resource build'!G616</f>
        <v>0</v>
      </c>
      <c r="H597">
        <f>'46 MMT resource build'!H616</f>
        <v>0</v>
      </c>
      <c r="I597">
        <f>'46 MMT resource build'!I616</f>
        <v>0</v>
      </c>
      <c r="J597" t="str">
        <f>'46 MMT resource build'!J616</f>
        <v>Solano</v>
      </c>
      <c r="K597">
        <f>'46 MMT resource build'!K616</f>
        <v>0</v>
      </c>
      <c r="L597">
        <f>'46 MMT resource build'!L616</f>
        <v>0</v>
      </c>
      <c r="M597">
        <f>'46 MMT resource build'!M616</f>
        <v>0</v>
      </c>
      <c r="N597">
        <f>'46 MMT resource build'!N616</f>
        <v>0</v>
      </c>
      <c r="O597">
        <f>'46 MMT resource build'!O616</f>
        <v>0</v>
      </c>
      <c r="P597">
        <f>'46 MMT resource build'!P616</f>
        <v>0</v>
      </c>
      <c r="Q597">
        <f>'46 MMT resource build'!Q616</f>
        <v>0</v>
      </c>
      <c r="R597">
        <f>'46 MMT resource build'!R616</f>
        <v>0</v>
      </c>
      <c r="S597">
        <f>'46 MMT resource build'!S616</f>
        <v>0</v>
      </c>
      <c r="T597">
        <f>'46 MMT resource build'!T616</f>
        <v>0</v>
      </c>
      <c r="U597">
        <f>'46 MMT resource build'!U616</f>
        <v>4.9706315334622504</v>
      </c>
      <c r="V597">
        <f>'46 MMT resource build'!V616</f>
        <v>0</v>
      </c>
      <c r="W597">
        <f>'46 MMT resource build'!W616</f>
        <v>0</v>
      </c>
      <c r="X597">
        <f>'46 MMT resource build'!X616</f>
        <v>0</v>
      </c>
      <c r="Y597">
        <f>'46 MMT resource build'!Y616</f>
        <v>0</v>
      </c>
      <c r="Z597">
        <f>'46 MMT resource build'!Z616</f>
        <v>0</v>
      </c>
    </row>
    <row r="598" spans="1:26" x14ac:dyDescent="0.25">
      <c r="A598">
        <f>'46 MMT resource build'!A617</f>
        <v>2030</v>
      </c>
      <c r="B598" t="str">
        <f>'46 MMT resource build'!B617</f>
        <v>Solano_subzone_Solar</v>
      </c>
      <c r="C598" t="str">
        <f>'46 MMT resource build'!C617</f>
        <v>CAISO</v>
      </c>
      <c r="D598" t="str">
        <f>'46 MMT resource build'!D617</f>
        <v>CAISO</v>
      </c>
      <c r="E598" t="str">
        <f>'46 MMT resource build'!E617</f>
        <v>Solar</v>
      </c>
      <c r="F598">
        <f>'46 MMT resource build'!F617</f>
        <v>0</v>
      </c>
      <c r="G598">
        <f>'46 MMT resource build'!G617</f>
        <v>0</v>
      </c>
      <c r="H598">
        <f>'46 MMT resource build'!H617</f>
        <v>0</v>
      </c>
      <c r="I598">
        <f>'46 MMT resource build'!I617</f>
        <v>0</v>
      </c>
      <c r="J598" t="str">
        <f>'46 MMT resource build'!J617</f>
        <v>Solano_subzone</v>
      </c>
      <c r="K598">
        <f>'46 MMT resource build'!K617</f>
        <v>0</v>
      </c>
      <c r="L598">
        <f>'46 MMT resource build'!L617</f>
        <v>0</v>
      </c>
      <c r="M598">
        <f>'46 MMT resource build'!M617</f>
        <v>0</v>
      </c>
      <c r="N598">
        <f>'46 MMT resource build'!N617</f>
        <v>0</v>
      </c>
      <c r="O598">
        <f>'46 MMT resource build'!O617</f>
        <v>0</v>
      </c>
      <c r="P598">
        <f>'46 MMT resource build'!P617</f>
        <v>0</v>
      </c>
      <c r="Q598">
        <f>'46 MMT resource build'!Q617</f>
        <v>0</v>
      </c>
      <c r="R598">
        <f>'46 MMT resource build'!R617</f>
        <v>0</v>
      </c>
      <c r="S598">
        <f>'46 MMT resource build'!S617</f>
        <v>0</v>
      </c>
      <c r="T598">
        <f>'46 MMT resource build'!T617</f>
        <v>0</v>
      </c>
      <c r="U598">
        <f>'46 MMT resource build'!U617</f>
        <v>4.9706315334622504</v>
      </c>
      <c r="V598">
        <f>'46 MMT resource build'!V617</f>
        <v>0</v>
      </c>
      <c r="W598">
        <f>'46 MMT resource build'!W617</f>
        <v>0</v>
      </c>
      <c r="X598">
        <f>'46 MMT resource build'!X617</f>
        <v>0</v>
      </c>
      <c r="Y598">
        <f>'46 MMT resource build'!Y617</f>
        <v>0</v>
      </c>
      <c r="Z598">
        <f>'46 MMT resource build'!Z617</f>
        <v>0</v>
      </c>
    </row>
    <row r="599" spans="1:26" x14ac:dyDescent="0.25">
      <c r="A599">
        <f>'46 MMT resource build'!A620</f>
        <v>2030</v>
      </c>
      <c r="B599" t="str">
        <f>'46 MMT resource build'!B620</f>
        <v>Southern_California_Desert_Ex_Solar</v>
      </c>
      <c r="C599" t="str">
        <f>'46 MMT resource build'!C620</f>
        <v>CAISO</v>
      </c>
      <c r="D599" t="str">
        <f>'46 MMT resource build'!D620</f>
        <v>CAISO</v>
      </c>
      <c r="E599" t="str">
        <f>'46 MMT resource build'!E620</f>
        <v>Solar</v>
      </c>
      <c r="F599">
        <f>'46 MMT resource build'!F620</f>
        <v>0</v>
      </c>
      <c r="G599">
        <f>'46 MMT resource build'!G620</f>
        <v>0</v>
      </c>
      <c r="H599">
        <f>'46 MMT resource build'!H620</f>
        <v>862</v>
      </c>
      <c r="I599">
        <f>'46 MMT resource build'!I620</f>
        <v>862</v>
      </c>
      <c r="J599" t="str">
        <f>'46 MMT resource build'!J620</f>
        <v>Southern_California_Desert_Ex</v>
      </c>
      <c r="K599">
        <f>'46 MMT resource build'!K620</f>
        <v>862</v>
      </c>
      <c r="L599">
        <f>'46 MMT resource build'!L620</f>
        <v>0</v>
      </c>
      <c r="M599">
        <f>'46 MMT resource build'!M620</f>
        <v>0</v>
      </c>
      <c r="N599">
        <f>'46 MMT resource build'!N620</f>
        <v>0</v>
      </c>
      <c r="O599">
        <f>'46 MMT resource build'!O620</f>
        <v>0</v>
      </c>
      <c r="P599">
        <f>'46 MMT resource build'!P620</f>
        <v>0</v>
      </c>
      <c r="Q599">
        <f>'46 MMT resource build'!Q620</f>
        <v>0</v>
      </c>
      <c r="R599">
        <f>'46 MMT resource build'!R620</f>
        <v>0</v>
      </c>
      <c r="S599">
        <f>'46 MMT resource build'!S620</f>
        <v>53123657</v>
      </c>
      <c r="T599">
        <f>'46 MMT resource build'!T620</f>
        <v>8886331.7200000007</v>
      </c>
      <c r="U599">
        <f>'46 MMT resource build'!U620</f>
        <v>4.9706315334622504</v>
      </c>
      <c r="V599">
        <f>'46 MMT resource build'!V620</f>
        <v>0</v>
      </c>
      <c r="W599">
        <f>'46 MMT resource build'!W620</f>
        <v>0</v>
      </c>
      <c r="X599">
        <f>'46 MMT resource build'!X620</f>
        <v>862</v>
      </c>
      <c r="Y599">
        <f>'46 MMT resource build'!Y620</f>
        <v>0</v>
      </c>
      <c r="Z599">
        <f>'46 MMT resource build'!Z620</f>
        <v>0</v>
      </c>
    </row>
    <row r="600" spans="1:26" x14ac:dyDescent="0.25">
      <c r="A600">
        <f>'46 MMT resource build'!A622</f>
        <v>2030</v>
      </c>
      <c r="B600" t="str">
        <f>'46 MMT resource build'!B622</f>
        <v>Southern_Nevada_Solar</v>
      </c>
      <c r="C600" t="str">
        <f>'46 MMT resource build'!C622</f>
        <v>CAISO</v>
      </c>
      <c r="D600" t="str">
        <f>'46 MMT resource build'!D622</f>
        <v>CAISO</v>
      </c>
      <c r="E600" t="str">
        <f>'46 MMT resource build'!E622</f>
        <v>Solar</v>
      </c>
      <c r="F600">
        <f>'46 MMT resource build'!F622</f>
        <v>0</v>
      </c>
      <c r="G600">
        <f>'46 MMT resource build'!G622</f>
        <v>0</v>
      </c>
      <c r="H600">
        <f>'46 MMT resource build'!H622</f>
        <v>153.97</v>
      </c>
      <c r="I600">
        <f>'46 MMT resource build'!I622</f>
        <v>153.97</v>
      </c>
      <c r="J600" t="str">
        <f>'46 MMT resource build'!J622</f>
        <v>GLW_VEA</v>
      </c>
      <c r="K600">
        <f>'46 MMT resource build'!K622</f>
        <v>153.97</v>
      </c>
      <c r="L600">
        <f>'46 MMT resource build'!L622</f>
        <v>0</v>
      </c>
      <c r="M600">
        <f>'46 MMT resource build'!M622</f>
        <v>0</v>
      </c>
      <c r="N600">
        <f>'46 MMT resource build'!N622</f>
        <v>0</v>
      </c>
      <c r="O600">
        <f>'46 MMT resource build'!O622</f>
        <v>0</v>
      </c>
      <c r="P600">
        <f>'46 MMT resource build'!P622</f>
        <v>0</v>
      </c>
      <c r="Q600">
        <f>'46 MMT resource build'!Q622</f>
        <v>0</v>
      </c>
      <c r="R600">
        <f>'46 MMT resource build'!R622</f>
        <v>0</v>
      </c>
      <c r="S600">
        <f>'46 MMT resource build'!S622</f>
        <v>9219225.4600000009</v>
      </c>
      <c r="T600">
        <f>'46 MMT resource build'!T622</f>
        <v>1542158.43</v>
      </c>
      <c r="U600">
        <f>'46 MMT resource build'!U622</f>
        <v>4.9706315334622504</v>
      </c>
      <c r="V600">
        <f>'46 MMT resource build'!V622</f>
        <v>0</v>
      </c>
      <c r="W600">
        <f>'46 MMT resource build'!W622</f>
        <v>0</v>
      </c>
      <c r="X600">
        <f>'46 MMT resource build'!X622</f>
        <v>153.97</v>
      </c>
      <c r="Y600">
        <f>'46 MMT resource build'!Y622</f>
        <v>0</v>
      </c>
      <c r="Z600">
        <f>'46 MMT resource build'!Z622</f>
        <v>0</v>
      </c>
    </row>
    <row r="601" spans="1:26" x14ac:dyDescent="0.25">
      <c r="A601">
        <f>'46 MMT resource build'!A625</f>
        <v>2030</v>
      </c>
      <c r="B601" t="str">
        <f>'46 MMT resource build'!B625</f>
        <v>Tehachapi_Ex_Solar</v>
      </c>
      <c r="C601" t="str">
        <f>'46 MMT resource build'!C625</f>
        <v>CAISO</v>
      </c>
      <c r="D601" t="str">
        <f>'46 MMT resource build'!D625</f>
        <v>CAISO</v>
      </c>
      <c r="E601" t="str">
        <f>'46 MMT resource build'!E625</f>
        <v>Solar</v>
      </c>
      <c r="F601">
        <f>'46 MMT resource build'!F625</f>
        <v>0</v>
      </c>
      <c r="G601">
        <f>'46 MMT resource build'!G625</f>
        <v>0</v>
      </c>
      <c r="H601">
        <f>'46 MMT resource build'!H625</f>
        <v>1488</v>
      </c>
      <c r="I601">
        <f>'46 MMT resource build'!I625</f>
        <v>1488</v>
      </c>
      <c r="J601" t="str">
        <f>'46 MMT resource build'!J625</f>
        <v>Tehachapi_Ex</v>
      </c>
      <c r="K601">
        <f>'46 MMT resource build'!K625</f>
        <v>1488</v>
      </c>
      <c r="L601">
        <f>'46 MMT resource build'!L625</f>
        <v>0</v>
      </c>
      <c r="M601">
        <f>'46 MMT resource build'!M625</f>
        <v>0</v>
      </c>
      <c r="N601">
        <f>'46 MMT resource build'!N625</f>
        <v>0</v>
      </c>
      <c r="O601">
        <f>'46 MMT resource build'!O625</f>
        <v>0</v>
      </c>
      <c r="P601">
        <f>'46 MMT resource build'!P625</f>
        <v>0</v>
      </c>
      <c r="Q601">
        <f>'46 MMT resource build'!Q625</f>
        <v>0</v>
      </c>
      <c r="R601">
        <f>'46 MMT resource build'!R625</f>
        <v>0</v>
      </c>
      <c r="S601">
        <f>'46 MMT resource build'!S625</f>
        <v>91703018.109999999</v>
      </c>
      <c r="T601">
        <f>'46 MMT resource build'!T625</f>
        <v>15339746.630000001</v>
      </c>
      <c r="U601">
        <f>'46 MMT resource build'!U625</f>
        <v>4.9706315334622504</v>
      </c>
      <c r="V601">
        <f>'46 MMT resource build'!V625</f>
        <v>0</v>
      </c>
      <c r="W601">
        <f>'46 MMT resource build'!W625</f>
        <v>0</v>
      </c>
      <c r="X601">
        <f>'46 MMT resource build'!X625</f>
        <v>1488</v>
      </c>
      <c r="Y601">
        <f>'46 MMT resource build'!Y625</f>
        <v>0</v>
      </c>
      <c r="Z601">
        <f>'46 MMT resource build'!Z625</f>
        <v>0</v>
      </c>
    </row>
    <row r="602" spans="1:26" x14ac:dyDescent="0.25">
      <c r="A602">
        <f>'46 MMT resource build'!A626</f>
        <v>2030</v>
      </c>
      <c r="B602" t="str">
        <f>'46 MMT resource build'!B626</f>
        <v>Tehachapi_Solar</v>
      </c>
      <c r="C602" t="str">
        <f>'46 MMT resource build'!C626</f>
        <v>CAISO</v>
      </c>
      <c r="D602" t="str">
        <f>'46 MMT resource build'!D626</f>
        <v>CAISO</v>
      </c>
      <c r="E602" t="str">
        <f>'46 MMT resource build'!E626</f>
        <v>Solar</v>
      </c>
      <c r="F602">
        <f>'46 MMT resource build'!F626</f>
        <v>0</v>
      </c>
      <c r="G602">
        <f>'46 MMT resource build'!G626</f>
        <v>0</v>
      </c>
      <c r="H602">
        <f>'46 MMT resource build'!H626</f>
        <v>3735.56</v>
      </c>
      <c r="I602">
        <f>'46 MMT resource build'!I626</f>
        <v>3735.56</v>
      </c>
      <c r="J602" t="str">
        <f>'46 MMT resource build'!J626</f>
        <v>Tehachapi</v>
      </c>
      <c r="K602">
        <f>'46 MMT resource build'!K626</f>
        <v>3652.62</v>
      </c>
      <c r="L602">
        <f>'46 MMT resource build'!L626</f>
        <v>82.93</v>
      </c>
      <c r="M602">
        <f>'46 MMT resource build'!M626</f>
        <v>0</v>
      </c>
      <c r="N602">
        <f>'46 MMT resource build'!N626</f>
        <v>0</v>
      </c>
      <c r="O602">
        <f>'46 MMT resource build'!O626</f>
        <v>0</v>
      </c>
      <c r="P602">
        <f>'46 MMT resource build'!P626</f>
        <v>0</v>
      </c>
      <c r="Q602">
        <f>'46 MMT resource build'!Q626</f>
        <v>0</v>
      </c>
      <c r="R602">
        <f>'46 MMT resource build'!R626</f>
        <v>0</v>
      </c>
      <c r="S602">
        <f>'46 MMT resource build'!S626</f>
        <v>230216294.19999999</v>
      </c>
      <c r="T602">
        <f>'46 MMT resource build'!T626</f>
        <v>38509742.590000004</v>
      </c>
      <c r="U602">
        <f>'46 MMT resource build'!U626</f>
        <v>4.9706315334622504</v>
      </c>
      <c r="V602">
        <f>'46 MMT resource build'!V626</f>
        <v>0</v>
      </c>
      <c r="W602">
        <f>'46 MMT resource build'!W626</f>
        <v>0</v>
      </c>
      <c r="X602">
        <f>'46 MMT resource build'!X626</f>
        <v>3735.56</v>
      </c>
      <c r="Y602">
        <f>'46 MMT resource build'!Y626</f>
        <v>0</v>
      </c>
      <c r="Z602">
        <f>'46 MMT resource build'!Z626</f>
        <v>0</v>
      </c>
    </row>
    <row r="603" spans="1:26" x14ac:dyDescent="0.25">
      <c r="A603">
        <f>'46 MMT resource build'!A628</f>
        <v>2030</v>
      </c>
      <c r="B603" t="str">
        <f>'46 MMT resource build'!B628</f>
        <v>Westlands_Ex_Solar</v>
      </c>
      <c r="C603" t="str">
        <f>'46 MMT resource build'!C628</f>
        <v>CAISO</v>
      </c>
      <c r="D603" t="str">
        <f>'46 MMT resource build'!D628</f>
        <v>CAISO</v>
      </c>
      <c r="E603" t="str">
        <f>'46 MMT resource build'!E628</f>
        <v>Solar</v>
      </c>
      <c r="F603">
        <f>'46 MMT resource build'!F628</f>
        <v>0</v>
      </c>
      <c r="G603">
        <f>'46 MMT resource build'!G628</f>
        <v>0</v>
      </c>
      <c r="H603">
        <f>'46 MMT resource build'!H628</f>
        <v>1778.57</v>
      </c>
      <c r="I603">
        <f>'46 MMT resource build'!I628</f>
        <v>1778.57</v>
      </c>
      <c r="J603" t="str">
        <f>'46 MMT resource build'!J628</f>
        <v>Westlands_Ex</v>
      </c>
      <c r="K603">
        <f>'46 MMT resource build'!K628</f>
        <v>1778.57</v>
      </c>
      <c r="L603">
        <f>'46 MMT resource build'!L628</f>
        <v>0</v>
      </c>
      <c r="M603">
        <f>'46 MMT resource build'!M628</f>
        <v>0</v>
      </c>
      <c r="N603">
        <f>'46 MMT resource build'!N628</f>
        <v>0</v>
      </c>
      <c r="O603">
        <f>'46 MMT resource build'!O628</f>
        <v>0</v>
      </c>
      <c r="P603">
        <f>'46 MMT resource build'!P628</f>
        <v>0</v>
      </c>
      <c r="Q603">
        <f>'46 MMT resource build'!Q628</f>
        <v>0</v>
      </c>
      <c r="R603">
        <f>'46 MMT resource build'!R628</f>
        <v>0</v>
      </c>
      <c r="S603">
        <f>'46 MMT resource build'!S628</f>
        <v>109610559.16</v>
      </c>
      <c r="T603">
        <f>'46 MMT resource build'!T628</f>
        <v>18335254.82</v>
      </c>
      <c r="U603">
        <f>'46 MMT resource build'!U628</f>
        <v>4.9706315334622504</v>
      </c>
      <c r="V603">
        <f>'46 MMT resource build'!V628</f>
        <v>0</v>
      </c>
      <c r="W603">
        <f>'46 MMT resource build'!W628</f>
        <v>0</v>
      </c>
      <c r="X603">
        <f>'46 MMT resource build'!X628</f>
        <v>1778.57</v>
      </c>
      <c r="Y603">
        <f>'46 MMT resource build'!Y628</f>
        <v>0</v>
      </c>
      <c r="Z603">
        <f>'46 MMT resource build'!Z628</f>
        <v>0</v>
      </c>
    </row>
    <row r="604" spans="1:26" x14ac:dyDescent="0.25">
      <c r="A604">
        <f>'46 MMT resource build'!A630</f>
        <v>2030</v>
      </c>
      <c r="B604" t="str">
        <f>'46 MMT resource build'!B630</f>
        <v>Westlands_Solar</v>
      </c>
      <c r="C604" t="str">
        <f>'46 MMT resource build'!C630</f>
        <v>CAISO</v>
      </c>
      <c r="D604" t="str">
        <f>'46 MMT resource build'!D630</f>
        <v>CAISO</v>
      </c>
      <c r="E604" t="str">
        <f>'46 MMT resource build'!E630</f>
        <v>Solar</v>
      </c>
      <c r="F604">
        <f>'46 MMT resource build'!F630</f>
        <v>0</v>
      </c>
      <c r="G604">
        <f>'46 MMT resource build'!G630</f>
        <v>0</v>
      </c>
      <c r="H604">
        <f>'46 MMT resource build'!H630</f>
        <v>0</v>
      </c>
      <c r="I604">
        <f>'46 MMT resource build'!I630</f>
        <v>0</v>
      </c>
      <c r="J604" t="str">
        <f>'46 MMT resource build'!J630</f>
        <v>Westlands</v>
      </c>
      <c r="K604">
        <f>'46 MMT resource build'!K630</f>
        <v>0</v>
      </c>
      <c r="L604">
        <f>'46 MMT resource build'!L630</f>
        <v>0</v>
      </c>
      <c r="M604">
        <f>'46 MMT resource build'!M630</f>
        <v>0</v>
      </c>
      <c r="N604">
        <f>'46 MMT resource build'!N630</f>
        <v>0</v>
      </c>
      <c r="O604">
        <f>'46 MMT resource build'!O630</f>
        <v>0</v>
      </c>
      <c r="P604">
        <f>'46 MMT resource build'!P630</f>
        <v>0</v>
      </c>
      <c r="Q604">
        <f>'46 MMT resource build'!Q630</f>
        <v>0</v>
      </c>
      <c r="R604">
        <f>'46 MMT resource build'!R630</f>
        <v>0</v>
      </c>
      <c r="S604">
        <f>'46 MMT resource build'!S630</f>
        <v>0</v>
      </c>
      <c r="T604">
        <f>'46 MMT resource build'!T630</f>
        <v>0</v>
      </c>
      <c r="U604">
        <f>'46 MMT resource build'!U630</f>
        <v>4.9706315334622504</v>
      </c>
      <c r="V604">
        <f>'46 MMT resource build'!V630</f>
        <v>0</v>
      </c>
      <c r="W604">
        <f>'46 MMT resource build'!W630</f>
        <v>0</v>
      </c>
      <c r="X604">
        <f>'46 MMT resource build'!X630</f>
        <v>0</v>
      </c>
      <c r="Y604">
        <f>'46 MMT resource build'!Y630</f>
        <v>0</v>
      </c>
      <c r="Z604">
        <f>'46 MMT resource build'!Z630</f>
        <v>0</v>
      </c>
    </row>
    <row r="605" spans="1:26" x14ac:dyDescent="0.25">
      <c r="A605">
        <f>'46 MMT resource build'!A631</f>
        <v>2030</v>
      </c>
      <c r="B605" t="str">
        <f>'46 MMT resource build'!B631</f>
        <v>Arizona_Solar</v>
      </c>
      <c r="C605" t="str">
        <f>'46 MMT resource build'!C631</f>
        <v>CAISO</v>
      </c>
      <c r="D605" t="str">
        <f>'46 MMT resource build'!D631</f>
        <v>CAISO</v>
      </c>
      <c r="E605" t="str">
        <f>'46 MMT resource build'!E631</f>
        <v>Solar</v>
      </c>
      <c r="F605">
        <f>'46 MMT resource build'!F631</f>
        <v>0</v>
      </c>
      <c r="G605">
        <f>'46 MMT resource build'!G631</f>
        <v>0</v>
      </c>
      <c r="H605">
        <f>'46 MMT resource build'!H631</f>
        <v>0</v>
      </c>
      <c r="I605">
        <f>'46 MMT resource build'!I631</f>
        <v>0</v>
      </c>
      <c r="J605">
        <f>'46 MMT resource build'!J631</f>
        <v>0</v>
      </c>
      <c r="K605">
        <f>'46 MMT resource build'!K631</f>
        <v>0</v>
      </c>
      <c r="L605">
        <f>'46 MMT resource build'!L631</f>
        <v>0</v>
      </c>
      <c r="M605">
        <f>'46 MMT resource build'!M631</f>
        <v>0</v>
      </c>
      <c r="N605">
        <f>'46 MMT resource build'!N631</f>
        <v>0</v>
      </c>
      <c r="O605">
        <f>'46 MMT resource build'!O631</f>
        <v>0</v>
      </c>
      <c r="P605">
        <f>'46 MMT resource build'!P631</f>
        <v>0</v>
      </c>
      <c r="Q605">
        <f>'46 MMT resource build'!Q631</f>
        <v>0</v>
      </c>
      <c r="R605">
        <f>'46 MMT resource build'!R631</f>
        <v>0</v>
      </c>
      <c r="S605">
        <f>'46 MMT resource build'!S631</f>
        <v>0</v>
      </c>
      <c r="T605">
        <f>'46 MMT resource build'!T631</f>
        <v>0</v>
      </c>
      <c r="U605">
        <f>'46 MMT resource build'!U631</f>
        <v>4.9706315334622504</v>
      </c>
      <c r="V605">
        <f>'46 MMT resource build'!V631</f>
        <v>0</v>
      </c>
      <c r="W605">
        <f>'46 MMT resource build'!W631</f>
        <v>0</v>
      </c>
      <c r="X605">
        <f>'46 MMT resource build'!X631</f>
        <v>0</v>
      </c>
      <c r="Y605">
        <f>'46 MMT resource build'!Y631</f>
        <v>0</v>
      </c>
      <c r="Z605">
        <f>'46 MMT resource build'!Z631</f>
        <v>0</v>
      </c>
    </row>
    <row r="606" spans="1:26" x14ac:dyDescent="0.25">
      <c r="A606">
        <f>'46 MMT resource build'!A633</f>
        <v>2030</v>
      </c>
      <c r="B606" t="str">
        <f>'46 MMT resource build'!B633</f>
        <v>Baja_California_Solar</v>
      </c>
      <c r="C606" t="str">
        <f>'46 MMT resource build'!C633</f>
        <v>CAISO</v>
      </c>
      <c r="D606" t="str">
        <f>'46 MMT resource build'!D633</f>
        <v>CAISO</v>
      </c>
      <c r="E606" t="str">
        <f>'46 MMT resource build'!E633</f>
        <v>Solar</v>
      </c>
      <c r="F606">
        <f>'46 MMT resource build'!F633</f>
        <v>0</v>
      </c>
      <c r="G606">
        <f>'46 MMT resource build'!G633</f>
        <v>0</v>
      </c>
      <c r="H606">
        <f>'46 MMT resource build'!H633</f>
        <v>0</v>
      </c>
      <c r="I606">
        <f>'46 MMT resource build'!I633</f>
        <v>0</v>
      </c>
      <c r="J606">
        <f>'46 MMT resource build'!J633</f>
        <v>0</v>
      </c>
      <c r="K606">
        <f>'46 MMT resource build'!K633</f>
        <v>0</v>
      </c>
      <c r="L606">
        <f>'46 MMT resource build'!L633</f>
        <v>0</v>
      </c>
      <c r="M606">
        <f>'46 MMT resource build'!M633</f>
        <v>0</v>
      </c>
      <c r="N606">
        <f>'46 MMT resource build'!N633</f>
        <v>0</v>
      </c>
      <c r="O606">
        <f>'46 MMT resource build'!O633</f>
        <v>0</v>
      </c>
      <c r="P606">
        <f>'46 MMT resource build'!P633</f>
        <v>0</v>
      </c>
      <c r="Q606">
        <f>'46 MMT resource build'!Q633</f>
        <v>0</v>
      </c>
      <c r="R606">
        <f>'46 MMT resource build'!R633</f>
        <v>0</v>
      </c>
      <c r="S606">
        <f>'46 MMT resource build'!S633</f>
        <v>0</v>
      </c>
      <c r="T606">
        <f>'46 MMT resource build'!T633</f>
        <v>0</v>
      </c>
      <c r="U606">
        <f>'46 MMT resource build'!U633</f>
        <v>4.9706315334622504</v>
      </c>
      <c r="V606">
        <f>'46 MMT resource build'!V633</f>
        <v>0</v>
      </c>
      <c r="W606">
        <f>'46 MMT resource build'!W633</f>
        <v>0</v>
      </c>
      <c r="X606">
        <f>'46 MMT resource build'!X633</f>
        <v>0</v>
      </c>
      <c r="Y606">
        <f>'46 MMT resource build'!Y633</f>
        <v>0</v>
      </c>
      <c r="Z606">
        <f>'46 MMT resource build'!Z633</f>
        <v>0</v>
      </c>
    </row>
    <row r="607" spans="1:26" x14ac:dyDescent="0.25">
      <c r="A607">
        <f>'46 MMT resource build'!A636</f>
        <v>2030</v>
      </c>
      <c r="B607" t="str">
        <f>'46 MMT resource build'!B636</f>
        <v>New_Mexico_Solar</v>
      </c>
      <c r="C607" t="str">
        <f>'46 MMT resource build'!C636</f>
        <v>CAISO</v>
      </c>
      <c r="D607" t="str">
        <f>'46 MMT resource build'!D636</f>
        <v>CAISO</v>
      </c>
      <c r="E607" t="str">
        <f>'46 MMT resource build'!E636</f>
        <v>Solar</v>
      </c>
      <c r="F607">
        <f>'46 MMT resource build'!F636</f>
        <v>0</v>
      </c>
      <c r="G607">
        <f>'46 MMT resource build'!G636</f>
        <v>0</v>
      </c>
      <c r="H607">
        <f>'46 MMT resource build'!H636</f>
        <v>0</v>
      </c>
      <c r="I607">
        <f>'46 MMT resource build'!I636</f>
        <v>0</v>
      </c>
      <c r="J607">
        <f>'46 MMT resource build'!J636</f>
        <v>0</v>
      </c>
      <c r="K607">
        <f>'46 MMT resource build'!K636</f>
        <v>0</v>
      </c>
      <c r="L607">
        <f>'46 MMT resource build'!L636</f>
        <v>0</v>
      </c>
      <c r="M607">
        <f>'46 MMT resource build'!M636</f>
        <v>0</v>
      </c>
      <c r="N607">
        <f>'46 MMT resource build'!N636</f>
        <v>0</v>
      </c>
      <c r="O607">
        <f>'46 MMT resource build'!O636</f>
        <v>0</v>
      </c>
      <c r="P607">
        <f>'46 MMT resource build'!P636</f>
        <v>0</v>
      </c>
      <c r="Q607">
        <f>'46 MMT resource build'!Q636</f>
        <v>0</v>
      </c>
      <c r="R607">
        <f>'46 MMT resource build'!R636</f>
        <v>0</v>
      </c>
      <c r="S607">
        <f>'46 MMT resource build'!S636</f>
        <v>0</v>
      </c>
      <c r="T607">
        <f>'46 MMT resource build'!T636</f>
        <v>0</v>
      </c>
      <c r="U607">
        <f>'46 MMT resource build'!U636</f>
        <v>4.9706315334622504</v>
      </c>
      <c r="V607">
        <f>'46 MMT resource build'!V636</f>
        <v>0</v>
      </c>
      <c r="W607">
        <f>'46 MMT resource build'!W636</f>
        <v>0</v>
      </c>
      <c r="X607">
        <f>'46 MMT resource build'!X636</f>
        <v>0</v>
      </c>
      <c r="Y607">
        <f>'46 MMT resource build'!Y636</f>
        <v>0</v>
      </c>
      <c r="Z607">
        <f>'46 MMT resource build'!Z636</f>
        <v>0</v>
      </c>
    </row>
    <row r="608" spans="1:26" x14ac:dyDescent="0.25">
      <c r="A608">
        <f>'46 MMT resource build'!A638</f>
        <v>2030</v>
      </c>
      <c r="B608" t="str">
        <f>'46 MMT resource build'!B638</f>
        <v>Utah_Solar</v>
      </c>
      <c r="C608" t="str">
        <f>'46 MMT resource build'!C638</f>
        <v>CAISO</v>
      </c>
      <c r="D608" t="str">
        <f>'46 MMT resource build'!D638</f>
        <v>CAISO</v>
      </c>
      <c r="E608" t="str">
        <f>'46 MMT resource build'!E638</f>
        <v>Solar</v>
      </c>
      <c r="F608">
        <f>'46 MMT resource build'!F638</f>
        <v>0</v>
      </c>
      <c r="G608">
        <f>'46 MMT resource build'!G638</f>
        <v>0</v>
      </c>
      <c r="H608">
        <f>'46 MMT resource build'!H638</f>
        <v>0</v>
      </c>
      <c r="I608">
        <f>'46 MMT resource build'!I638</f>
        <v>0</v>
      </c>
      <c r="J608">
        <f>'46 MMT resource build'!J638</f>
        <v>0</v>
      </c>
      <c r="K608">
        <f>'46 MMT resource build'!K638</f>
        <v>0</v>
      </c>
      <c r="L608">
        <f>'46 MMT resource build'!L638</f>
        <v>0</v>
      </c>
      <c r="M608">
        <f>'46 MMT resource build'!M638</f>
        <v>0</v>
      </c>
      <c r="N608">
        <f>'46 MMT resource build'!N638</f>
        <v>0</v>
      </c>
      <c r="O608">
        <f>'46 MMT resource build'!O638</f>
        <v>0</v>
      </c>
      <c r="P608">
        <f>'46 MMT resource build'!P638</f>
        <v>0</v>
      </c>
      <c r="Q608">
        <f>'46 MMT resource build'!Q638</f>
        <v>0</v>
      </c>
      <c r="R608">
        <f>'46 MMT resource build'!R638</f>
        <v>0</v>
      </c>
      <c r="S608">
        <f>'46 MMT resource build'!S638</f>
        <v>0</v>
      </c>
      <c r="T608">
        <f>'46 MMT resource build'!T638</f>
        <v>0</v>
      </c>
      <c r="U608">
        <f>'46 MMT resource build'!U638</f>
        <v>4.9706315334622504</v>
      </c>
      <c r="V608">
        <f>'46 MMT resource build'!V638</f>
        <v>0</v>
      </c>
      <c r="W608">
        <f>'46 MMT resource build'!W638</f>
        <v>0</v>
      </c>
      <c r="X608">
        <f>'46 MMT resource build'!X638</f>
        <v>0</v>
      </c>
      <c r="Y608">
        <f>'46 MMT resource build'!Y638</f>
        <v>0</v>
      </c>
      <c r="Z608">
        <f>'46 MMT resource build'!Z638</f>
        <v>0</v>
      </c>
    </row>
    <row r="609" spans="1:26" ht="14.45" hidden="1" x14ac:dyDescent="0.35">
      <c r="A609">
        <f>'46 MMT resource build'!A742</f>
        <v>2045</v>
      </c>
      <c r="B609" t="str">
        <f>'46 MMT resource build'!B742</f>
        <v>BANC_Solar_for_Other</v>
      </c>
      <c r="C609" t="str">
        <f>'46 MMT resource build'!C742</f>
        <v>BANC</v>
      </c>
      <c r="D609" t="str">
        <f>'46 MMT resource build'!D742</f>
        <v>BANC</v>
      </c>
      <c r="E609" t="str">
        <f>'46 MMT resource build'!E742</f>
        <v>Solar</v>
      </c>
      <c r="F609">
        <f>'46 MMT resource build'!F742</f>
        <v>3630.93</v>
      </c>
      <c r="G609">
        <f>'46 MMT resource build'!G742</f>
        <v>0</v>
      </c>
      <c r="H609">
        <f>'46 MMT resource build'!H742</f>
        <v>0</v>
      </c>
      <c r="I609">
        <f>'46 MMT resource build'!I742</f>
        <v>3630.93</v>
      </c>
      <c r="J609">
        <f>'46 MMT resource build'!J742</f>
        <v>0</v>
      </c>
      <c r="K609">
        <f>'46 MMT resource build'!K742</f>
        <v>0</v>
      </c>
      <c r="L609">
        <f>'46 MMT resource build'!L742</f>
        <v>0</v>
      </c>
      <c r="M609">
        <f>'46 MMT resource build'!M742</f>
        <v>0</v>
      </c>
      <c r="N609">
        <f>'46 MMT resource build'!N742</f>
        <v>0</v>
      </c>
      <c r="O609">
        <f>'46 MMT resource build'!O742</f>
        <v>0</v>
      </c>
      <c r="P609">
        <f>'46 MMT resource build'!P742</f>
        <v>0</v>
      </c>
      <c r="Q609">
        <f>'46 MMT resource build'!Q742</f>
        <v>0</v>
      </c>
      <c r="R609">
        <f>'46 MMT resource build'!R742</f>
        <v>0</v>
      </c>
      <c r="S609">
        <f>'46 MMT resource build'!S742</f>
        <v>0</v>
      </c>
      <c r="T609">
        <f>'46 MMT resource build'!T742</f>
        <v>0</v>
      </c>
      <c r="U609">
        <f>'46 MMT resource build'!U742</f>
        <v>6.6951633132812498</v>
      </c>
      <c r="V609">
        <f>'46 MMT resource build'!V742</f>
        <v>3630.93</v>
      </c>
      <c r="W609">
        <f>'46 MMT resource build'!W742</f>
        <v>0</v>
      </c>
      <c r="X609">
        <f>'46 MMT resource build'!X742</f>
        <v>0</v>
      </c>
      <c r="Y609">
        <f>'46 MMT resource build'!Y742</f>
        <v>0</v>
      </c>
      <c r="Z609">
        <f>'46 MMT resource build'!Z742</f>
        <v>0</v>
      </c>
    </row>
    <row r="610" spans="1:26" ht="14.45" hidden="1" x14ac:dyDescent="0.35">
      <c r="A610">
        <f>'46 MMT resource build'!A743</f>
        <v>2045</v>
      </c>
      <c r="B610" t="str">
        <f>'46 MMT resource build'!B743</f>
        <v>CAISO_Solar_for_Other</v>
      </c>
      <c r="C610" t="str">
        <f>'46 MMT resource build'!C743</f>
        <v>CAISO</v>
      </c>
      <c r="D610" t="str">
        <f>'46 MMT resource build'!D743</f>
        <v>CAISO</v>
      </c>
      <c r="E610" t="str">
        <f>'46 MMT resource build'!E743</f>
        <v>Solar</v>
      </c>
      <c r="F610">
        <f>'46 MMT resource build'!F743</f>
        <v>12</v>
      </c>
      <c r="G610">
        <f>'46 MMT resource build'!G743</f>
        <v>0</v>
      </c>
      <c r="H610">
        <f>'46 MMT resource build'!H743</f>
        <v>0</v>
      </c>
      <c r="I610">
        <f>'46 MMT resource build'!I743</f>
        <v>12</v>
      </c>
      <c r="J610">
        <f>'46 MMT resource build'!J743</f>
        <v>0</v>
      </c>
      <c r="K610">
        <f>'46 MMT resource build'!K743</f>
        <v>0</v>
      </c>
      <c r="L610">
        <f>'46 MMT resource build'!L743</f>
        <v>0</v>
      </c>
      <c r="M610">
        <f>'46 MMT resource build'!M743</f>
        <v>0</v>
      </c>
      <c r="N610">
        <f>'46 MMT resource build'!N743</f>
        <v>0</v>
      </c>
      <c r="O610">
        <f>'46 MMT resource build'!O743</f>
        <v>0</v>
      </c>
      <c r="P610">
        <f>'46 MMT resource build'!P743</f>
        <v>0</v>
      </c>
      <c r="Q610">
        <f>'46 MMT resource build'!Q743</f>
        <v>0</v>
      </c>
      <c r="R610">
        <f>'46 MMT resource build'!R743</f>
        <v>0</v>
      </c>
      <c r="S610">
        <f>'46 MMT resource build'!S743</f>
        <v>0</v>
      </c>
      <c r="T610">
        <f>'46 MMT resource build'!T743</f>
        <v>0</v>
      </c>
      <c r="U610">
        <f>'46 MMT resource build'!U743</f>
        <v>6.6951633132812498</v>
      </c>
      <c r="V610">
        <f>'46 MMT resource build'!V743</f>
        <v>12</v>
      </c>
      <c r="W610">
        <f>'46 MMT resource build'!W743</f>
        <v>0</v>
      </c>
      <c r="X610">
        <f>'46 MMT resource build'!X743</f>
        <v>0</v>
      </c>
      <c r="Y610">
        <f>'46 MMT resource build'!Y743</f>
        <v>0</v>
      </c>
      <c r="Z610">
        <f>'46 MMT resource build'!Z743</f>
        <v>0</v>
      </c>
    </row>
    <row r="611" spans="1:26" ht="14.45" hidden="1" x14ac:dyDescent="0.35">
      <c r="A611">
        <f>'46 MMT resource build'!A744</f>
        <v>2045</v>
      </c>
      <c r="B611" t="str">
        <f>'46 MMT resource build'!B744</f>
        <v>IID_Solar_for_Other</v>
      </c>
      <c r="C611" t="str">
        <f>'46 MMT resource build'!C744</f>
        <v>IID</v>
      </c>
      <c r="D611" t="str">
        <f>'46 MMT resource build'!D744</f>
        <v>IID</v>
      </c>
      <c r="E611" t="str">
        <f>'46 MMT resource build'!E744</f>
        <v>Solar</v>
      </c>
      <c r="F611">
        <f>'46 MMT resource build'!F744</f>
        <v>0</v>
      </c>
      <c r="G611">
        <f>'46 MMT resource build'!G744</f>
        <v>0</v>
      </c>
      <c r="H611">
        <f>'46 MMT resource build'!H744</f>
        <v>0</v>
      </c>
      <c r="I611">
        <f>'46 MMT resource build'!I744</f>
        <v>0</v>
      </c>
      <c r="J611">
        <f>'46 MMT resource build'!J744</f>
        <v>0</v>
      </c>
      <c r="K611">
        <f>'46 MMT resource build'!K744</f>
        <v>0</v>
      </c>
      <c r="L611">
        <f>'46 MMT resource build'!L744</f>
        <v>0</v>
      </c>
      <c r="M611">
        <f>'46 MMT resource build'!M744</f>
        <v>0</v>
      </c>
      <c r="N611">
        <f>'46 MMT resource build'!N744</f>
        <v>0</v>
      </c>
      <c r="O611">
        <f>'46 MMT resource build'!O744</f>
        <v>0</v>
      </c>
      <c r="P611">
        <f>'46 MMT resource build'!P744</f>
        <v>0</v>
      </c>
      <c r="Q611">
        <f>'46 MMT resource build'!Q744</f>
        <v>0</v>
      </c>
      <c r="R611">
        <f>'46 MMT resource build'!R744</f>
        <v>0</v>
      </c>
      <c r="S611">
        <f>'46 MMT resource build'!S744</f>
        <v>0</v>
      </c>
      <c r="T611">
        <f>'46 MMT resource build'!T744</f>
        <v>0</v>
      </c>
      <c r="U611">
        <f>'46 MMT resource build'!U744</f>
        <v>6.6951633132812498</v>
      </c>
      <c r="V611">
        <f>'46 MMT resource build'!V744</f>
        <v>0</v>
      </c>
      <c r="W611">
        <f>'46 MMT resource build'!W744</f>
        <v>0</v>
      </c>
      <c r="X611">
        <f>'46 MMT resource build'!X744</f>
        <v>0</v>
      </c>
      <c r="Y611">
        <f>'46 MMT resource build'!Y744</f>
        <v>0</v>
      </c>
      <c r="Z611">
        <f>'46 MMT resource build'!Z744</f>
        <v>0</v>
      </c>
    </row>
    <row r="612" spans="1:26" ht="14.45" hidden="1" x14ac:dyDescent="0.35">
      <c r="A612">
        <f>'46 MMT resource build'!A745</f>
        <v>2045</v>
      </c>
      <c r="B612" t="str">
        <f>'46 MMT resource build'!B745</f>
        <v>LDWP_Solar_for_Other</v>
      </c>
      <c r="C612" t="str">
        <f>'46 MMT resource build'!C745</f>
        <v>LDWP</v>
      </c>
      <c r="D612" t="str">
        <f>'46 MMT resource build'!D745</f>
        <v>LDWP</v>
      </c>
      <c r="E612" t="str">
        <f>'46 MMT resource build'!E745</f>
        <v>Solar</v>
      </c>
      <c r="F612">
        <f>'46 MMT resource build'!F745</f>
        <v>1398.58</v>
      </c>
      <c r="G612">
        <f>'46 MMT resource build'!G745</f>
        <v>0</v>
      </c>
      <c r="H612">
        <f>'46 MMT resource build'!H745</f>
        <v>0</v>
      </c>
      <c r="I612">
        <f>'46 MMT resource build'!I745</f>
        <v>1398.58</v>
      </c>
      <c r="J612">
        <f>'46 MMT resource build'!J745</f>
        <v>0</v>
      </c>
      <c r="K612">
        <f>'46 MMT resource build'!K745</f>
        <v>0</v>
      </c>
      <c r="L612">
        <f>'46 MMT resource build'!L745</f>
        <v>0</v>
      </c>
      <c r="M612">
        <f>'46 MMT resource build'!M745</f>
        <v>0</v>
      </c>
      <c r="N612">
        <f>'46 MMT resource build'!N745</f>
        <v>0</v>
      </c>
      <c r="O612">
        <f>'46 MMT resource build'!O745</f>
        <v>0</v>
      </c>
      <c r="P612">
        <f>'46 MMT resource build'!P745</f>
        <v>0</v>
      </c>
      <c r="Q612">
        <f>'46 MMT resource build'!Q745</f>
        <v>0</v>
      </c>
      <c r="R612">
        <f>'46 MMT resource build'!R745</f>
        <v>0</v>
      </c>
      <c r="S612">
        <f>'46 MMT resource build'!S745</f>
        <v>0</v>
      </c>
      <c r="T612">
        <f>'46 MMT resource build'!T745</f>
        <v>0</v>
      </c>
      <c r="U612">
        <f>'46 MMT resource build'!U745</f>
        <v>6.6951633132812498</v>
      </c>
      <c r="V612">
        <f>'46 MMT resource build'!V745</f>
        <v>1398.58</v>
      </c>
      <c r="W612">
        <f>'46 MMT resource build'!W745</f>
        <v>0</v>
      </c>
      <c r="X612">
        <f>'46 MMT resource build'!X745</f>
        <v>0</v>
      </c>
      <c r="Y612">
        <f>'46 MMT resource build'!Y745</f>
        <v>0</v>
      </c>
      <c r="Z612">
        <f>'46 MMT resource build'!Z745</f>
        <v>0</v>
      </c>
    </row>
    <row r="613" spans="1:26" ht="14.45" hidden="1" x14ac:dyDescent="0.35">
      <c r="A613">
        <f>'46 MMT resource build'!A746</f>
        <v>2045</v>
      </c>
      <c r="B613" t="str">
        <f>'46 MMT resource build'!B746</f>
        <v>NW_Solar_for_Other</v>
      </c>
      <c r="C613" t="str">
        <f>'46 MMT resource build'!C746</f>
        <v>NW</v>
      </c>
      <c r="D613" t="str">
        <f>'46 MMT resource build'!D746</f>
        <v>NW</v>
      </c>
      <c r="E613" t="str">
        <f>'46 MMT resource build'!E746</f>
        <v>Solar</v>
      </c>
      <c r="F613">
        <f>'46 MMT resource build'!F746</f>
        <v>562.26</v>
      </c>
      <c r="G613">
        <f>'46 MMT resource build'!G746</f>
        <v>0</v>
      </c>
      <c r="H613">
        <f>'46 MMT resource build'!H746</f>
        <v>0</v>
      </c>
      <c r="I613">
        <f>'46 MMT resource build'!I746</f>
        <v>562.26</v>
      </c>
      <c r="J613">
        <f>'46 MMT resource build'!J746</f>
        <v>0</v>
      </c>
      <c r="K613">
        <f>'46 MMT resource build'!K746</f>
        <v>0</v>
      </c>
      <c r="L613">
        <f>'46 MMT resource build'!L746</f>
        <v>0</v>
      </c>
      <c r="M613">
        <f>'46 MMT resource build'!M746</f>
        <v>0</v>
      </c>
      <c r="N613">
        <f>'46 MMT resource build'!N746</f>
        <v>0</v>
      </c>
      <c r="O613">
        <f>'46 MMT resource build'!O746</f>
        <v>0</v>
      </c>
      <c r="P613">
        <f>'46 MMT resource build'!P746</f>
        <v>0</v>
      </c>
      <c r="Q613">
        <f>'46 MMT resource build'!Q746</f>
        <v>0</v>
      </c>
      <c r="R613">
        <f>'46 MMT resource build'!R746</f>
        <v>0</v>
      </c>
      <c r="S613">
        <f>'46 MMT resource build'!S746</f>
        <v>0</v>
      </c>
      <c r="T613">
        <f>'46 MMT resource build'!T746</f>
        <v>0</v>
      </c>
      <c r="U613">
        <f>'46 MMT resource build'!U746</f>
        <v>6.6951633132812498</v>
      </c>
      <c r="V613">
        <f>'46 MMT resource build'!V746</f>
        <v>562.26</v>
      </c>
      <c r="W613">
        <f>'46 MMT resource build'!W746</f>
        <v>0</v>
      </c>
      <c r="X613">
        <f>'46 MMT resource build'!X746</f>
        <v>0</v>
      </c>
      <c r="Y613">
        <f>'46 MMT resource build'!Y746</f>
        <v>0</v>
      </c>
      <c r="Z613">
        <f>'46 MMT resource build'!Z746</f>
        <v>0</v>
      </c>
    </row>
    <row r="614" spans="1:26" ht="14.45" hidden="1" x14ac:dyDescent="0.35">
      <c r="A614">
        <f>'46 MMT resource build'!A747</f>
        <v>2045</v>
      </c>
      <c r="B614" t="str">
        <f>'46 MMT resource build'!B747</f>
        <v>SW_Solar_for_Other</v>
      </c>
      <c r="C614" t="str">
        <f>'46 MMT resource build'!C747</f>
        <v>SW</v>
      </c>
      <c r="D614" t="str">
        <f>'46 MMT resource build'!D747</f>
        <v>SW</v>
      </c>
      <c r="E614" t="str">
        <f>'46 MMT resource build'!E747</f>
        <v>Solar</v>
      </c>
      <c r="F614">
        <f>'46 MMT resource build'!F747</f>
        <v>4323.1499999999996</v>
      </c>
      <c r="G614">
        <f>'46 MMT resource build'!G747</f>
        <v>0</v>
      </c>
      <c r="H614">
        <f>'46 MMT resource build'!H747</f>
        <v>0</v>
      </c>
      <c r="I614">
        <f>'46 MMT resource build'!I747</f>
        <v>4323.1499999999996</v>
      </c>
      <c r="J614">
        <f>'46 MMT resource build'!J747</f>
        <v>0</v>
      </c>
      <c r="K614">
        <f>'46 MMT resource build'!K747</f>
        <v>0</v>
      </c>
      <c r="L614">
        <f>'46 MMT resource build'!L747</f>
        <v>0</v>
      </c>
      <c r="M614">
        <f>'46 MMT resource build'!M747</f>
        <v>0</v>
      </c>
      <c r="N614">
        <f>'46 MMT resource build'!N747</f>
        <v>0</v>
      </c>
      <c r="O614">
        <f>'46 MMT resource build'!O747</f>
        <v>0</v>
      </c>
      <c r="P614">
        <f>'46 MMT resource build'!P747</f>
        <v>0</v>
      </c>
      <c r="Q614">
        <f>'46 MMT resource build'!Q747</f>
        <v>0</v>
      </c>
      <c r="R614">
        <f>'46 MMT resource build'!R747</f>
        <v>0</v>
      </c>
      <c r="S614">
        <f>'46 MMT resource build'!S747</f>
        <v>0</v>
      </c>
      <c r="T614">
        <f>'46 MMT resource build'!T747</f>
        <v>0</v>
      </c>
      <c r="U614">
        <f>'46 MMT resource build'!U747</f>
        <v>6.6951633132812498</v>
      </c>
      <c r="V614">
        <f>'46 MMT resource build'!V747</f>
        <v>4323.1499999999996</v>
      </c>
      <c r="W614">
        <f>'46 MMT resource build'!W747</f>
        <v>0</v>
      </c>
      <c r="X614">
        <f>'46 MMT resource build'!X747</f>
        <v>0</v>
      </c>
      <c r="Y614">
        <f>'46 MMT resource build'!Y747</f>
        <v>0</v>
      </c>
      <c r="Z614">
        <f>'46 MMT resource build'!Z747</f>
        <v>0</v>
      </c>
    </row>
    <row r="615" spans="1:26" ht="14.45" hidden="1" x14ac:dyDescent="0.35">
      <c r="A615">
        <f>'46 MMT resource build'!A748</f>
        <v>2045</v>
      </c>
      <c r="B615" t="str">
        <f>'46 MMT resource build'!B748</f>
        <v>CAISO_Solar_for_CAISO</v>
      </c>
      <c r="C615" t="str">
        <f>'46 MMT resource build'!C748</f>
        <v>CAISO</v>
      </c>
      <c r="D615" t="str">
        <f>'46 MMT resource build'!D748</f>
        <v>CAISO</v>
      </c>
      <c r="E615" t="str">
        <f>'46 MMT resource build'!E748</f>
        <v>Solar</v>
      </c>
      <c r="F615">
        <f>'46 MMT resource build'!F748</f>
        <v>14751</v>
      </c>
      <c r="G615">
        <f>'46 MMT resource build'!G748</f>
        <v>0</v>
      </c>
      <c r="H615">
        <f>'46 MMT resource build'!H748</f>
        <v>0</v>
      </c>
      <c r="I615">
        <f>'46 MMT resource build'!I748</f>
        <v>14751</v>
      </c>
      <c r="J615">
        <f>'46 MMT resource build'!J748</f>
        <v>0</v>
      </c>
      <c r="K615">
        <f>'46 MMT resource build'!K748</f>
        <v>0</v>
      </c>
      <c r="L615">
        <f>'46 MMT resource build'!L748</f>
        <v>0</v>
      </c>
      <c r="M615">
        <f>'46 MMT resource build'!M748</f>
        <v>0</v>
      </c>
      <c r="N615">
        <f>'46 MMT resource build'!N748</f>
        <v>0</v>
      </c>
      <c r="O615">
        <f>'46 MMT resource build'!O748</f>
        <v>0</v>
      </c>
      <c r="P615">
        <f>'46 MMT resource build'!P748</f>
        <v>0</v>
      </c>
      <c r="Q615">
        <f>'46 MMT resource build'!Q748</f>
        <v>0</v>
      </c>
      <c r="R615">
        <f>'46 MMT resource build'!R748</f>
        <v>0</v>
      </c>
      <c r="S615">
        <f>'46 MMT resource build'!S748</f>
        <v>0</v>
      </c>
      <c r="T615">
        <f>'46 MMT resource build'!T748</f>
        <v>0</v>
      </c>
      <c r="U615">
        <f>'46 MMT resource build'!U748</f>
        <v>6.6951633132812498</v>
      </c>
      <c r="V615">
        <f>'46 MMT resource build'!V748</f>
        <v>14751</v>
      </c>
      <c r="W615">
        <f>'46 MMT resource build'!W748</f>
        <v>0</v>
      </c>
      <c r="X615">
        <f>'46 MMT resource build'!X748</f>
        <v>0</v>
      </c>
      <c r="Y615">
        <f>'46 MMT resource build'!Y748</f>
        <v>0</v>
      </c>
      <c r="Z615">
        <f>'46 MMT resource build'!Z748</f>
        <v>0</v>
      </c>
    </row>
    <row r="616" spans="1:26" ht="14.45" hidden="1" x14ac:dyDescent="0.35">
      <c r="A616">
        <f>'46 MMT resource build'!A749</f>
        <v>2045</v>
      </c>
      <c r="B616" t="str">
        <f>'46 MMT resource build'!B749</f>
        <v>IID_Solar_for_CAISO</v>
      </c>
      <c r="C616" t="str">
        <f>'46 MMT resource build'!C749</f>
        <v>IID</v>
      </c>
      <c r="D616" t="str">
        <f>'46 MMT resource build'!D749</f>
        <v>CAISO</v>
      </c>
      <c r="E616" t="str">
        <f>'46 MMT resource build'!E749</f>
        <v>Solar</v>
      </c>
      <c r="F616">
        <f>'46 MMT resource build'!F749</f>
        <v>49.9</v>
      </c>
      <c r="G616">
        <f>'46 MMT resource build'!G749</f>
        <v>0</v>
      </c>
      <c r="H616">
        <f>'46 MMT resource build'!H749</f>
        <v>0</v>
      </c>
      <c r="I616">
        <f>'46 MMT resource build'!I749</f>
        <v>49.9</v>
      </c>
      <c r="J616">
        <f>'46 MMT resource build'!J749</f>
        <v>0</v>
      </c>
      <c r="K616">
        <f>'46 MMT resource build'!K749</f>
        <v>0</v>
      </c>
      <c r="L616">
        <f>'46 MMT resource build'!L749</f>
        <v>0</v>
      </c>
      <c r="M616">
        <f>'46 MMT resource build'!M749</f>
        <v>0</v>
      </c>
      <c r="N616">
        <f>'46 MMT resource build'!N749</f>
        <v>0</v>
      </c>
      <c r="O616">
        <f>'46 MMT resource build'!O749</f>
        <v>0</v>
      </c>
      <c r="P616">
        <f>'46 MMT resource build'!P749</f>
        <v>0</v>
      </c>
      <c r="Q616">
        <f>'46 MMT resource build'!Q749</f>
        <v>0</v>
      </c>
      <c r="R616">
        <f>'46 MMT resource build'!R749</f>
        <v>0</v>
      </c>
      <c r="S616">
        <f>'46 MMT resource build'!S749</f>
        <v>0</v>
      </c>
      <c r="T616">
        <f>'46 MMT resource build'!T749</f>
        <v>0</v>
      </c>
      <c r="U616">
        <f>'46 MMT resource build'!U749</f>
        <v>6.6951633132812498</v>
      </c>
      <c r="V616">
        <f>'46 MMT resource build'!V749</f>
        <v>49.9</v>
      </c>
      <c r="W616">
        <f>'46 MMT resource build'!W749</f>
        <v>0</v>
      </c>
      <c r="X616">
        <f>'46 MMT resource build'!X749</f>
        <v>0</v>
      </c>
      <c r="Y616">
        <f>'46 MMT resource build'!Y749</f>
        <v>0</v>
      </c>
      <c r="Z616">
        <f>'46 MMT resource build'!Z749</f>
        <v>0</v>
      </c>
    </row>
    <row r="617" spans="1:26" ht="14.45" hidden="1" x14ac:dyDescent="0.35">
      <c r="A617">
        <f>'46 MMT resource build'!A750</f>
        <v>2045</v>
      </c>
      <c r="B617" t="str">
        <f>'46 MMT resource build'!B750</f>
        <v>SW_Solar_for_CAISO</v>
      </c>
      <c r="C617" t="str">
        <f>'46 MMT resource build'!C750</f>
        <v>SW</v>
      </c>
      <c r="D617" t="str">
        <f>'46 MMT resource build'!D750</f>
        <v>CAISO</v>
      </c>
      <c r="E617" t="str">
        <f>'46 MMT resource build'!E750</f>
        <v>Solar</v>
      </c>
      <c r="F617">
        <f>'46 MMT resource build'!F750</f>
        <v>65</v>
      </c>
      <c r="G617">
        <f>'46 MMT resource build'!G750</f>
        <v>0</v>
      </c>
      <c r="H617">
        <f>'46 MMT resource build'!H750</f>
        <v>0</v>
      </c>
      <c r="I617">
        <f>'46 MMT resource build'!I750</f>
        <v>65</v>
      </c>
      <c r="J617">
        <f>'46 MMT resource build'!J750</f>
        <v>0</v>
      </c>
      <c r="K617">
        <f>'46 MMT resource build'!K750</f>
        <v>0</v>
      </c>
      <c r="L617">
        <f>'46 MMT resource build'!L750</f>
        <v>0</v>
      </c>
      <c r="M617">
        <f>'46 MMT resource build'!M750</f>
        <v>0</v>
      </c>
      <c r="N617">
        <f>'46 MMT resource build'!N750</f>
        <v>0</v>
      </c>
      <c r="O617">
        <f>'46 MMT resource build'!O750</f>
        <v>0</v>
      </c>
      <c r="P617">
        <f>'46 MMT resource build'!P750</f>
        <v>0</v>
      </c>
      <c r="Q617">
        <f>'46 MMT resource build'!Q750</f>
        <v>0</v>
      </c>
      <c r="R617">
        <f>'46 MMT resource build'!R750</f>
        <v>0</v>
      </c>
      <c r="S617">
        <f>'46 MMT resource build'!S750</f>
        <v>0</v>
      </c>
      <c r="T617">
        <f>'46 MMT resource build'!T750</f>
        <v>0</v>
      </c>
      <c r="U617">
        <f>'46 MMT resource build'!U750</f>
        <v>6.6951633132812498</v>
      </c>
      <c r="V617">
        <f>'46 MMT resource build'!V750</f>
        <v>65</v>
      </c>
      <c r="W617">
        <f>'46 MMT resource build'!W750</f>
        <v>0</v>
      </c>
      <c r="X617">
        <f>'46 MMT resource build'!X750</f>
        <v>0</v>
      </c>
      <c r="Y617">
        <f>'46 MMT resource build'!Y750</f>
        <v>0</v>
      </c>
      <c r="Z617">
        <f>'46 MMT resource build'!Z750</f>
        <v>0</v>
      </c>
    </row>
    <row r="618" spans="1:26" ht="14.45" hidden="1" x14ac:dyDescent="0.35">
      <c r="A618">
        <f>'46 MMT resource build'!A761</f>
        <v>2045</v>
      </c>
      <c r="B618" t="str">
        <f>'46 MMT resource build'!B761</f>
        <v>Carrizo_Solar</v>
      </c>
      <c r="C618" t="str">
        <f>'46 MMT resource build'!C761</f>
        <v>CAISO</v>
      </c>
      <c r="D618" t="str">
        <f>'46 MMT resource build'!D761</f>
        <v>CAISO</v>
      </c>
      <c r="E618" t="str">
        <f>'46 MMT resource build'!E761</f>
        <v>Solar</v>
      </c>
      <c r="F618">
        <f>'46 MMT resource build'!F761</f>
        <v>0</v>
      </c>
      <c r="G618">
        <f>'46 MMT resource build'!G761</f>
        <v>9907</v>
      </c>
      <c r="H618">
        <f>'46 MMT resource build'!H761</f>
        <v>9907</v>
      </c>
      <c r="I618">
        <f>'46 MMT resource build'!I761</f>
        <v>9907</v>
      </c>
      <c r="J618" t="str">
        <f>'46 MMT resource build'!J761</f>
        <v>Carrizo</v>
      </c>
      <c r="K618">
        <f>'46 MMT resource build'!K761</f>
        <v>9907</v>
      </c>
      <c r="L618">
        <f>'46 MMT resource build'!L761</f>
        <v>0</v>
      </c>
      <c r="M618">
        <f>'46 MMT resource build'!M761</f>
        <v>0</v>
      </c>
      <c r="N618">
        <f>'46 MMT resource build'!N761</f>
        <v>0</v>
      </c>
      <c r="O618">
        <f>'46 MMT resource build'!O761</f>
        <v>0</v>
      </c>
      <c r="P618">
        <f>'46 MMT resource build'!P761</f>
        <v>-4982.93</v>
      </c>
      <c r="Q618">
        <f>'46 MMT resource build'!Q761</f>
        <v>0</v>
      </c>
      <c r="R618">
        <f>'46 MMT resource build'!R761</f>
        <v>0</v>
      </c>
      <c r="S618">
        <f>'46 MMT resource build'!S761</f>
        <v>670653208.55999994</v>
      </c>
      <c r="T618">
        <f>'46 MMT resource build'!T761</f>
        <v>81115942.120000005</v>
      </c>
      <c r="U618">
        <f>'46 MMT resource build'!U761</f>
        <v>6.6951633132812498</v>
      </c>
      <c r="V618">
        <f>'46 MMT resource build'!V761</f>
        <v>0</v>
      </c>
      <c r="W618">
        <f>'46 MMT resource build'!W761</f>
        <v>0</v>
      </c>
      <c r="X618">
        <f>'46 MMT resource build'!X761</f>
        <v>9907</v>
      </c>
      <c r="Y618">
        <f>'46 MMT resource build'!Y761</f>
        <v>0</v>
      </c>
      <c r="Z618">
        <f>'46 MMT resource build'!Z761</f>
        <v>0</v>
      </c>
    </row>
    <row r="619" spans="1:26" ht="14.45" hidden="1" x14ac:dyDescent="0.35">
      <c r="A619">
        <f>'46 MMT resource build'!A763</f>
        <v>2045</v>
      </c>
      <c r="B619" t="str">
        <f>'46 MMT resource build'!B763</f>
        <v>Central_Valley_North_Los_Banos_Solar</v>
      </c>
      <c r="C619" t="str">
        <f>'46 MMT resource build'!C763</f>
        <v>CAISO</v>
      </c>
      <c r="D619" t="str">
        <f>'46 MMT resource build'!D763</f>
        <v>CAISO</v>
      </c>
      <c r="E619" t="str">
        <f>'46 MMT resource build'!E763</f>
        <v>Solar</v>
      </c>
      <c r="F619">
        <f>'46 MMT resource build'!F763</f>
        <v>0</v>
      </c>
      <c r="G619">
        <f>'46 MMT resource build'!G763</f>
        <v>0</v>
      </c>
      <c r="H619">
        <f>'46 MMT resource build'!H763</f>
        <v>0</v>
      </c>
      <c r="I619">
        <f>'46 MMT resource build'!I763</f>
        <v>0</v>
      </c>
      <c r="J619" t="str">
        <f>'46 MMT resource build'!J763</f>
        <v>Central_Valley_North_Los_Banos</v>
      </c>
      <c r="K619">
        <f>'46 MMT resource build'!K763</f>
        <v>0</v>
      </c>
      <c r="L619">
        <f>'46 MMT resource build'!L763</f>
        <v>0</v>
      </c>
      <c r="M619">
        <f>'46 MMT resource build'!M763</f>
        <v>0</v>
      </c>
      <c r="N619">
        <f>'46 MMT resource build'!N763</f>
        <v>0</v>
      </c>
      <c r="O619">
        <f>'46 MMT resource build'!O763</f>
        <v>0</v>
      </c>
      <c r="P619">
        <f>'46 MMT resource build'!P763</f>
        <v>0</v>
      </c>
      <c r="Q619">
        <f>'46 MMT resource build'!Q763</f>
        <v>0</v>
      </c>
      <c r="R619">
        <f>'46 MMT resource build'!R763</f>
        <v>0</v>
      </c>
      <c r="S619">
        <f>'46 MMT resource build'!S763</f>
        <v>0</v>
      </c>
      <c r="T619">
        <f>'46 MMT resource build'!T763</f>
        <v>0</v>
      </c>
      <c r="U619">
        <f>'46 MMT resource build'!U763</f>
        <v>6.6951633132812498</v>
      </c>
      <c r="V619">
        <f>'46 MMT resource build'!V763</f>
        <v>0</v>
      </c>
      <c r="W619">
        <f>'46 MMT resource build'!W763</f>
        <v>0</v>
      </c>
      <c r="X619">
        <f>'46 MMT resource build'!X763</f>
        <v>0</v>
      </c>
      <c r="Y619">
        <f>'46 MMT resource build'!Y763</f>
        <v>0</v>
      </c>
      <c r="Z619">
        <f>'46 MMT resource build'!Z763</f>
        <v>0</v>
      </c>
    </row>
    <row r="620" spans="1:26" ht="14.45" hidden="1" x14ac:dyDescent="0.35">
      <c r="A620">
        <f>'46 MMT resource build'!A765</f>
        <v>2045</v>
      </c>
      <c r="B620" t="str">
        <f>'46 MMT resource build'!B765</f>
        <v>Distributed_Solar</v>
      </c>
      <c r="C620" t="str">
        <f>'46 MMT resource build'!C765</f>
        <v>CAISO</v>
      </c>
      <c r="D620" t="str">
        <f>'46 MMT resource build'!D765</f>
        <v>CAISO</v>
      </c>
      <c r="E620" t="str">
        <f>'46 MMT resource build'!E765</f>
        <v>Solar</v>
      </c>
      <c r="F620">
        <f>'46 MMT resource build'!F765</f>
        <v>0</v>
      </c>
      <c r="G620">
        <f>'46 MMT resource build'!G765</f>
        <v>0</v>
      </c>
      <c r="H620">
        <f>'46 MMT resource build'!H765</f>
        <v>0</v>
      </c>
      <c r="I620">
        <f>'46 MMT resource build'!I765</f>
        <v>0</v>
      </c>
      <c r="J620" t="str">
        <f>'46 MMT resource build'!J765</f>
        <v>None</v>
      </c>
      <c r="K620">
        <f>'46 MMT resource build'!K765</f>
        <v>0</v>
      </c>
      <c r="L620">
        <f>'46 MMT resource build'!L765</f>
        <v>0</v>
      </c>
      <c r="M620">
        <f>'46 MMT resource build'!M765</f>
        <v>0</v>
      </c>
      <c r="N620">
        <f>'46 MMT resource build'!N765</f>
        <v>0</v>
      </c>
      <c r="O620">
        <f>'46 MMT resource build'!O765</f>
        <v>0</v>
      </c>
      <c r="P620">
        <f>'46 MMT resource build'!P765</f>
        <v>0</v>
      </c>
      <c r="Q620">
        <f>'46 MMT resource build'!Q765</f>
        <v>0</v>
      </c>
      <c r="R620">
        <f>'46 MMT resource build'!R765</f>
        <v>0</v>
      </c>
      <c r="S620">
        <f>'46 MMT resource build'!S765</f>
        <v>0</v>
      </c>
      <c r="T620">
        <f>'46 MMT resource build'!T765</f>
        <v>0</v>
      </c>
      <c r="U620">
        <f>'46 MMT resource build'!U765</f>
        <v>6.6951633132812498</v>
      </c>
      <c r="V620">
        <f>'46 MMT resource build'!V765</f>
        <v>0</v>
      </c>
      <c r="W620">
        <f>'46 MMT resource build'!W765</f>
        <v>0</v>
      </c>
      <c r="X620">
        <f>'46 MMT resource build'!X765</f>
        <v>0</v>
      </c>
      <c r="Y620">
        <f>'46 MMT resource build'!Y765</f>
        <v>0</v>
      </c>
      <c r="Z620">
        <f>'46 MMT resource build'!Z765</f>
        <v>0</v>
      </c>
    </row>
    <row r="621" spans="1:26" ht="14.45" hidden="1" x14ac:dyDescent="0.35">
      <c r="A621">
        <f>'46 MMT resource build'!A767</f>
        <v>2045</v>
      </c>
      <c r="B621" t="str">
        <f>'46 MMT resource build'!B767</f>
        <v>Greater_Imperial_Solar</v>
      </c>
      <c r="C621" t="str">
        <f>'46 MMT resource build'!C767</f>
        <v>CAISO</v>
      </c>
      <c r="D621" t="str">
        <f>'46 MMT resource build'!D767</f>
        <v>CAISO</v>
      </c>
      <c r="E621" t="str">
        <f>'46 MMT resource build'!E767</f>
        <v>Solar</v>
      </c>
      <c r="F621">
        <f>'46 MMT resource build'!F767</f>
        <v>0</v>
      </c>
      <c r="G621">
        <f>'46 MMT resource build'!G767</f>
        <v>643.22</v>
      </c>
      <c r="H621">
        <f>'46 MMT resource build'!H767</f>
        <v>1562.3</v>
      </c>
      <c r="I621">
        <f>'46 MMT resource build'!I767</f>
        <v>1562.3</v>
      </c>
      <c r="J621" t="str">
        <f>'46 MMT resource build'!J767</f>
        <v>Greater_Imperial</v>
      </c>
      <c r="K621">
        <f>'46 MMT resource build'!K767</f>
        <v>919.08</v>
      </c>
      <c r="L621">
        <f>'46 MMT resource build'!L767</f>
        <v>643.22</v>
      </c>
      <c r="M621">
        <f>'46 MMT resource build'!M767</f>
        <v>0</v>
      </c>
      <c r="N621">
        <f>'46 MMT resource build'!N767</f>
        <v>0</v>
      </c>
      <c r="O621">
        <f>'46 MMT resource build'!O767</f>
        <v>0</v>
      </c>
      <c r="P621">
        <f>'46 MMT resource build'!P767</f>
        <v>0</v>
      </c>
      <c r="Q621">
        <f>'46 MMT resource build'!Q767</f>
        <v>0</v>
      </c>
      <c r="R621">
        <f>'46 MMT resource build'!R767</f>
        <v>0</v>
      </c>
      <c r="S621">
        <f>'46 MMT resource build'!S767</f>
        <v>100184391.69</v>
      </c>
      <c r="T621">
        <f>'46 MMT resource build'!T767</f>
        <v>14741320.34</v>
      </c>
      <c r="U621">
        <f>'46 MMT resource build'!U767</f>
        <v>6.6951633132812498</v>
      </c>
      <c r="V621">
        <f>'46 MMT resource build'!V767</f>
        <v>0</v>
      </c>
      <c r="W621">
        <f>'46 MMT resource build'!W767</f>
        <v>0</v>
      </c>
      <c r="X621">
        <f>'46 MMT resource build'!X767</f>
        <v>1562.3</v>
      </c>
      <c r="Y621">
        <f>'46 MMT resource build'!Y767</f>
        <v>0</v>
      </c>
      <c r="Z621">
        <f>'46 MMT resource build'!Z767</f>
        <v>0</v>
      </c>
    </row>
    <row r="622" spans="1:26" ht="14.45" hidden="1" x14ac:dyDescent="0.35">
      <c r="A622">
        <f>'46 MMT resource build'!A771</f>
        <v>2045</v>
      </c>
      <c r="B622" t="str">
        <f>'46 MMT resource build'!B771</f>
        <v>Inyokern_North_Kramer_Solar</v>
      </c>
      <c r="C622" t="str">
        <f>'46 MMT resource build'!C771</f>
        <v>CAISO</v>
      </c>
      <c r="D622" t="str">
        <f>'46 MMT resource build'!D771</f>
        <v>CAISO</v>
      </c>
      <c r="E622" t="str">
        <f>'46 MMT resource build'!E771</f>
        <v>Solar</v>
      </c>
      <c r="F622">
        <f>'46 MMT resource build'!F771</f>
        <v>0</v>
      </c>
      <c r="G622">
        <f>'46 MMT resource build'!G771</f>
        <v>0</v>
      </c>
      <c r="H622">
        <f>'46 MMT resource build'!H771</f>
        <v>297</v>
      </c>
      <c r="I622">
        <f>'46 MMT resource build'!I771</f>
        <v>297</v>
      </c>
      <c r="J622" t="str">
        <f>'46 MMT resource build'!J771</f>
        <v>Inyokern_North_Kramer</v>
      </c>
      <c r="K622">
        <f>'46 MMT resource build'!K771</f>
        <v>297</v>
      </c>
      <c r="L622">
        <f>'46 MMT resource build'!L771</f>
        <v>0</v>
      </c>
      <c r="M622">
        <f>'46 MMT resource build'!M771</f>
        <v>0</v>
      </c>
      <c r="N622">
        <f>'46 MMT resource build'!N771</f>
        <v>0</v>
      </c>
      <c r="O622">
        <f>'46 MMT resource build'!O771</f>
        <v>0</v>
      </c>
      <c r="P622">
        <f>'46 MMT resource build'!P771</f>
        <v>0</v>
      </c>
      <c r="Q622">
        <f>'46 MMT resource build'!Q771</f>
        <v>0</v>
      </c>
      <c r="R622">
        <f>'46 MMT resource build'!R771</f>
        <v>0</v>
      </c>
      <c r="S622">
        <f>'46 MMT resource build'!S771</f>
        <v>18303626.600000001</v>
      </c>
      <c r="T622">
        <f>'46 MMT resource build'!T771</f>
        <v>3061763.94</v>
      </c>
      <c r="U622">
        <f>'46 MMT resource build'!U771</f>
        <v>6.6951633132812498</v>
      </c>
      <c r="V622">
        <f>'46 MMT resource build'!V771</f>
        <v>0</v>
      </c>
      <c r="W622">
        <f>'46 MMT resource build'!W771</f>
        <v>0</v>
      </c>
      <c r="X622">
        <f>'46 MMT resource build'!X771</f>
        <v>297</v>
      </c>
      <c r="Y622">
        <f>'46 MMT resource build'!Y771</f>
        <v>0</v>
      </c>
      <c r="Z622">
        <f>'46 MMT resource build'!Z771</f>
        <v>0</v>
      </c>
    </row>
    <row r="623" spans="1:26" ht="14.45" hidden="1" x14ac:dyDescent="0.35">
      <c r="A623">
        <f>'46 MMT resource build'!A772</f>
        <v>2045</v>
      </c>
      <c r="B623" t="str">
        <f>'46 MMT resource build'!B772</f>
        <v>Kern_Greater_Carrizo_Solar</v>
      </c>
      <c r="C623" t="str">
        <f>'46 MMT resource build'!C772</f>
        <v>CAISO</v>
      </c>
      <c r="D623" t="str">
        <f>'46 MMT resource build'!D772</f>
        <v>CAISO</v>
      </c>
      <c r="E623" t="str">
        <f>'46 MMT resource build'!E772</f>
        <v>Solar</v>
      </c>
      <c r="F623">
        <f>'46 MMT resource build'!F772</f>
        <v>0</v>
      </c>
      <c r="G623">
        <f>'46 MMT resource build'!G772</f>
        <v>8030.31</v>
      </c>
      <c r="H623">
        <f>'46 MMT resource build'!H772</f>
        <v>8329</v>
      </c>
      <c r="I623">
        <f>'46 MMT resource build'!I772</f>
        <v>8329</v>
      </c>
      <c r="J623" t="str">
        <f>'46 MMT resource build'!J772</f>
        <v>Kern_Greater_Carrizo</v>
      </c>
      <c r="K623">
        <f>'46 MMT resource build'!K772</f>
        <v>7979</v>
      </c>
      <c r="L623">
        <f>'46 MMT resource build'!L772</f>
        <v>350</v>
      </c>
      <c r="M623">
        <f>'46 MMT resource build'!M772</f>
        <v>0</v>
      </c>
      <c r="N623">
        <f>'46 MMT resource build'!N772</f>
        <v>0</v>
      </c>
      <c r="O623">
        <f>'46 MMT resource build'!O772</f>
        <v>0</v>
      </c>
      <c r="P623">
        <f>'46 MMT resource build'!P772</f>
        <v>-15011.87</v>
      </c>
      <c r="Q623">
        <f>'46 MMT resource build'!Q772</f>
        <v>0</v>
      </c>
      <c r="R623">
        <f>'46 MMT resource build'!R772</f>
        <v>0</v>
      </c>
      <c r="S623">
        <f>'46 MMT resource build'!S772</f>
        <v>562018683.59000003</v>
      </c>
      <c r="T623">
        <f>'46 MMT resource build'!T772</f>
        <v>68829275.640000001</v>
      </c>
      <c r="U623">
        <f>'46 MMT resource build'!U772</f>
        <v>6.6951633132812498</v>
      </c>
      <c r="V623">
        <f>'46 MMT resource build'!V772</f>
        <v>0</v>
      </c>
      <c r="W623">
        <f>'46 MMT resource build'!W772</f>
        <v>0</v>
      </c>
      <c r="X623">
        <f>'46 MMT resource build'!X772</f>
        <v>8329</v>
      </c>
      <c r="Y623">
        <f>'46 MMT resource build'!Y772</f>
        <v>0</v>
      </c>
      <c r="Z623">
        <f>'46 MMT resource build'!Z772</f>
        <v>0</v>
      </c>
    </row>
    <row r="624" spans="1:26" ht="14.45" hidden="1" x14ac:dyDescent="0.35">
      <c r="A624">
        <f>'46 MMT resource build'!A774</f>
        <v>2045</v>
      </c>
      <c r="B624" t="str">
        <f>'46 MMT resource build'!B774</f>
        <v>Kramer_Inyokern_Ex_Solar</v>
      </c>
      <c r="C624" t="str">
        <f>'46 MMT resource build'!C774</f>
        <v>CAISO</v>
      </c>
      <c r="D624" t="str">
        <f>'46 MMT resource build'!D774</f>
        <v>CAISO</v>
      </c>
      <c r="E624" t="str">
        <f>'46 MMT resource build'!E774</f>
        <v>Solar</v>
      </c>
      <c r="F624">
        <f>'46 MMT resource build'!F774</f>
        <v>0</v>
      </c>
      <c r="G624">
        <f>'46 MMT resource build'!G774</f>
        <v>3647.6</v>
      </c>
      <c r="H624">
        <f>'46 MMT resource build'!H774</f>
        <v>4508</v>
      </c>
      <c r="I624">
        <f>'46 MMT resource build'!I774</f>
        <v>4508</v>
      </c>
      <c r="J624" t="str">
        <f>'46 MMT resource build'!J774</f>
        <v>Kramer_Inyokern_Ex</v>
      </c>
      <c r="K624">
        <f>'46 MMT resource build'!K774</f>
        <v>4508</v>
      </c>
      <c r="L624">
        <f>'46 MMT resource build'!L774</f>
        <v>0</v>
      </c>
      <c r="M624">
        <f>'46 MMT resource build'!M774</f>
        <v>0</v>
      </c>
      <c r="N624">
        <f>'46 MMT resource build'!N774</f>
        <v>0</v>
      </c>
      <c r="O624">
        <f>'46 MMT resource build'!O774</f>
        <v>0</v>
      </c>
      <c r="P624">
        <f>'46 MMT resource build'!P774</f>
        <v>-15948.05</v>
      </c>
      <c r="Q624">
        <f>'46 MMT resource build'!Q774</f>
        <v>0</v>
      </c>
      <c r="R624">
        <f>'46 MMT resource build'!R774</f>
        <v>0</v>
      </c>
      <c r="S624">
        <f>'46 MMT resource build'!S774</f>
        <v>299948907.81999999</v>
      </c>
      <c r="T624">
        <f>'46 MMT resource build'!T774</f>
        <v>38735438.5</v>
      </c>
      <c r="U624">
        <f>'46 MMT resource build'!U774</f>
        <v>6.6951633132812498</v>
      </c>
      <c r="V624">
        <f>'46 MMT resource build'!V774</f>
        <v>0</v>
      </c>
      <c r="W624">
        <f>'46 MMT resource build'!W774</f>
        <v>0</v>
      </c>
      <c r="X624">
        <f>'46 MMT resource build'!X774</f>
        <v>4508</v>
      </c>
      <c r="Y624">
        <f>'46 MMT resource build'!Y774</f>
        <v>0</v>
      </c>
      <c r="Z624">
        <f>'46 MMT resource build'!Z774</f>
        <v>0</v>
      </c>
    </row>
    <row r="625" spans="1:26" ht="14.45" hidden="1" x14ac:dyDescent="0.35">
      <c r="A625">
        <f>'46 MMT resource build'!A776</f>
        <v>2045</v>
      </c>
      <c r="B625" t="str">
        <f>'46 MMT resource build'!B776</f>
        <v>North_Victor_Solar</v>
      </c>
      <c r="C625" t="str">
        <f>'46 MMT resource build'!C776</f>
        <v>CAISO</v>
      </c>
      <c r="D625" t="str">
        <f>'46 MMT resource build'!D776</f>
        <v>CAISO</v>
      </c>
      <c r="E625" t="str">
        <f>'46 MMT resource build'!E776</f>
        <v>Solar</v>
      </c>
      <c r="F625">
        <f>'46 MMT resource build'!F776</f>
        <v>0</v>
      </c>
      <c r="G625">
        <f>'46 MMT resource build'!G776</f>
        <v>0</v>
      </c>
      <c r="H625">
        <f>'46 MMT resource build'!H776</f>
        <v>300</v>
      </c>
      <c r="I625">
        <f>'46 MMT resource build'!I776</f>
        <v>300</v>
      </c>
      <c r="J625" t="str">
        <f>'46 MMT resource build'!J776</f>
        <v>North_Victor</v>
      </c>
      <c r="K625">
        <f>'46 MMT resource build'!K776</f>
        <v>300</v>
      </c>
      <c r="L625">
        <f>'46 MMT resource build'!L776</f>
        <v>0</v>
      </c>
      <c r="M625">
        <f>'46 MMT resource build'!M776</f>
        <v>0</v>
      </c>
      <c r="N625">
        <f>'46 MMT resource build'!N776</f>
        <v>0</v>
      </c>
      <c r="O625">
        <f>'46 MMT resource build'!O776</f>
        <v>0</v>
      </c>
      <c r="P625">
        <f>'46 MMT resource build'!P776</f>
        <v>0</v>
      </c>
      <c r="Q625">
        <f>'46 MMT resource build'!Q776</f>
        <v>0</v>
      </c>
      <c r="R625">
        <f>'46 MMT resource build'!R776</f>
        <v>0</v>
      </c>
      <c r="S625">
        <f>'46 MMT resource build'!S776</f>
        <v>18488511.719999999</v>
      </c>
      <c r="T625">
        <f>'46 MMT resource build'!T776</f>
        <v>3092690.85</v>
      </c>
      <c r="U625">
        <f>'46 MMT resource build'!U776</f>
        <v>6.6951633132812498</v>
      </c>
      <c r="V625">
        <f>'46 MMT resource build'!V776</f>
        <v>0</v>
      </c>
      <c r="W625">
        <f>'46 MMT resource build'!W776</f>
        <v>0</v>
      </c>
      <c r="X625">
        <f>'46 MMT resource build'!X776</f>
        <v>300</v>
      </c>
      <c r="Y625">
        <f>'46 MMT resource build'!Y776</f>
        <v>0</v>
      </c>
      <c r="Z625">
        <f>'46 MMT resource build'!Z776</f>
        <v>0</v>
      </c>
    </row>
    <row r="626" spans="1:26" ht="14.45" hidden="1" x14ac:dyDescent="0.35">
      <c r="A626">
        <f>'46 MMT resource build'!A777</f>
        <v>2045</v>
      </c>
      <c r="B626" t="str">
        <f>'46 MMT resource build'!B777</f>
        <v>Northern_California_Ex_Solar</v>
      </c>
      <c r="C626" t="str">
        <f>'46 MMT resource build'!C777</f>
        <v>CAISO</v>
      </c>
      <c r="D626" t="str">
        <f>'46 MMT resource build'!D777</f>
        <v>CAISO</v>
      </c>
      <c r="E626" t="str">
        <f>'46 MMT resource build'!E777</f>
        <v>Solar</v>
      </c>
      <c r="F626">
        <f>'46 MMT resource build'!F777</f>
        <v>0</v>
      </c>
      <c r="G626">
        <f>'46 MMT resource build'!G777</f>
        <v>0</v>
      </c>
      <c r="H626">
        <f>'46 MMT resource build'!H777</f>
        <v>0</v>
      </c>
      <c r="I626">
        <f>'46 MMT resource build'!I777</f>
        <v>0</v>
      </c>
      <c r="J626" t="str">
        <f>'46 MMT resource build'!J777</f>
        <v>Northern_California_Ex</v>
      </c>
      <c r="K626">
        <f>'46 MMT resource build'!K777</f>
        <v>0</v>
      </c>
      <c r="L626">
        <f>'46 MMT resource build'!L777</f>
        <v>0</v>
      </c>
      <c r="M626">
        <f>'46 MMT resource build'!M777</f>
        <v>0</v>
      </c>
      <c r="N626">
        <f>'46 MMT resource build'!N777</f>
        <v>0</v>
      </c>
      <c r="O626">
        <f>'46 MMT resource build'!O777</f>
        <v>0</v>
      </c>
      <c r="P626">
        <f>'46 MMT resource build'!P777</f>
        <v>0</v>
      </c>
      <c r="Q626">
        <f>'46 MMT resource build'!Q777</f>
        <v>0</v>
      </c>
      <c r="R626">
        <f>'46 MMT resource build'!R777</f>
        <v>0</v>
      </c>
      <c r="S626">
        <f>'46 MMT resource build'!S777</f>
        <v>0</v>
      </c>
      <c r="T626">
        <f>'46 MMT resource build'!T777</f>
        <v>0</v>
      </c>
      <c r="U626">
        <f>'46 MMT resource build'!U777</f>
        <v>6.6951633132812498</v>
      </c>
      <c r="V626">
        <f>'46 MMT resource build'!V777</f>
        <v>0</v>
      </c>
      <c r="W626">
        <f>'46 MMT resource build'!W777</f>
        <v>0</v>
      </c>
      <c r="X626">
        <f>'46 MMT resource build'!X777</f>
        <v>0</v>
      </c>
      <c r="Y626">
        <f>'46 MMT resource build'!Y777</f>
        <v>0</v>
      </c>
      <c r="Z626">
        <f>'46 MMT resource build'!Z777</f>
        <v>0</v>
      </c>
    </row>
    <row r="627" spans="1:26" ht="14.45" hidden="1" x14ac:dyDescent="0.35">
      <c r="A627">
        <f>'46 MMT resource build'!A780</f>
        <v>2045</v>
      </c>
      <c r="B627" t="str">
        <f>'46 MMT resource build'!B780</f>
        <v>Riverside_Palm_Springs_Solar</v>
      </c>
      <c r="C627" t="str">
        <f>'46 MMT resource build'!C780</f>
        <v>CAISO</v>
      </c>
      <c r="D627" t="str">
        <f>'46 MMT resource build'!D780</f>
        <v>CAISO</v>
      </c>
      <c r="E627" t="str">
        <f>'46 MMT resource build'!E780</f>
        <v>Solar</v>
      </c>
      <c r="F627">
        <f>'46 MMT resource build'!F780</f>
        <v>0</v>
      </c>
      <c r="G627">
        <f>'46 MMT resource build'!G780</f>
        <v>1363.06</v>
      </c>
      <c r="H627">
        <f>'46 MMT resource build'!H780</f>
        <v>2615</v>
      </c>
      <c r="I627">
        <f>'46 MMT resource build'!I780</f>
        <v>2615</v>
      </c>
      <c r="J627" t="str">
        <f>'46 MMT resource build'!J780</f>
        <v>Riverside_Palm_Springs</v>
      </c>
      <c r="K627">
        <f>'46 MMT resource build'!K780</f>
        <v>565</v>
      </c>
      <c r="L627">
        <f>'46 MMT resource build'!L780</f>
        <v>2050</v>
      </c>
      <c r="M627">
        <f>'46 MMT resource build'!M780</f>
        <v>0</v>
      </c>
      <c r="N627">
        <f>'46 MMT resource build'!N780</f>
        <v>0</v>
      </c>
      <c r="O627">
        <f>'46 MMT resource build'!O780</f>
        <v>0</v>
      </c>
      <c r="P627">
        <f>'46 MMT resource build'!P780</f>
        <v>0</v>
      </c>
      <c r="Q627">
        <f>'46 MMT resource build'!Q780</f>
        <v>0</v>
      </c>
      <c r="R627">
        <f>'46 MMT resource build'!R780</f>
        <v>0</v>
      </c>
      <c r="S627">
        <f>'46 MMT resource build'!S780</f>
        <v>177205740.37</v>
      </c>
      <c r="T627">
        <f>'46 MMT resource build'!T780</f>
        <v>23447120.77</v>
      </c>
      <c r="U627">
        <f>'46 MMT resource build'!U780</f>
        <v>6.6951633132812498</v>
      </c>
      <c r="V627">
        <f>'46 MMT resource build'!V780</f>
        <v>0</v>
      </c>
      <c r="W627">
        <f>'46 MMT resource build'!W780</f>
        <v>0</v>
      </c>
      <c r="X627">
        <f>'46 MMT resource build'!X780</f>
        <v>2615</v>
      </c>
      <c r="Y627">
        <f>'46 MMT resource build'!Y780</f>
        <v>0</v>
      </c>
      <c r="Z627">
        <f>'46 MMT resource build'!Z780</f>
        <v>0</v>
      </c>
    </row>
    <row r="628" spans="1:26" ht="14.45" hidden="1" x14ac:dyDescent="0.35">
      <c r="A628">
        <f>'46 MMT resource build'!A781</f>
        <v>2045</v>
      </c>
      <c r="B628" t="str">
        <f>'46 MMT resource build'!B781</f>
        <v>Sacramento_River_Solar</v>
      </c>
      <c r="C628" t="str">
        <f>'46 MMT resource build'!C781</f>
        <v>CAISO</v>
      </c>
      <c r="D628" t="str">
        <f>'46 MMT resource build'!D781</f>
        <v>CAISO</v>
      </c>
      <c r="E628" t="str">
        <f>'46 MMT resource build'!E781</f>
        <v>Solar</v>
      </c>
      <c r="F628">
        <f>'46 MMT resource build'!F781</f>
        <v>0</v>
      </c>
      <c r="G628">
        <f>'46 MMT resource build'!G781</f>
        <v>1696.02</v>
      </c>
      <c r="H628">
        <f>'46 MMT resource build'!H781</f>
        <v>1696.02</v>
      </c>
      <c r="I628">
        <f>'46 MMT resource build'!I781</f>
        <v>1696.02</v>
      </c>
      <c r="J628" t="str">
        <f>'46 MMT resource build'!J781</f>
        <v>Sacramento_River</v>
      </c>
      <c r="K628">
        <f>'46 MMT resource build'!K781</f>
        <v>0</v>
      </c>
      <c r="L628">
        <f>'46 MMT resource build'!L781</f>
        <v>1696.02</v>
      </c>
      <c r="M628">
        <f>'46 MMT resource build'!M781</f>
        <v>0</v>
      </c>
      <c r="N628">
        <f>'46 MMT resource build'!N781</f>
        <v>0</v>
      </c>
      <c r="O628">
        <f>'46 MMT resource build'!O781</f>
        <v>0</v>
      </c>
      <c r="P628">
        <f>'46 MMT resource build'!P781</f>
        <v>0</v>
      </c>
      <c r="Q628">
        <f>'46 MMT resource build'!Q781</f>
        <v>0</v>
      </c>
      <c r="R628">
        <f>'46 MMT resource build'!R781</f>
        <v>0</v>
      </c>
      <c r="S628">
        <f>'46 MMT resource build'!S781</f>
        <v>114811875.92</v>
      </c>
      <c r="T628">
        <f>'46 MMT resource build'!T781</f>
        <v>13886571.130000001</v>
      </c>
      <c r="U628">
        <f>'46 MMT resource build'!U781</f>
        <v>6.6951633132812498</v>
      </c>
      <c r="V628">
        <f>'46 MMT resource build'!V781</f>
        <v>0</v>
      </c>
      <c r="W628">
        <f>'46 MMT resource build'!W781</f>
        <v>0</v>
      </c>
      <c r="X628">
        <f>'46 MMT resource build'!X781</f>
        <v>1696.02</v>
      </c>
      <c r="Y628">
        <f>'46 MMT resource build'!Y781</f>
        <v>0</v>
      </c>
      <c r="Z628">
        <f>'46 MMT resource build'!Z781</f>
        <v>0</v>
      </c>
    </row>
    <row r="629" spans="1:26" ht="14.45" hidden="1" x14ac:dyDescent="0.35">
      <c r="A629">
        <f>'46 MMT resource build'!A783</f>
        <v>2045</v>
      </c>
      <c r="B629" t="str">
        <f>'46 MMT resource build'!B783</f>
        <v>SCADSNV_Solar</v>
      </c>
      <c r="C629" t="str">
        <f>'46 MMT resource build'!C783</f>
        <v>CAISO</v>
      </c>
      <c r="D629" t="str">
        <f>'46 MMT resource build'!D783</f>
        <v>CAISO</v>
      </c>
      <c r="E629" t="str">
        <f>'46 MMT resource build'!E783</f>
        <v>Solar</v>
      </c>
      <c r="F629">
        <f>'46 MMT resource build'!F783</f>
        <v>0</v>
      </c>
      <c r="G629">
        <f>'46 MMT resource build'!G783</f>
        <v>0</v>
      </c>
      <c r="H629">
        <f>'46 MMT resource build'!H783</f>
        <v>0</v>
      </c>
      <c r="I629">
        <f>'46 MMT resource build'!I783</f>
        <v>0</v>
      </c>
      <c r="J629" t="str">
        <f>'46 MMT resource build'!J783</f>
        <v>SCADSNV</v>
      </c>
      <c r="K629">
        <f>'46 MMT resource build'!K783</f>
        <v>0</v>
      </c>
      <c r="L629">
        <f>'46 MMT resource build'!L783</f>
        <v>0</v>
      </c>
      <c r="M629">
        <f>'46 MMT resource build'!M783</f>
        <v>0</v>
      </c>
      <c r="N629">
        <f>'46 MMT resource build'!N783</f>
        <v>0</v>
      </c>
      <c r="O629">
        <f>'46 MMT resource build'!O783</f>
        <v>0</v>
      </c>
      <c r="P629">
        <f>'46 MMT resource build'!P783</f>
        <v>0</v>
      </c>
      <c r="Q629">
        <f>'46 MMT resource build'!Q783</f>
        <v>0</v>
      </c>
      <c r="R629">
        <f>'46 MMT resource build'!R783</f>
        <v>0</v>
      </c>
      <c r="S629">
        <f>'46 MMT resource build'!S783</f>
        <v>0</v>
      </c>
      <c r="T629">
        <f>'46 MMT resource build'!T783</f>
        <v>0</v>
      </c>
      <c r="U629">
        <f>'46 MMT resource build'!U783</f>
        <v>6.6951633132812498</v>
      </c>
      <c r="V629">
        <f>'46 MMT resource build'!V783</f>
        <v>0</v>
      </c>
      <c r="W629">
        <f>'46 MMT resource build'!W783</f>
        <v>0</v>
      </c>
      <c r="X629">
        <f>'46 MMT resource build'!X783</f>
        <v>0</v>
      </c>
      <c r="Y629">
        <f>'46 MMT resource build'!Y783</f>
        <v>0</v>
      </c>
      <c r="Z629">
        <f>'46 MMT resource build'!Z783</f>
        <v>0</v>
      </c>
    </row>
    <row r="630" spans="1:26" ht="14.45" hidden="1" x14ac:dyDescent="0.35">
      <c r="A630">
        <f>'46 MMT resource build'!A785</f>
        <v>2045</v>
      </c>
      <c r="B630" t="str">
        <f>'46 MMT resource build'!B785</f>
        <v>Solano_Solar</v>
      </c>
      <c r="C630" t="str">
        <f>'46 MMT resource build'!C785</f>
        <v>CAISO</v>
      </c>
      <c r="D630" t="str">
        <f>'46 MMT resource build'!D785</f>
        <v>CAISO</v>
      </c>
      <c r="E630" t="str">
        <f>'46 MMT resource build'!E785</f>
        <v>Solar</v>
      </c>
      <c r="F630">
        <f>'46 MMT resource build'!F785</f>
        <v>0</v>
      </c>
      <c r="G630">
        <f>'46 MMT resource build'!G785</f>
        <v>622</v>
      </c>
      <c r="H630">
        <f>'46 MMT resource build'!H785</f>
        <v>622</v>
      </c>
      <c r="I630">
        <f>'46 MMT resource build'!I785</f>
        <v>622</v>
      </c>
      <c r="J630" t="str">
        <f>'46 MMT resource build'!J785</f>
        <v>Solano</v>
      </c>
      <c r="K630">
        <f>'46 MMT resource build'!K785</f>
        <v>0</v>
      </c>
      <c r="L630">
        <f>'46 MMT resource build'!L785</f>
        <v>622</v>
      </c>
      <c r="M630">
        <f>'46 MMT resource build'!M785</f>
        <v>0</v>
      </c>
      <c r="N630">
        <f>'46 MMT resource build'!N785</f>
        <v>0</v>
      </c>
      <c r="O630">
        <f>'46 MMT resource build'!O785</f>
        <v>0</v>
      </c>
      <c r="P630">
        <f>'46 MMT resource build'!P785</f>
        <v>0</v>
      </c>
      <c r="Q630">
        <f>'46 MMT resource build'!Q785</f>
        <v>0</v>
      </c>
      <c r="R630">
        <f>'46 MMT resource build'!R785</f>
        <v>0</v>
      </c>
      <c r="S630">
        <f>'46 MMT resource build'!S785</f>
        <v>42106217.390000001</v>
      </c>
      <c r="T630">
        <f>'46 MMT resource build'!T785</f>
        <v>5092774.4000000004</v>
      </c>
      <c r="U630">
        <f>'46 MMT resource build'!U785</f>
        <v>6.6951633132812498</v>
      </c>
      <c r="V630">
        <f>'46 MMT resource build'!V785</f>
        <v>0</v>
      </c>
      <c r="W630">
        <f>'46 MMT resource build'!W785</f>
        <v>0</v>
      </c>
      <c r="X630">
        <f>'46 MMT resource build'!X785</f>
        <v>622</v>
      </c>
      <c r="Y630">
        <f>'46 MMT resource build'!Y785</f>
        <v>0</v>
      </c>
      <c r="Z630">
        <f>'46 MMT resource build'!Z785</f>
        <v>0</v>
      </c>
    </row>
    <row r="631" spans="1:26" ht="14.45" hidden="1" x14ac:dyDescent="0.35">
      <c r="A631">
        <f>'46 MMT resource build'!A786</f>
        <v>2045</v>
      </c>
      <c r="B631" t="str">
        <f>'46 MMT resource build'!B786</f>
        <v>Solano_subzone_Solar</v>
      </c>
      <c r="C631" t="str">
        <f>'46 MMT resource build'!C786</f>
        <v>CAISO</v>
      </c>
      <c r="D631" t="str">
        <f>'46 MMT resource build'!D786</f>
        <v>CAISO</v>
      </c>
      <c r="E631" t="str">
        <f>'46 MMT resource build'!E786</f>
        <v>Solar</v>
      </c>
      <c r="F631">
        <f>'46 MMT resource build'!F786</f>
        <v>0</v>
      </c>
      <c r="G631">
        <f>'46 MMT resource build'!G786</f>
        <v>0</v>
      </c>
      <c r="H631">
        <f>'46 MMT resource build'!H786</f>
        <v>0</v>
      </c>
      <c r="I631">
        <f>'46 MMT resource build'!I786</f>
        <v>0</v>
      </c>
      <c r="J631" t="str">
        <f>'46 MMT resource build'!J786</f>
        <v>Solano_subzone</v>
      </c>
      <c r="K631">
        <f>'46 MMT resource build'!K786</f>
        <v>0</v>
      </c>
      <c r="L631">
        <f>'46 MMT resource build'!L786</f>
        <v>0</v>
      </c>
      <c r="M631">
        <f>'46 MMT resource build'!M786</f>
        <v>0</v>
      </c>
      <c r="N631">
        <f>'46 MMT resource build'!N786</f>
        <v>0</v>
      </c>
      <c r="O631">
        <f>'46 MMT resource build'!O786</f>
        <v>0</v>
      </c>
      <c r="P631">
        <f>'46 MMT resource build'!P786</f>
        <v>0</v>
      </c>
      <c r="Q631">
        <f>'46 MMT resource build'!Q786</f>
        <v>0</v>
      </c>
      <c r="R631">
        <f>'46 MMT resource build'!R786</f>
        <v>0</v>
      </c>
      <c r="S631">
        <f>'46 MMT resource build'!S786</f>
        <v>0</v>
      </c>
      <c r="T631">
        <f>'46 MMT resource build'!T786</f>
        <v>0</v>
      </c>
      <c r="U631">
        <f>'46 MMT resource build'!U786</f>
        <v>6.6951633132812498</v>
      </c>
      <c r="V631">
        <f>'46 MMT resource build'!V786</f>
        <v>0</v>
      </c>
      <c r="W631">
        <f>'46 MMT resource build'!W786</f>
        <v>0</v>
      </c>
      <c r="X631">
        <f>'46 MMT resource build'!X786</f>
        <v>0</v>
      </c>
      <c r="Y631">
        <f>'46 MMT resource build'!Y786</f>
        <v>0</v>
      </c>
      <c r="Z631">
        <f>'46 MMT resource build'!Z786</f>
        <v>0</v>
      </c>
    </row>
    <row r="632" spans="1:26" ht="14.45" hidden="1" x14ac:dyDescent="0.35">
      <c r="A632">
        <f>'46 MMT resource build'!A789</f>
        <v>2045</v>
      </c>
      <c r="B632" t="str">
        <f>'46 MMT resource build'!B789</f>
        <v>Southern_California_Desert_Ex_Solar</v>
      </c>
      <c r="C632" t="str">
        <f>'46 MMT resource build'!C789</f>
        <v>CAISO</v>
      </c>
      <c r="D632" t="str">
        <f>'46 MMT resource build'!D789</f>
        <v>CAISO</v>
      </c>
      <c r="E632" t="str">
        <f>'46 MMT resource build'!E789</f>
        <v>Solar</v>
      </c>
      <c r="F632">
        <f>'46 MMT resource build'!F789</f>
        <v>0</v>
      </c>
      <c r="G632">
        <f>'46 MMT resource build'!G789</f>
        <v>0</v>
      </c>
      <c r="H632">
        <f>'46 MMT resource build'!H789</f>
        <v>862</v>
      </c>
      <c r="I632">
        <f>'46 MMT resource build'!I789</f>
        <v>862</v>
      </c>
      <c r="J632" t="str">
        <f>'46 MMT resource build'!J789</f>
        <v>Southern_California_Desert_Ex</v>
      </c>
      <c r="K632">
        <f>'46 MMT resource build'!K789</f>
        <v>862</v>
      </c>
      <c r="L632">
        <f>'46 MMT resource build'!L789</f>
        <v>0</v>
      </c>
      <c r="M632">
        <f>'46 MMT resource build'!M789</f>
        <v>0</v>
      </c>
      <c r="N632">
        <f>'46 MMT resource build'!N789</f>
        <v>0</v>
      </c>
      <c r="O632">
        <f>'46 MMT resource build'!O789</f>
        <v>0</v>
      </c>
      <c r="P632">
        <f>'46 MMT resource build'!P789</f>
        <v>0</v>
      </c>
      <c r="Q632">
        <f>'46 MMT resource build'!Q789</f>
        <v>0</v>
      </c>
      <c r="R632">
        <f>'46 MMT resource build'!R789</f>
        <v>0</v>
      </c>
      <c r="S632">
        <f>'46 MMT resource build'!S789</f>
        <v>53123657</v>
      </c>
      <c r="T632">
        <f>'46 MMT resource build'!T789</f>
        <v>8886331.7200000007</v>
      </c>
      <c r="U632">
        <f>'46 MMT resource build'!U789</f>
        <v>6.6951633132812498</v>
      </c>
      <c r="V632">
        <f>'46 MMT resource build'!V789</f>
        <v>0</v>
      </c>
      <c r="W632">
        <f>'46 MMT resource build'!W789</f>
        <v>0</v>
      </c>
      <c r="X632">
        <f>'46 MMT resource build'!X789</f>
        <v>862</v>
      </c>
      <c r="Y632">
        <f>'46 MMT resource build'!Y789</f>
        <v>0</v>
      </c>
      <c r="Z632">
        <f>'46 MMT resource build'!Z789</f>
        <v>0</v>
      </c>
    </row>
    <row r="633" spans="1:26" ht="14.45" hidden="1" x14ac:dyDescent="0.35">
      <c r="A633">
        <f>'46 MMT resource build'!A791</f>
        <v>2045</v>
      </c>
      <c r="B633" t="str">
        <f>'46 MMT resource build'!B791</f>
        <v>Southern_Nevada_Solar</v>
      </c>
      <c r="C633" t="str">
        <f>'46 MMT resource build'!C791</f>
        <v>CAISO</v>
      </c>
      <c r="D633" t="str">
        <f>'46 MMT resource build'!D791</f>
        <v>CAISO</v>
      </c>
      <c r="E633" t="str">
        <f>'46 MMT resource build'!E791</f>
        <v>Solar</v>
      </c>
      <c r="F633">
        <f>'46 MMT resource build'!F791</f>
        <v>0</v>
      </c>
      <c r="G633">
        <f>'46 MMT resource build'!G791</f>
        <v>0</v>
      </c>
      <c r="H633">
        <f>'46 MMT resource build'!H791</f>
        <v>153.97</v>
      </c>
      <c r="I633">
        <f>'46 MMT resource build'!I791</f>
        <v>153.97</v>
      </c>
      <c r="J633" t="str">
        <f>'46 MMT resource build'!J791</f>
        <v>GLW_VEA</v>
      </c>
      <c r="K633">
        <f>'46 MMT resource build'!K791</f>
        <v>153.97</v>
      </c>
      <c r="L633">
        <f>'46 MMT resource build'!L791</f>
        <v>0</v>
      </c>
      <c r="M633">
        <f>'46 MMT resource build'!M791</f>
        <v>0</v>
      </c>
      <c r="N633">
        <f>'46 MMT resource build'!N791</f>
        <v>0</v>
      </c>
      <c r="O633">
        <f>'46 MMT resource build'!O791</f>
        <v>0</v>
      </c>
      <c r="P633">
        <f>'46 MMT resource build'!P791</f>
        <v>0</v>
      </c>
      <c r="Q633">
        <f>'46 MMT resource build'!Q791</f>
        <v>0</v>
      </c>
      <c r="R633">
        <f>'46 MMT resource build'!R791</f>
        <v>0</v>
      </c>
      <c r="S633">
        <f>'46 MMT resource build'!S791</f>
        <v>9219225.4600000009</v>
      </c>
      <c r="T633">
        <f>'46 MMT resource build'!T791</f>
        <v>1542158.43</v>
      </c>
      <c r="U633">
        <f>'46 MMT resource build'!U791</f>
        <v>6.6951633132812498</v>
      </c>
      <c r="V633">
        <f>'46 MMT resource build'!V791</f>
        <v>0</v>
      </c>
      <c r="W633">
        <f>'46 MMT resource build'!W791</f>
        <v>0</v>
      </c>
      <c r="X633">
        <f>'46 MMT resource build'!X791</f>
        <v>153.97</v>
      </c>
      <c r="Y633">
        <f>'46 MMT resource build'!Y791</f>
        <v>0</v>
      </c>
      <c r="Z633">
        <f>'46 MMT resource build'!Z791</f>
        <v>0</v>
      </c>
    </row>
    <row r="634" spans="1:26" ht="14.45" hidden="1" x14ac:dyDescent="0.35">
      <c r="A634">
        <f>'46 MMT resource build'!A794</f>
        <v>2045</v>
      </c>
      <c r="B634" t="str">
        <f>'46 MMT resource build'!B794</f>
        <v>Tehachapi_Ex_Solar</v>
      </c>
      <c r="C634" t="str">
        <f>'46 MMT resource build'!C794</f>
        <v>CAISO</v>
      </c>
      <c r="D634" t="str">
        <f>'46 MMT resource build'!D794</f>
        <v>CAISO</v>
      </c>
      <c r="E634" t="str">
        <f>'46 MMT resource build'!E794</f>
        <v>Solar</v>
      </c>
      <c r="F634">
        <f>'46 MMT resource build'!F794</f>
        <v>0</v>
      </c>
      <c r="G634">
        <f>'46 MMT resource build'!G794</f>
        <v>0</v>
      </c>
      <c r="H634">
        <f>'46 MMT resource build'!H794</f>
        <v>1488</v>
      </c>
      <c r="I634">
        <f>'46 MMT resource build'!I794</f>
        <v>1488</v>
      </c>
      <c r="J634" t="str">
        <f>'46 MMT resource build'!J794</f>
        <v>Tehachapi_Ex</v>
      </c>
      <c r="K634">
        <f>'46 MMT resource build'!K794</f>
        <v>1488</v>
      </c>
      <c r="L634">
        <f>'46 MMT resource build'!L794</f>
        <v>0</v>
      </c>
      <c r="M634">
        <f>'46 MMT resource build'!M794</f>
        <v>0</v>
      </c>
      <c r="N634">
        <f>'46 MMT resource build'!N794</f>
        <v>0</v>
      </c>
      <c r="O634">
        <f>'46 MMT resource build'!O794</f>
        <v>0</v>
      </c>
      <c r="P634">
        <f>'46 MMT resource build'!P794</f>
        <v>-56620.49</v>
      </c>
      <c r="Q634">
        <f>'46 MMT resource build'!Q794</f>
        <v>0</v>
      </c>
      <c r="R634">
        <f>'46 MMT resource build'!R794</f>
        <v>0</v>
      </c>
      <c r="S634">
        <f>'46 MMT resource build'!S794</f>
        <v>91703018.109999999</v>
      </c>
      <c r="T634">
        <f>'46 MMT resource build'!T794</f>
        <v>15339746.630000001</v>
      </c>
      <c r="U634">
        <f>'46 MMT resource build'!U794</f>
        <v>6.6951633132812498</v>
      </c>
      <c r="V634">
        <f>'46 MMT resource build'!V794</f>
        <v>0</v>
      </c>
      <c r="W634">
        <f>'46 MMT resource build'!W794</f>
        <v>0</v>
      </c>
      <c r="X634">
        <f>'46 MMT resource build'!X794</f>
        <v>1488</v>
      </c>
      <c r="Y634">
        <f>'46 MMT resource build'!Y794</f>
        <v>0</v>
      </c>
      <c r="Z634">
        <f>'46 MMT resource build'!Z794</f>
        <v>0</v>
      </c>
    </row>
    <row r="635" spans="1:26" ht="14.45" hidden="1" x14ac:dyDescent="0.35">
      <c r="A635">
        <f>'46 MMT resource build'!A795</f>
        <v>2045</v>
      </c>
      <c r="B635" t="str">
        <f>'46 MMT resource build'!B795</f>
        <v>Tehachapi_Solar</v>
      </c>
      <c r="C635" t="str">
        <f>'46 MMT resource build'!C795</f>
        <v>CAISO</v>
      </c>
      <c r="D635" t="str">
        <f>'46 MMT resource build'!D795</f>
        <v>CAISO</v>
      </c>
      <c r="E635" t="str">
        <f>'46 MMT resource build'!E795</f>
        <v>Solar</v>
      </c>
      <c r="F635">
        <f>'46 MMT resource build'!F795</f>
        <v>0</v>
      </c>
      <c r="G635">
        <f>'46 MMT resource build'!G795</f>
        <v>0</v>
      </c>
      <c r="H635">
        <f>'46 MMT resource build'!H795</f>
        <v>3735.56</v>
      </c>
      <c r="I635">
        <f>'46 MMT resource build'!I795</f>
        <v>3735.56</v>
      </c>
      <c r="J635" t="str">
        <f>'46 MMT resource build'!J795</f>
        <v>Tehachapi</v>
      </c>
      <c r="K635">
        <f>'46 MMT resource build'!K795</f>
        <v>3652.62</v>
      </c>
      <c r="L635">
        <f>'46 MMT resource build'!L795</f>
        <v>82.93</v>
      </c>
      <c r="M635">
        <f>'46 MMT resource build'!M795</f>
        <v>0</v>
      </c>
      <c r="N635">
        <f>'46 MMT resource build'!N795</f>
        <v>0</v>
      </c>
      <c r="O635">
        <f>'46 MMT resource build'!O795</f>
        <v>0</v>
      </c>
      <c r="P635">
        <f>'46 MMT resource build'!P795</f>
        <v>-51825.4</v>
      </c>
      <c r="Q635">
        <f>'46 MMT resource build'!Q795</f>
        <v>0</v>
      </c>
      <c r="R635">
        <f>'46 MMT resource build'!R795</f>
        <v>0</v>
      </c>
      <c r="S635">
        <f>'46 MMT resource build'!S795</f>
        <v>230216294.19999999</v>
      </c>
      <c r="T635">
        <f>'46 MMT resource build'!T795</f>
        <v>38509742.590000004</v>
      </c>
      <c r="U635">
        <f>'46 MMT resource build'!U795</f>
        <v>6.6951633132812498</v>
      </c>
      <c r="V635">
        <f>'46 MMT resource build'!V795</f>
        <v>0</v>
      </c>
      <c r="W635">
        <f>'46 MMT resource build'!W795</f>
        <v>0</v>
      </c>
      <c r="X635">
        <f>'46 MMT resource build'!X795</f>
        <v>3735.56</v>
      </c>
      <c r="Y635">
        <f>'46 MMT resource build'!Y795</f>
        <v>0</v>
      </c>
      <c r="Z635">
        <f>'46 MMT resource build'!Z795</f>
        <v>0</v>
      </c>
    </row>
    <row r="636" spans="1:26" ht="14.45" hidden="1" x14ac:dyDescent="0.35">
      <c r="A636">
        <f>'46 MMT resource build'!A797</f>
        <v>2045</v>
      </c>
      <c r="B636" t="str">
        <f>'46 MMT resource build'!B797</f>
        <v>Westlands_Ex_Solar</v>
      </c>
      <c r="C636" t="str">
        <f>'46 MMT resource build'!C797</f>
        <v>CAISO</v>
      </c>
      <c r="D636" t="str">
        <f>'46 MMT resource build'!D797</f>
        <v>CAISO</v>
      </c>
      <c r="E636" t="str">
        <f>'46 MMT resource build'!E797</f>
        <v>Solar</v>
      </c>
      <c r="F636">
        <f>'46 MMT resource build'!F797</f>
        <v>0</v>
      </c>
      <c r="G636">
        <f>'46 MMT resource build'!G797</f>
        <v>2322.13</v>
      </c>
      <c r="H636">
        <f>'46 MMT resource build'!H797</f>
        <v>4100.7</v>
      </c>
      <c r="I636">
        <f>'46 MMT resource build'!I797</f>
        <v>4100.7</v>
      </c>
      <c r="J636" t="str">
        <f>'46 MMT resource build'!J797</f>
        <v>Westlands_Ex</v>
      </c>
      <c r="K636">
        <f>'46 MMT resource build'!K797</f>
        <v>4100.7</v>
      </c>
      <c r="L636">
        <f>'46 MMT resource build'!L797</f>
        <v>0</v>
      </c>
      <c r="M636">
        <f>'46 MMT resource build'!M797</f>
        <v>0</v>
      </c>
      <c r="N636">
        <f>'46 MMT resource build'!N797</f>
        <v>0</v>
      </c>
      <c r="O636">
        <f>'46 MMT resource build'!O797</f>
        <v>0</v>
      </c>
      <c r="P636">
        <f>'46 MMT resource build'!P797</f>
        <v>0</v>
      </c>
      <c r="Q636">
        <f>'46 MMT resource build'!Q797</f>
        <v>0</v>
      </c>
      <c r="R636">
        <f>'46 MMT resource build'!R797</f>
        <v>0</v>
      </c>
      <c r="S636">
        <f>'46 MMT resource build'!S797</f>
        <v>266806820.34999999</v>
      </c>
      <c r="T636">
        <f>'46 MMT resource build'!T797</f>
        <v>37348244.939999998</v>
      </c>
      <c r="U636">
        <f>'46 MMT resource build'!U797</f>
        <v>6.6951633132812498</v>
      </c>
      <c r="V636">
        <f>'46 MMT resource build'!V797</f>
        <v>0</v>
      </c>
      <c r="W636">
        <f>'46 MMT resource build'!W797</f>
        <v>0</v>
      </c>
      <c r="X636">
        <f>'46 MMT resource build'!X797</f>
        <v>4100.7</v>
      </c>
      <c r="Y636">
        <f>'46 MMT resource build'!Y797</f>
        <v>0</v>
      </c>
      <c r="Z636">
        <f>'46 MMT resource build'!Z797</f>
        <v>0</v>
      </c>
    </row>
    <row r="637" spans="1:26" ht="14.45" hidden="1" x14ac:dyDescent="0.35">
      <c r="A637">
        <f>'46 MMT resource build'!A799</f>
        <v>2045</v>
      </c>
      <c r="B637" t="str">
        <f>'46 MMT resource build'!B799</f>
        <v>Westlands_Solar</v>
      </c>
      <c r="C637" t="str">
        <f>'46 MMT resource build'!C799</f>
        <v>CAISO</v>
      </c>
      <c r="D637" t="str">
        <f>'46 MMT resource build'!D799</f>
        <v>CAISO</v>
      </c>
      <c r="E637" t="str">
        <f>'46 MMT resource build'!E799</f>
        <v>Solar</v>
      </c>
      <c r="F637">
        <f>'46 MMT resource build'!F799</f>
        <v>0</v>
      </c>
      <c r="G637">
        <f>'46 MMT resource build'!G799</f>
        <v>36081.89</v>
      </c>
      <c r="H637">
        <f>'46 MMT resource build'!H799</f>
        <v>36081.89</v>
      </c>
      <c r="I637">
        <f>'46 MMT resource build'!I799</f>
        <v>36081.89</v>
      </c>
      <c r="J637" t="str">
        <f>'46 MMT resource build'!J799</f>
        <v>Westlands</v>
      </c>
      <c r="K637">
        <f>'46 MMT resource build'!K799</f>
        <v>35731.89</v>
      </c>
      <c r="L637">
        <f>'46 MMT resource build'!L799</f>
        <v>350</v>
      </c>
      <c r="M637">
        <f>'46 MMT resource build'!M799</f>
        <v>0</v>
      </c>
      <c r="N637">
        <f>'46 MMT resource build'!N799</f>
        <v>0</v>
      </c>
      <c r="O637">
        <f>'46 MMT resource build'!O799</f>
        <v>0</v>
      </c>
      <c r="P637">
        <f>'46 MMT resource build'!P799</f>
        <v>0</v>
      </c>
      <c r="Q637">
        <f>'46 MMT resource build'!Q799</f>
        <v>0</v>
      </c>
      <c r="R637">
        <f>'46 MMT resource build'!R799</f>
        <v>0</v>
      </c>
      <c r="S637">
        <f>'46 MMT resource build'!S799</f>
        <v>2442559253.6599998</v>
      </c>
      <c r="T637">
        <f>'46 MMT resource build'!T799</f>
        <v>295429131.64999998</v>
      </c>
      <c r="U637">
        <f>'46 MMT resource build'!U799</f>
        <v>6.6951633132812498</v>
      </c>
      <c r="V637">
        <f>'46 MMT resource build'!V799</f>
        <v>0</v>
      </c>
      <c r="W637">
        <f>'46 MMT resource build'!W799</f>
        <v>0</v>
      </c>
      <c r="X637">
        <f>'46 MMT resource build'!X799</f>
        <v>36081.89</v>
      </c>
      <c r="Y637">
        <f>'46 MMT resource build'!Y799</f>
        <v>0</v>
      </c>
      <c r="Z637">
        <f>'46 MMT resource build'!Z799</f>
        <v>0</v>
      </c>
    </row>
    <row r="638" spans="1:26" ht="14.45" hidden="1" x14ac:dyDescent="0.35">
      <c r="A638">
        <f>'46 MMT resource build'!A800</f>
        <v>2045</v>
      </c>
      <c r="B638" t="str">
        <f>'46 MMT resource build'!B800</f>
        <v>Arizona_Solar</v>
      </c>
      <c r="C638" t="str">
        <f>'46 MMT resource build'!C800</f>
        <v>CAISO</v>
      </c>
      <c r="D638" t="str">
        <f>'46 MMT resource build'!D800</f>
        <v>CAISO</v>
      </c>
      <c r="E638" t="str">
        <f>'46 MMT resource build'!E800</f>
        <v>Solar</v>
      </c>
      <c r="F638">
        <f>'46 MMT resource build'!F800</f>
        <v>0</v>
      </c>
      <c r="G638">
        <f>'46 MMT resource build'!G800</f>
        <v>0</v>
      </c>
      <c r="H638">
        <f>'46 MMT resource build'!H800</f>
        <v>0</v>
      </c>
      <c r="I638">
        <f>'46 MMT resource build'!I800</f>
        <v>0</v>
      </c>
      <c r="J638">
        <f>'46 MMT resource build'!J800</f>
        <v>0</v>
      </c>
      <c r="K638">
        <f>'46 MMT resource build'!K800</f>
        <v>0</v>
      </c>
      <c r="L638">
        <f>'46 MMT resource build'!L800</f>
        <v>0</v>
      </c>
      <c r="M638">
        <f>'46 MMT resource build'!M800</f>
        <v>0</v>
      </c>
      <c r="N638">
        <f>'46 MMT resource build'!N800</f>
        <v>0</v>
      </c>
      <c r="O638">
        <f>'46 MMT resource build'!O800</f>
        <v>0</v>
      </c>
      <c r="P638">
        <f>'46 MMT resource build'!P800</f>
        <v>0</v>
      </c>
      <c r="Q638">
        <f>'46 MMT resource build'!Q800</f>
        <v>0</v>
      </c>
      <c r="R638">
        <f>'46 MMT resource build'!R800</f>
        <v>0</v>
      </c>
      <c r="S638">
        <f>'46 MMT resource build'!S800</f>
        <v>0</v>
      </c>
      <c r="T638">
        <f>'46 MMT resource build'!T800</f>
        <v>0</v>
      </c>
      <c r="U638">
        <f>'46 MMT resource build'!U800</f>
        <v>6.6951633132812498</v>
      </c>
      <c r="V638">
        <f>'46 MMT resource build'!V800</f>
        <v>0</v>
      </c>
      <c r="W638">
        <f>'46 MMT resource build'!W800</f>
        <v>0</v>
      </c>
      <c r="X638">
        <f>'46 MMT resource build'!X800</f>
        <v>0</v>
      </c>
      <c r="Y638">
        <f>'46 MMT resource build'!Y800</f>
        <v>0</v>
      </c>
      <c r="Z638">
        <f>'46 MMT resource build'!Z800</f>
        <v>0</v>
      </c>
    </row>
    <row r="639" spans="1:26" ht="14.45" hidden="1" x14ac:dyDescent="0.35">
      <c r="A639">
        <f>'46 MMT resource build'!A802</f>
        <v>2045</v>
      </c>
      <c r="B639" t="str">
        <f>'46 MMT resource build'!B802</f>
        <v>Baja_California_Solar</v>
      </c>
      <c r="C639" t="str">
        <f>'46 MMT resource build'!C802</f>
        <v>CAISO</v>
      </c>
      <c r="D639" t="str">
        <f>'46 MMT resource build'!D802</f>
        <v>CAISO</v>
      </c>
      <c r="E639" t="str">
        <f>'46 MMT resource build'!E802</f>
        <v>Solar</v>
      </c>
      <c r="F639">
        <f>'46 MMT resource build'!F802</f>
        <v>0</v>
      </c>
      <c r="G639">
        <f>'46 MMT resource build'!G802</f>
        <v>0</v>
      </c>
      <c r="H639">
        <f>'46 MMT resource build'!H802</f>
        <v>0</v>
      </c>
      <c r="I639">
        <f>'46 MMT resource build'!I802</f>
        <v>0</v>
      </c>
      <c r="J639">
        <f>'46 MMT resource build'!J802</f>
        <v>0</v>
      </c>
      <c r="K639">
        <f>'46 MMT resource build'!K802</f>
        <v>0</v>
      </c>
      <c r="L639">
        <f>'46 MMT resource build'!L802</f>
        <v>0</v>
      </c>
      <c r="M639">
        <f>'46 MMT resource build'!M802</f>
        <v>0</v>
      </c>
      <c r="N639">
        <f>'46 MMT resource build'!N802</f>
        <v>0</v>
      </c>
      <c r="O639">
        <f>'46 MMT resource build'!O802</f>
        <v>0</v>
      </c>
      <c r="P639">
        <f>'46 MMT resource build'!P802</f>
        <v>0</v>
      </c>
      <c r="Q639">
        <f>'46 MMT resource build'!Q802</f>
        <v>0</v>
      </c>
      <c r="R639">
        <f>'46 MMT resource build'!R802</f>
        <v>0</v>
      </c>
      <c r="S639">
        <f>'46 MMT resource build'!S802</f>
        <v>0</v>
      </c>
      <c r="T639">
        <f>'46 MMT resource build'!T802</f>
        <v>0</v>
      </c>
      <c r="U639">
        <f>'46 MMT resource build'!U802</f>
        <v>6.6951633132812498</v>
      </c>
      <c r="V639">
        <f>'46 MMT resource build'!V802</f>
        <v>0</v>
      </c>
      <c r="W639">
        <f>'46 MMT resource build'!W802</f>
        <v>0</v>
      </c>
      <c r="X639">
        <f>'46 MMT resource build'!X802</f>
        <v>0</v>
      </c>
      <c r="Y639">
        <f>'46 MMT resource build'!Y802</f>
        <v>0</v>
      </c>
      <c r="Z639">
        <f>'46 MMT resource build'!Z802</f>
        <v>0</v>
      </c>
    </row>
    <row r="640" spans="1:26" ht="14.45" hidden="1" x14ac:dyDescent="0.35">
      <c r="A640">
        <f>'46 MMT resource build'!A805</f>
        <v>2045</v>
      </c>
      <c r="B640" t="str">
        <f>'46 MMT resource build'!B805</f>
        <v>New_Mexico_Solar</v>
      </c>
      <c r="C640" t="str">
        <f>'46 MMT resource build'!C805</f>
        <v>CAISO</v>
      </c>
      <c r="D640" t="str">
        <f>'46 MMT resource build'!D805</f>
        <v>CAISO</v>
      </c>
      <c r="E640" t="str">
        <f>'46 MMT resource build'!E805</f>
        <v>Solar</v>
      </c>
      <c r="F640">
        <f>'46 MMT resource build'!F805</f>
        <v>0</v>
      </c>
      <c r="G640">
        <f>'46 MMT resource build'!G805</f>
        <v>0</v>
      </c>
      <c r="H640">
        <f>'46 MMT resource build'!H805</f>
        <v>0</v>
      </c>
      <c r="I640">
        <f>'46 MMT resource build'!I805</f>
        <v>0</v>
      </c>
      <c r="J640">
        <f>'46 MMT resource build'!J805</f>
        <v>0</v>
      </c>
      <c r="K640">
        <f>'46 MMT resource build'!K805</f>
        <v>0</v>
      </c>
      <c r="L640">
        <f>'46 MMT resource build'!L805</f>
        <v>0</v>
      </c>
      <c r="M640">
        <f>'46 MMT resource build'!M805</f>
        <v>0</v>
      </c>
      <c r="N640">
        <f>'46 MMT resource build'!N805</f>
        <v>0</v>
      </c>
      <c r="O640">
        <f>'46 MMT resource build'!O805</f>
        <v>0</v>
      </c>
      <c r="P640">
        <f>'46 MMT resource build'!P805</f>
        <v>0</v>
      </c>
      <c r="Q640">
        <f>'46 MMT resource build'!Q805</f>
        <v>0</v>
      </c>
      <c r="R640">
        <f>'46 MMT resource build'!R805</f>
        <v>0</v>
      </c>
      <c r="S640">
        <f>'46 MMT resource build'!S805</f>
        <v>0</v>
      </c>
      <c r="T640">
        <f>'46 MMT resource build'!T805</f>
        <v>0</v>
      </c>
      <c r="U640">
        <f>'46 MMT resource build'!U805</f>
        <v>6.6951633132812498</v>
      </c>
      <c r="V640">
        <f>'46 MMT resource build'!V805</f>
        <v>0</v>
      </c>
      <c r="W640">
        <f>'46 MMT resource build'!W805</f>
        <v>0</v>
      </c>
      <c r="X640">
        <f>'46 MMT resource build'!X805</f>
        <v>0</v>
      </c>
      <c r="Y640">
        <f>'46 MMT resource build'!Y805</f>
        <v>0</v>
      </c>
      <c r="Z640">
        <f>'46 MMT resource build'!Z805</f>
        <v>0</v>
      </c>
    </row>
    <row r="641" spans="1:26" ht="14.45" hidden="1" x14ac:dyDescent="0.35">
      <c r="A641">
        <f>'46 MMT resource build'!A807</f>
        <v>2045</v>
      </c>
      <c r="B641" t="str">
        <f>'46 MMT resource build'!B807</f>
        <v>Utah_Solar</v>
      </c>
      <c r="C641" t="str">
        <f>'46 MMT resource build'!C807</f>
        <v>CAISO</v>
      </c>
      <c r="D641" t="str">
        <f>'46 MMT resource build'!D807</f>
        <v>CAISO</v>
      </c>
      <c r="E641" t="str">
        <f>'46 MMT resource build'!E807</f>
        <v>Solar</v>
      </c>
      <c r="F641">
        <f>'46 MMT resource build'!F807</f>
        <v>0</v>
      </c>
      <c r="G641">
        <f>'46 MMT resource build'!G807</f>
        <v>0</v>
      </c>
      <c r="H641">
        <f>'46 MMT resource build'!H807</f>
        <v>0</v>
      </c>
      <c r="I641">
        <f>'46 MMT resource build'!I807</f>
        <v>0</v>
      </c>
      <c r="J641">
        <f>'46 MMT resource build'!J807</f>
        <v>0</v>
      </c>
      <c r="K641">
        <f>'46 MMT resource build'!K807</f>
        <v>0</v>
      </c>
      <c r="L641">
        <f>'46 MMT resource build'!L807</f>
        <v>0</v>
      </c>
      <c r="M641">
        <f>'46 MMT resource build'!M807</f>
        <v>0</v>
      </c>
      <c r="N641">
        <f>'46 MMT resource build'!N807</f>
        <v>0</v>
      </c>
      <c r="O641">
        <f>'46 MMT resource build'!O807</f>
        <v>0</v>
      </c>
      <c r="P641">
        <f>'46 MMT resource build'!P807</f>
        <v>0</v>
      </c>
      <c r="Q641">
        <f>'46 MMT resource build'!Q807</f>
        <v>0</v>
      </c>
      <c r="R641">
        <f>'46 MMT resource build'!R807</f>
        <v>0</v>
      </c>
      <c r="S641">
        <f>'46 MMT resource build'!S807</f>
        <v>0</v>
      </c>
      <c r="T641">
        <f>'46 MMT resource build'!T807</f>
        <v>0</v>
      </c>
      <c r="U641">
        <f>'46 MMT resource build'!U807</f>
        <v>6.6951633132812498</v>
      </c>
      <c r="V641">
        <f>'46 MMT resource build'!V807</f>
        <v>0</v>
      </c>
      <c r="W641">
        <f>'46 MMT resource build'!W807</f>
        <v>0</v>
      </c>
      <c r="X641">
        <f>'46 MMT resource build'!X807</f>
        <v>0</v>
      </c>
      <c r="Y641">
        <f>'46 MMT resource build'!Y807</f>
        <v>0</v>
      </c>
      <c r="Z641">
        <f>'46 MMT resource build'!Z807</f>
        <v>0</v>
      </c>
    </row>
    <row r="642" spans="1:26" ht="14.45" hidden="1" x14ac:dyDescent="0.35">
      <c r="A642">
        <f>'46 MMT resource build'!A19</f>
        <v>2020</v>
      </c>
      <c r="B642" t="str">
        <f>'46 MMT resource build'!B19</f>
        <v>SW_CCGT</v>
      </c>
      <c r="C642" t="str">
        <f>'46 MMT resource build'!C19</f>
        <v>SW</v>
      </c>
      <c r="D642" t="str">
        <f>'46 MMT resource build'!D19</f>
        <v>SW</v>
      </c>
      <c r="E642" t="str">
        <f>'46 MMT resource build'!E19</f>
        <v>SW_CCGT</v>
      </c>
      <c r="F642">
        <f>'46 MMT resource build'!F19</f>
        <v>17015.099999999999</v>
      </c>
      <c r="G642">
        <f>'46 MMT resource build'!G19</f>
        <v>0</v>
      </c>
      <c r="H642">
        <f>'46 MMT resource build'!H19</f>
        <v>0</v>
      </c>
      <c r="I642">
        <f>'46 MMT resource build'!I19</f>
        <v>17015.099999999999</v>
      </c>
      <c r="J642">
        <f>'46 MMT resource build'!J19</f>
        <v>0</v>
      </c>
      <c r="K642">
        <f>'46 MMT resource build'!K19</f>
        <v>0</v>
      </c>
      <c r="L642">
        <f>'46 MMT resource build'!L19</f>
        <v>0</v>
      </c>
      <c r="M642">
        <f>'46 MMT resource build'!M19</f>
        <v>0</v>
      </c>
      <c r="N642">
        <f>'46 MMT resource build'!N19</f>
        <v>0</v>
      </c>
      <c r="O642">
        <f>'46 MMT resource build'!O19</f>
        <v>0</v>
      </c>
      <c r="P642">
        <f>'46 MMT resource build'!P19</f>
        <v>0</v>
      </c>
      <c r="Q642">
        <f>'46 MMT resource build'!Q19</f>
        <v>344.28</v>
      </c>
      <c r="R642">
        <f>'46 MMT resource build'!R19</f>
        <v>49.42</v>
      </c>
      <c r="S642">
        <f>'46 MMT resource build'!S19</f>
        <v>0</v>
      </c>
      <c r="T642">
        <f>'46 MMT resource build'!T19</f>
        <v>0</v>
      </c>
      <c r="U642">
        <f>'46 MMT resource build'!U19</f>
        <v>1.47619047619048</v>
      </c>
      <c r="V642">
        <f>'46 MMT resource build'!V19</f>
        <v>17015.099999999999</v>
      </c>
      <c r="W642">
        <f>'46 MMT resource build'!W19</f>
        <v>0</v>
      </c>
      <c r="X642">
        <f>'46 MMT resource build'!X19</f>
        <v>0</v>
      </c>
      <c r="Y642">
        <f>'46 MMT resource build'!Y19</f>
        <v>0</v>
      </c>
      <c r="Z642">
        <f>'46 MMT resource build'!Z19</f>
        <v>0</v>
      </c>
    </row>
    <row r="643" spans="1:26" ht="14.45" hidden="1" x14ac:dyDescent="0.35">
      <c r="A643">
        <f>'46 MMT resource build'!A188</f>
        <v>2022</v>
      </c>
      <c r="B643" t="str">
        <f>'46 MMT resource build'!B188</f>
        <v>SW_CCGT</v>
      </c>
      <c r="C643" t="str">
        <f>'46 MMT resource build'!C188</f>
        <v>SW</v>
      </c>
      <c r="D643" t="str">
        <f>'46 MMT resource build'!D188</f>
        <v>SW</v>
      </c>
      <c r="E643" t="str">
        <f>'46 MMT resource build'!E188</f>
        <v>SW_CCGT</v>
      </c>
      <c r="F643">
        <f>'46 MMT resource build'!F188</f>
        <v>17015.099999999999</v>
      </c>
      <c r="G643">
        <f>'46 MMT resource build'!G188</f>
        <v>0</v>
      </c>
      <c r="H643">
        <f>'46 MMT resource build'!H188</f>
        <v>0</v>
      </c>
      <c r="I643">
        <f>'46 MMT resource build'!I188</f>
        <v>17015.099999999999</v>
      </c>
      <c r="J643">
        <f>'46 MMT resource build'!J188</f>
        <v>0</v>
      </c>
      <c r="K643">
        <f>'46 MMT resource build'!K188</f>
        <v>0</v>
      </c>
      <c r="L643">
        <f>'46 MMT resource build'!L188</f>
        <v>0</v>
      </c>
      <c r="M643">
        <f>'46 MMT resource build'!M188</f>
        <v>0</v>
      </c>
      <c r="N643">
        <f>'46 MMT resource build'!N188</f>
        <v>0</v>
      </c>
      <c r="O643">
        <f>'46 MMT resource build'!O188</f>
        <v>0</v>
      </c>
      <c r="P643">
        <f>'46 MMT resource build'!P188</f>
        <v>0</v>
      </c>
      <c r="Q643">
        <f>'46 MMT resource build'!Q188</f>
        <v>344.28</v>
      </c>
      <c r="R643">
        <f>'46 MMT resource build'!R188</f>
        <v>49.42</v>
      </c>
      <c r="S643">
        <f>'46 MMT resource build'!S188</f>
        <v>0</v>
      </c>
      <c r="T643">
        <f>'46 MMT resource build'!T188</f>
        <v>0</v>
      </c>
      <c r="U643">
        <f>'46 MMT resource build'!U188</f>
        <v>2.6383309325601898</v>
      </c>
      <c r="V643">
        <f>'46 MMT resource build'!V188</f>
        <v>17015.099999999999</v>
      </c>
      <c r="W643">
        <f>'46 MMT resource build'!W188</f>
        <v>0</v>
      </c>
      <c r="X643">
        <f>'46 MMT resource build'!X188</f>
        <v>0</v>
      </c>
      <c r="Y643">
        <f>'46 MMT resource build'!Y188</f>
        <v>0</v>
      </c>
      <c r="Z643">
        <f>'46 MMT resource build'!Z188</f>
        <v>0</v>
      </c>
    </row>
    <row r="644" spans="1:26" ht="14.45" hidden="1" x14ac:dyDescent="0.35">
      <c r="A644">
        <f>'46 MMT resource build'!A357</f>
        <v>2026</v>
      </c>
      <c r="B644" t="str">
        <f>'46 MMT resource build'!B357</f>
        <v>SW_CCGT</v>
      </c>
      <c r="C644" t="str">
        <f>'46 MMT resource build'!C357</f>
        <v>SW</v>
      </c>
      <c r="D644" t="str">
        <f>'46 MMT resource build'!D357</f>
        <v>SW</v>
      </c>
      <c r="E644" t="str">
        <f>'46 MMT resource build'!E357</f>
        <v>SW_CCGT</v>
      </c>
      <c r="F644">
        <f>'46 MMT resource build'!F357</f>
        <v>19421.099999999999</v>
      </c>
      <c r="G644">
        <f>'46 MMT resource build'!G357</f>
        <v>0</v>
      </c>
      <c r="H644">
        <f>'46 MMT resource build'!H357</f>
        <v>0</v>
      </c>
      <c r="I644">
        <f>'46 MMT resource build'!I357</f>
        <v>19421.099999999999</v>
      </c>
      <c r="J644">
        <f>'46 MMT resource build'!J357</f>
        <v>0</v>
      </c>
      <c r="K644">
        <f>'46 MMT resource build'!K357</f>
        <v>0</v>
      </c>
      <c r="L644">
        <f>'46 MMT resource build'!L357</f>
        <v>0</v>
      </c>
      <c r="M644">
        <f>'46 MMT resource build'!M357</f>
        <v>0</v>
      </c>
      <c r="N644">
        <f>'46 MMT resource build'!N357</f>
        <v>0</v>
      </c>
      <c r="O644">
        <f>'46 MMT resource build'!O357</f>
        <v>0</v>
      </c>
      <c r="P644">
        <f>'46 MMT resource build'!P357</f>
        <v>0</v>
      </c>
      <c r="Q644">
        <f>'46 MMT resource build'!Q357</f>
        <v>344.28</v>
      </c>
      <c r="R644">
        <f>'46 MMT resource build'!R357</f>
        <v>56.41</v>
      </c>
      <c r="S644">
        <f>'46 MMT resource build'!S357</f>
        <v>0</v>
      </c>
      <c r="T644">
        <f>'46 MMT resource build'!T357</f>
        <v>0</v>
      </c>
      <c r="U644">
        <f>'46 MMT resource build'!U357</f>
        <v>2.99375356618317</v>
      </c>
      <c r="V644">
        <f>'46 MMT resource build'!V357</f>
        <v>19421.099999999999</v>
      </c>
      <c r="W644">
        <f>'46 MMT resource build'!W357</f>
        <v>0</v>
      </c>
      <c r="X644">
        <f>'46 MMT resource build'!X357</f>
        <v>0</v>
      </c>
      <c r="Y644">
        <f>'46 MMT resource build'!Y357</f>
        <v>0</v>
      </c>
      <c r="Z644">
        <f>'46 MMT resource build'!Z357</f>
        <v>0</v>
      </c>
    </row>
    <row r="645" spans="1:26" ht="14.45" hidden="1" x14ac:dyDescent="0.35">
      <c r="A645">
        <f>'46 MMT resource build'!A526</f>
        <v>2030</v>
      </c>
      <c r="B645" t="str">
        <f>'46 MMT resource build'!B526</f>
        <v>SW_CCGT</v>
      </c>
      <c r="C645" t="str">
        <f>'46 MMT resource build'!C526</f>
        <v>SW</v>
      </c>
      <c r="D645" t="str">
        <f>'46 MMT resource build'!D526</f>
        <v>SW</v>
      </c>
      <c r="E645" t="str">
        <f>'46 MMT resource build'!E526</f>
        <v>SW_CCGT</v>
      </c>
      <c r="F645">
        <f>'46 MMT resource build'!F526</f>
        <v>19741.099999999999</v>
      </c>
      <c r="G645">
        <f>'46 MMT resource build'!G526</f>
        <v>0</v>
      </c>
      <c r="H645">
        <f>'46 MMT resource build'!H526</f>
        <v>0</v>
      </c>
      <c r="I645">
        <f>'46 MMT resource build'!I526</f>
        <v>19741.099999999999</v>
      </c>
      <c r="J645">
        <f>'46 MMT resource build'!J526</f>
        <v>0</v>
      </c>
      <c r="K645">
        <f>'46 MMT resource build'!K526</f>
        <v>0</v>
      </c>
      <c r="L645">
        <f>'46 MMT resource build'!L526</f>
        <v>0</v>
      </c>
      <c r="M645">
        <f>'46 MMT resource build'!M526</f>
        <v>0</v>
      </c>
      <c r="N645">
        <f>'46 MMT resource build'!N526</f>
        <v>0</v>
      </c>
      <c r="O645">
        <f>'46 MMT resource build'!O526</f>
        <v>0</v>
      </c>
      <c r="P645">
        <f>'46 MMT resource build'!P526</f>
        <v>0</v>
      </c>
      <c r="Q645">
        <f>'46 MMT resource build'!Q526</f>
        <v>344.28</v>
      </c>
      <c r="R645">
        <f>'46 MMT resource build'!R526</f>
        <v>57.34</v>
      </c>
      <c r="S645">
        <f>'46 MMT resource build'!S526</f>
        <v>0</v>
      </c>
      <c r="T645">
        <f>'46 MMT resource build'!T526</f>
        <v>0</v>
      </c>
      <c r="U645">
        <f>'46 MMT resource build'!U526</f>
        <v>4.9706315334622504</v>
      </c>
      <c r="V645">
        <f>'46 MMT resource build'!V526</f>
        <v>19741.099999999999</v>
      </c>
      <c r="W645">
        <f>'46 MMT resource build'!W526</f>
        <v>0</v>
      </c>
      <c r="X645">
        <f>'46 MMT resource build'!X526</f>
        <v>0</v>
      </c>
      <c r="Y645">
        <f>'46 MMT resource build'!Y526</f>
        <v>0</v>
      </c>
      <c r="Z645">
        <f>'46 MMT resource build'!Z526</f>
        <v>0</v>
      </c>
    </row>
    <row r="646" spans="1:26" ht="14.45" hidden="1" x14ac:dyDescent="0.35">
      <c r="A646">
        <f>'46 MMT resource build'!A695</f>
        <v>2045</v>
      </c>
      <c r="B646" t="str">
        <f>'46 MMT resource build'!B695</f>
        <v>SW_CCGT</v>
      </c>
      <c r="C646" t="str">
        <f>'46 MMT resource build'!C695</f>
        <v>SW</v>
      </c>
      <c r="D646" t="str">
        <f>'46 MMT resource build'!D695</f>
        <v>SW</v>
      </c>
      <c r="E646" t="str">
        <f>'46 MMT resource build'!E695</f>
        <v>SW_CCGT</v>
      </c>
      <c r="F646">
        <f>'46 MMT resource build'!F695</f>
        <v>16156.7</v>
      </c>
      <c r="G646">
        <f>'46 MMT resource build'!G695</f>
        <v>0</v>
      </c>
      <c r="H646">
        <f>'46 MMT resource build'!H695</f>
        <v>0</v>
      </c>
      <c r="I646">
        <f>'46 MMT resource build'!I695</f>
        <v>16156.7</v>
      </c>
      <c r="J646">
        <f>'46 MMT resource build'!J695</f>
        <v>0</v>
      </c>
      <c r="K646">
        <f>'46 MMT resource build'!K695</f>
        <v>0</v>
      </c>
      <c r="L646">
        <f>'46 MMT resource build'!L695</f>
        <v>0</v>
      </c>
      <c r="M646">
        <f>'46 MMT resource build'!M695</f>
        <v>0</v>
      </c>
      <c r="N646">
        <f>'46 MMT resource build'!N695</f>
        <v>0</v>
      </c>
      <c r="O646">
        <f>'46 MMT resource build'!O695</f>
        <v>0</v>
      </c>
      <c r="P646">
        <f>'46 MMT resource build'!P695</f>
        <v>0</v>
      </c>
      <c r="Q646">
        <f>'46 MMT resource build'!Q695</f>
        <v>344.28</v>
      </c>
      <c r="R646">
        <f>'46 MMT resource build'!R695</f>
        <v>46.93</v>
      </c>
      <c r="S646">
        <f>'46 MMT resource build'!S695</f>
        <v>0</v>
      </c>
      <c r="T646">
        <f>'46 MMT resource build'!T695</f>
        <v>0</v>
      </c>
      <c r="U646">
        <f>'46 MMT resource build'!U695</f>
        <v>6.6951633132812498</v>
      </c>
      <c r="V646">
        <f>'46 MMT resource build'!V695</f>
        <v>16156.7</v>
      </c>
      <c r="W646">
        <f>'46 MMT resource build'!W695</f>
        <v>0</v>
      </c>
      <c r="X646">
        <f>'46 MMT resource build'!X695</f>
        <v>0</v>
      </c>
      <c r="Y646">
        <f>'46 MMT resource build'!Y695</f>
        <v>0</v>
      </c>
      <c r="Z646">
        <f>'46 MMT resource build'!Z695</f>
        <v>0</v>
      </c>
    </row>
    <row r="647" spans="1:26" ht="14.45" hidden="1" x14ac:dyDescent="0.35">
      <c r="A647">
        <f>'46 MMT resource build'!A18</f>
        <v>2020</v>
      </c>
      <c r="B647" t="str">
        <f>'46 MMT resource build'!B18</f>
        <v>SW_Coal</v>
      </c>
      <c r="C647" t="str">
        <f>'46 MMT resource build'!C18</f>
        <v>SW</v>
      </c>
      <c r="D647" t="str">
        <f>'46 MMT resource build'!D18</f>
        <v>SW</v>
      </c>
      <c r="E647" t="str">
        <f>'46 MMT resource build'!E18</f>
        <v>SW_Coal</v>
      </c>
      <c r="F647">
        <f>'46 MMT resource build'!F18</f>
        <v>7167.6</v>
      </c>
      <c r="G647">
        <f>'46 MMT resource build'!G18</f>
        <v>0</v>
      </c>
      <c r="H647">
        <f>'46 MMT resource build'!H18</f>
        <v>0</v>
      </c>
      <c r="I647">
        <f>'46 MMT resource build'!I18</f>
        <v>7167.6</v>
      </c>
      <c r="J647">
        <f>'46 MMT resource build'!J18</f>
        <v>0</v>
      </c>
      <c r="K647">
        <f>'46 MMT resource build'!K18</f>
        <v>0</v>
      </c>
      <c r="L647">
        <f>'46 MMT resource build'!L18</f>
        <v>0</v>
      </c>
      <c r="M647">
        <f>'46 MMT resource build'!M18</f>
        <v>0</v>
      </c>
      <c r="N647">
        <f>'46 MMT resource build'!N18</f>
        <v>0</v>
      </c>
      <c r="O647">
        <f>'46 MMT resource build'!O18</f>
        <v>0</v>
      </c>
      <c r="P647">
        <f>'46 MMT resource build'!P18</f>
        <v>0</v>
      </c>
      <c r="Q647">
        <f>'46 MMT resource build'!Q18</f>
        <v>409.46</v>
      </c>
      <c r="R647">
        <f>'46 MMT resource build'!R18</f>
        <v>17.5</v>
      </c>
      <c r="S647">
        <f>'46 MMT resource build'!S18</f>
        <v>0</v>
      </c>
      <c r="T647">
        <f>'46 MMT resource build'!T18</f>
        <v>0</v>
      </c>
      <c r="U647">
        <f>'46 MMT resource build'!U18</f>
        <v>1.47619047619048</v>
      </c>
      <c r="V647">
        <f>'46 MMT resource build'!V18</f>
        <v>7167.6</v>
      </c>
      <c r="W647">
        <f>'46 MMT resource build'!W18</f>
        <v>0</v>
      </c>
      <c r="X647">
        <f>'46 MMT resource build'!X18</f>
        <v>0</v>
      </c>
      <c r="Y647">
        <f>'46 MMT resource build'!Y18</f>
        <v>0</v>
      </c>
      <c r="Z647">
        <f>'46 MMT resource build'!Z18</f>
        <v>0</v>
      </c>
    </row>
    <row r="648" spans="1:26" ht="14.45" hidden="1" x14ac:dyDescent="0.35">
      <c r="A648">
        <f>'46 MMT resource build'!A187</f>
        <v>2022</v>
      </c>
      <c r="B648" t="str">
        <f>'46 MMT resource build'!B187</f>
        <v>SW_Coal</v>
      </c>
      <c r="C648" t="str">
        <f>'46 MMT resource build'!C187</f>
        <v>SW</v>
      </c>
      <c r="D648" t="str">
        <f>'46 MMT resource build'!D187</f>
        <v>SW</v>
      </c>
      <c r="E648" t="str">
        <f>'46 MMT resource build'!E187</f>
        <v>SW_Coal</v>
      </c>
      <c r="F648">
        <f>'46 MMT resource build'!F187</f>
        <v>7167.6</v>
      </c>
      <c r="G648">
        <f>'46 MMT resource build'!G187</f>
        <v>0</v>
      </c>
      <c r="H648">
        <f>'46 MMT resource build'!H187</f>
        <v>0</v>
      </c>
      <c r="I648">
        <f>'46 MMT resource build'!I187</f>
        <v>7167.6</v>
      </c>
      <c r="J648">
        <f>'46 MMT resource build'!J187</f>
        <v>0</v>
      </c>
      <c r="K648">
        <f>'46 MMT resource build'!K187</f>
        <v>0</v>
      </c>
      <c r="L648">
        <f>'46 MMT resource build'!L187</f>
        <v>0</v>
      </c>
      <c r="M648">
        <f>'46 MMT resource build'!M187</f>
        <v>0</v>
      </c>
      <c r="N648">
        <f>'46 MMT resource build'!N187</f>
        <v>0</v>
      </c>
      <c r="O648">
        <f>'46 MMT resource build'!O187</f>
        <v>0</v>
      </c>
      <c r="P648">
        <f>'46 MMT resource build'!P187</f>
        <v>0</v>
      </c>
      <c r="Q648">
        <f>'46 MMT resource build'!Q187</f>
        <v>409.46</v>
      </c>
      <c r="R648">
        <f>'46 MMT resource build'!R187</f>
        <v>17.5</v>
      </c>
      <c r="S648">
        <f>'46 MMT resource build'!S187</f>
        <v>0</v>
      </c>
      <c r="T648">
        <f>'46 MMT resource build'!T187</f>
        <v>0</v>
      </c>
      <c r="U648">
        <f>'46 MMT resource build'!U187</f>
        <v>2.6383309325601898</v>
      </c>
      <c r="V648">
        <f>'46 MMT resource build'!V187</f>
        <v>7167.6</v>
      </c>
      <c r="W648">
        <f>'46 MMT resource build'!W187</f>
        <v>0</v>
      </c>
      <c r="X648">
        <f>'46 MMT resource build'!X187</f>
        <v>0</v>
      </c>
      <c r="Y648">
        <f>'46 MMT resource build'!Y187</f>
        <v>0</v>
      </c>
      <c r="Z648">
        <f>'46 MMT resource build'!Z187</f>
        <v>0</v>
      </c>
    </row>
    <row r="649" spans="1:26" ht="14.45" hidden="1" x14ac:dyDescent="0.35">
      <c r="A649">
        <f>'46 MMT resource build'!A356</f>
        <v>2026</v>
      </c>
      <c r="B649" t="str">
        <f>'46 MMT resource build'!B356</f>
        <v>SW_Coal</v>
      </c>
      <c r="C649" t="str">
        <f>'46 MMT resource build'!C356</f>
        <v>SW</v>
      </c>
      <c r="D649" t="str">
        <f>'46 MMT resource build'!D356</f>
        <v>SW</v>
      </c>
      <c r="E649" t="str">
        <f>'46 MMT resource build'!E356</f>
        <v>SW_Coal</v>
      </c>
      <c r="F649">
        <f>'46 MMT resource build'!F356</f>
        <v>6265.6</v>
      </c>
      <c r="G649">
        <f>'46 MMT resource build'!G356</f>
        <v>0</v>
      </c>
      <c r="H649">
        <f>'46 MMT resource build'!H356</f>
        <v>0</v>
      </c>
      <c r="I649">
        <f>'46 MMT resource build'!I356</f>
        <v>6265.6</v>
      </c>
      <c r="J649">
        <f>'46 MMT resource build'!J356</f>
        <v>0</v>
      </c>
      <c r="K649">
        <f>'46 MMT resource build'!K356</f>
        <v>0</v>
      </c>
      <c r="L649">
        <f>'46 MMT resource build'!L356</f>
        <v>0</v>
      </c>
      <c r="M649">
        <f>'46 MMT resource build'!M356</f>
        <v>0</v>
      </c>
      <c r="N649">
        <f>'46 MMT resource build'!N356</f>
        <v>0</v>
      </c>
      <c r="O649">
        <f>'46 MMT resource build'!O356</f>
        <v>0</v>
      </c>
      <c r="P649">
        <f>'46 MMT resource build'!P356</f>
        <v>0</v>
      </c>
      <c r="Q649">
        <f>'46 MMT resource build'!Q356</f>
        <v>409.46</v>
      </c>
      <c r="R649">
        <f>'46 MMT resource build'!R356</f>
        <v>15.3</v>
      </c>
      <c r="S649">
        <f>'46 MMT resource build'!S356</f>
        <v>0</v>
      </c>
      <c r="T649">
        <f>'46 MMT resource build'!T356</f>
        <v>0</v>
      </c>
      <c r="U649">
        <f>'46 MMT resource build'!U356</f>
        <v>2.99375356618317</v>
      </c>
      <c r="V649">
        <f>'46 MMT resource build'!V356</f>
        <v>6265.6</v>
      </c>
      <c r="W649">
        <f>'46 MMT resource build'!W356</f>
        <v>0</v>
      </c>
      <c r="X649">
        <f>'46 MMT resource build'!X356</f>
        <v>0</v>
      </c>
      <c r="Y649">
        <f>'46 MMT resource build'!Y356</f>
        <v>0</v>
      </c>
      <c r="Z649">
        <f>'46 MMT resource build'!Z356</f>
        <v>0</v>
      </c>
    </row>
    <row r="650" spans="1:26" ht="14.45" hidden="1" x14ac:dyDescent="0.35">
      <c r="A650">
        <f>'46 MMT resource build'!A525</f>
        <v>2030</v>
      </c>
      <c r="B650" t="str">
        <f>'46 MMT resource build'!B525</f>
        <v>SW_Coal</v>
      </c>
      <c r="C650" t="str">
        <f>'46 MMT resource build'!C525</f>
        <v>SW</v>
      </c>
      <c r="D650" t="str">
        <f>'46 MMT resource build'!D525</f>
        <v>SW</v>
      </c>
      <c r="E650" t="str">
        <f>'46 MMT resource build'!E525</f>
        <v>SW_Coal</v>
      </c>
      <c r="F650">
        <f>'46 MMT resource build'!F525</f>
        <v>6140.6</v>
      </c>
      <c r="G650">
        <f>'46 MMT resource build'!G525</f>
        <v>0</v>
      </c>
      <c r="H650">
        <f>'46 MMT resource build'!H525</f>
        <v>0</v>
      </c>
      <c r="I650">
        <f>'46 MMT resource build'!I525</f>
        <v>6140.6</v>
      </c>
      <c r="J650">
        <f>'46 MMT resource build'!J525</f>
        <v>0</v>
      </c>
      <c r="K650">
        <f>'46 MMT resource build'!K525</f>
        <v>0</v>
      </c>
      <c r="L650">
        <f>'46 MMT resource build'!L525</f>
        <v>0</v>
      </c>
      <c r="M650">
        <f>'46 MMT resource build'!M525</f>
        <v>0</v>
      </c>
      <c r="N650">
        <f>'46 MMT resource build'!N525</f>
        <v>0</v>
      </c>
      <c r="O650">
        <f>'46 MMT resource build'!O525</f>
        <v>0</v>
      </c>
      <c r="P650">
        <f>'46 MMT resource build'!P525</f>
        <v>0</v>
      </c>
      <c r="Q650">
        <f>'46 MMT resource build'!Q525</f>
        <v>409.46</v>
      </c>
      <c r="R650">
        <f>'46 MMT resource build'!R525</f>
        <v>15</v>
      </c>
      <c r="S650">
        <f>'46 MMT resource build'!S525</f>
        <v>0</v>
      </c>
      <c r="T650">
        <f>'46 MMT resource build'!T525</f>
        <v>0</v>
      </c>
      <c r="U650">
        <f>'46 MMT resource build'!U525</f>
        <v>4.9706315334622504</v>
      </c>
      <c r="V650">
        <f>'46 MMT resource build'!V525</f>
        <v>6140.6</v>
      </c>
      <c r="W650">
        <f>'46 MMT resource build'!W525</f>
        <v>0</v>
      </c>
      <c r="X650">
        <f>'46 MMT resource build'!X525</f>
        <v>0</v>
      </c>
      <c r="Y650">
        <f>'46 MMT resource build'!Y525</f>
        <v>0</v>
      </c>
      <c r="Z650">
        <f>'46 MMT resource build'!Z525</f>
        <v>0</v>
      </c>
    </row>
    <row r="651" spans="1:26" ht="14.45" hidden="1" x14ac:dyDescent="0.35">
      <c r="A651">
        <f>'46 MMT resource build'!A694</f>
        <v>2045</v>
      </c>
      <c r="B651" t="str">
        <f>'46 MMT resource build'!B694</f>
        <v>SW_Coal</v>
      </c>
      <c r="C651" t="str">
        <f>'46 MMT resource build'!C694</f>
        <v>SW</v>
      </c>
      <c r="D651" t="str">
        <f>'46 MMT resource build'!D694</f>
        <v>SW</v>
      </c>
      <c r="E651" t="str">
        <f>'46 MMT resource build'!E694</f>
        <v>SW_Coal</v>
      </c>
      <c r="F651">
        <f>'46 MMT resource build'!F694</f>
        <v>6140.6</v>
      </c>
      <c r="G651">
        <f>'46 MMT resource build'!G694</f>
        <v>0</v>
      </c>
      <c r="H651">
        <f>'46 MMT resource build'!H694</f>
        <v>0</v>
      </c>
      <c r="I651">
        <f>'46 MMT resource build'!I694</f>
        <v>6140.6</v>
      </c>
      <c r="J651">
        <f>'46 MMT resource build'!J694</f>
        <v>0</v>
      </c>
      <c r="K651">
        <f>'46 MMT resource build'!K694</f>
        <v>0</v>
      </c>
      <c r="L651">
        <f>'46 MMT resource build'!L694</f>
        <v>0</v>
      </c>
      <c r="M651">
        <f>'46 MMT resource build'!M694</f>
        <v>0</v>
      </c>
      <c r="N651">
        <f>'46 MMT resource build'!N694</f>
        <v>0</v>
      </c>
      <c r="O651">
        <f>'46 MMT resource build'!O694</f>
        <v>0</v>
      </c>
      <c r="P651">
        <f>'46 MMT resource build'!P694</f>
        <v>0</v>
      </c>
      <c r="Q651">
        <f>'46 MMT resource build'!Q694</f>
        <v>409.46</v>
      </c>
      <c r="R651">
        <f>'46 MMT resource build'!R694</f>
        <v>15</v>
      </c>
      <c r="S651">
        <f>'46 MMT resource build'!S694</f>
        <v>0</v>
      </c>
      <c r="T651">
        <f>'46 MMT resource build'!T694</f>
        <v>0</v>
      </c>
      <c r="U651">
        <f>'46 MMT resource build'!U694</f>
        <v>6.6951633132812498</v>
      </c>
      <c r="V651">
        <f>'46 MMT resource build'!V694</f>
        <v>6140.6</v>
      </c>
      <c r="W651">
        <f>'46 MMT resource build'!W694</f>
        <v>0</v>
      </c>
      <c r="X651">
        <f>'46 MMT resource build'!X694</f>
        <v>0</v>
      </c>
      <c r="Y651">
        <f>'46 MMT resource build'!Y694</f>
        <v>0</v>
      </c>
      <c r="Z651">
        <f>'46 MMT resource build'!Z694</f>
        <v>0</v>
      </c>
    </row>
    <row r="652" spans="1:26" ht="14.45" hidden="1" x14ac:dyDescent="0.35">
      <c r="A652">
        <f>'46 MMT resource build'!A17</f>
        <v>2020</v>
      </c>
      <c r="B652" t="str">
        <f>'46 MMT resource build'!B17</f>
        <v>SW_Nuclear</v>
      </c>
      <c r="C652" t="str">
        <f>'46 MMT resource build'!C17</f>
        <v>SW</v>
      </c>
      <c r="D652" t="str">
        <f>'46 MMT resource build'!D17</f>
        <v>SW</v>
      </c>
      <c r="E652" t="str">
        <f>'46 MMT resource build'!E17</f>
        <v>SW_Nuclear</v>
      </c>
      <c r="F652">
        <f>'46 MMT resource build'!F17</f>
        <v>2998</v>
      </c>
      <c r="G652">
        <f>'46 MMT resource build'!G17</f>
        <v>0</v>
      </c>
      <c r="H652">
        <f>'46 MMT resource build'!H17</f>
        <v>0</v>
      </c>
      <c r="I652">
        <f>'46 MMT resource build'!I17</f>
        <v>2998</v>
      </c>
      <c r="J652">
        <f>'46 MMT resource build'!J17</f>
        <v>0</v>
      </c>
      <c r="K652">
        <f>'46 MMT resource build'!K17</f>
        <v>0</v>
      </c>
      <c r="L652">
        <f>'46 MMT resource build'!L17</f>
        <v>0</v>
      </c>
      <c r="M652">
        <f>'46 MMT resource build'!M17</f>
        <v>0</v>
      </c>
      <c r="N652">
        <f>'46 MMT resource build'!N17</f>
        <v>0</v>
      </c>
      <c r="O652">
        <f>'46 MMT resource build'!O17</f>
        <v>0</v>
      </c>
      <c r="P652">
        <f>'46 MMT resource build'!P17</f>
        <v>0</v>
      </c>
      <c r="Q652">
        <f>'46 MMT resource build'!Q17</f>
        <v>0</v>
      </c>
      <c r="R652">
        <f>'46 MMT resource build'!R17</f>
        <v>0</v>
      </c>
      <c r="S652">
        <f>'46 MMT resource build'!S17</f>
        <v>0</v>
      </c>
      <c r="T652">
        <f>'46 MMT resource build'!T17</f>
        <v>0</v>
      </c>
      <c r="U652">
        <f>'46 MMT resource build'!U17</f>
        <v>1.47619047619048</v>
      </c>
      <c r="V652">
        <f>'46 MMT resource build'!V17</f>
        <v>2998</v>
      </c>
      <c r="W652">
        <f>'46 MMT resource build'!W17</f>
        <v>0</v>
      </c>
      <c r="X652">
        <f>'46 MMT resource build'!X17</f>
        <v>0</v>
      </c>
      <c r="Y652">
        <f>'46 MMT resource build'!Y17</f>
        <v>0</v>
      </c>
      <c r="Z652">
        <f>'46 MMT resource build'!Z17</f>
        <v>0</v>
      </c>
    </row>
    <row r="653" spans="1:26" ht="14.45" hidden="1" x14ac:dyDescent="0.35">
      <c r="A653">
        <f>'46 MMT resource build'!A186</f>
        <v>2022</v>
      </c>
      <c r="B653" t="str">
        <f>'46 MMT resource build'!B186</f>
        <v>SW_Nuclear</v>
      </c>
      <c r="C653" t="str">
        <f>'46 MMT resource build'!C186</f>
        <v>SW</v>
      </c>
      <c r="D653" t="str">
        <f>'46 MMT resource build'!D186</f>
        <v>SW</v>
      </c>
      <c r="E653" t="str">
        <f>'46 MMT resource build'!E186</f>
        <v>SW_Nuclear</v>
      </c>
      <c r="F653">
        <f>'46 MMT resource build'!F186</f>
        <v>2998</v>
      </c>
      <c r="G653">
        <f>'46 MMT resource build'!G186</f>
        <v>0</v>
      </c>
      <c r="H653">
        <f>'46 MMT resource build'!H186</f>
        <v>0</v>
      </c>
      <c r="I653">
        <f>'46 MMT resource build'!I186</f>
        <v>2998</v>
      </c>
      <c r="J653">
        <f>'46 MMT resource build'!J186</f>
        <v>0</v>
      </c>
      <c r="K653">
        <f>'46 MMT resource build'!K186</f>
        <v>0</v>
      </c>
      <c r="L653">
        <f>'46 MMT resource build'!L186</f>
        <v>0</v>
      </c>
      <c r="M653">
        <f>'46 MMT resource build'!M186</f>
        <v>0</v>
      </c>
      <c r="N653">
        <f>'46 MMT resource build'!N186</f>
        <v>0</v>
      </c>
      <c r="O653">
        <f>'46 MMT resource build'!O186</f>
        <v>0</v>
      </c>
      <c r="P653">
        <f>'46 MMT resource build'!P186</f>
        <v>0</v>
      </c>
      <c r="Q653">
        <f>'46 MMT resource build'!Q186</f>
        <v>0</v>
      </c>
      <c r="R653">
        <f>'46 MMT resource build'!R186</f>
        <v>0</v>
      </c>
      <c r="S653">
        <f>'46 MMT resource build'!S186</f>
        <v>0</v>
      </c>
      <c r="T653">
        <f>'46 MMT resource build'!T186</f>
        <v>0</v>
      </c>
      <c r="U653">
        <f>'46 MMT resource build'!U186</f>
        <v>2.6383309325601898</v>
      </c>
      <c r="V653">
        <f>'46 MMT resource build'!V186</f>
        <v>2998</v>
      </c>
      <c r="W653">
        <f>'46 MMT resource build'!W186</f>
        <v>0</v>
      </c>
      <c r="X653">
        <f>'46 MMT resource build'!X186</f>
        <v>0</v>
      </c>
      <c r="Y653">
        <f>'46 MMT resource build'!Y186</f>
        <v>0</v>
      </c>
      <c r="Z653">
        <f>'46 MMT resource build'!Z186</f>
        <v>0</v>
      </c>
    </row>
    <row r="654" spans="1:26" ht="14.45" hidden="1" x14ac:dyDescent="0.35">
      <c r="A654">
        <f>'46 MMT resource build'!A355</f>
        <v>2026</v>
      </c>
      <c r="B654" t="str">
        <f>'46 MMT resource build'!B355</f>
        <v>SW_Nuclear</v>
      </c>
      <c r="C654" t="str">
        <f>'46 MMT resource build'!C355</f>
        <v>SW</v>
      </c>
      <c r="D654" t="str">
        <f>'46 MMT resource build'!D355</f>
        <v>SW</v>
      </c>
      <c r="E654" t="str">
        <f>'46 MMT resource build'!E355</f>
        <v>SW_Nuclear</v>
      </c>
      <c r="F654">
        <f>'46 MMT resource build'!F355</f>
        <v>2998</v>
      </c>
      <c r="G654">
        <f>'46 MMT resource build'!G355</f>
        <v>0</v>
      </c>
      <c r="H654">
        <f>'46 MMT resource build'!H355</f>
        <v>0</v>
      </c>
      <c r="I654">
        <f>'46 MMT resource build'!I355</f>
        <v>2998</v>
      </c>
      <c r="J654">
        <f>'46 MMT resource build'!J355</f>
        <v>0</v>
      </c>
      <c r="K654">
        <f>'46 MMT resource build'!K355</f>
        <v>0</v>
      </c>
      <c r="L654">
        <f>'46 MMT resource build'!L355</f>
        <v>0</v>
      </c>
      <c r="M654">
        <f>'46 MMT resource build'!M355</f>
        <v>0</v>
      </c>
      <c r="N654">
        <f>'46 MMT resource build'!N355</f>
        <v>0</v>
      </c>
      <c r="O654">
        <f>'46 MMT resource build'!O355</f>
        <v>0</v>
      </c>
      <c r="P654">
        <f>'46 MMT resource build'!P355</f>
        <v>0</v>
      </c>
      <c r="Q654">
        <f>'46 MMT resource build'!Q355</f>
        <v>0</v>
      </c>
      <c r="R654">
        <f>'46 MMT resource build'!R355</f>
        <v>0</v>
      </c>
      <c r="S654">
        <f>'46 MMT resource build'!S355</f>
        <v>0</v>
      </c>
      <c r="T654">
        <f>'46 MMT resource build'!T355</f>
        <v>0</v>
      </c>
      <c r="U654">
        <f>'46 MMT resource build'!U355</f>
        <v>2.99375356618317</v>
      </c>
      <c r="V654">
        <f>'46 MMT resource build'!V355</f>
        <v>2998</v>
      </c>
      <c r="W654">
        <f>'46 MMT resource build'!W355</f>
        <v>0</v>
      </c>
      <c r="X654">
        <f>'46 MMT resource build'!X355</f>
        <v>0</v>
      </c>
      <c r="Y654">
        <f>'46 MMT resource build'!Y355</f>
        <v>0</v>
      </c>
      <c r="Z654">
        <f>'46 MMT resource build'!Z355</f>
        <v>0</v>
      </c>
    </row>
    <row r="655" spans="1:26" ht="14.45" hidden="1" x14ac:dyDescent="0.35">
      <c r="A655">
        <f>'46 MMT resource build'!A524</f>
        <v>2030</v>
      </c>
      <c r="B655" t="str">
        <f>'46 MMT resource build'!B524</f>
        <v>SW_Nuclear</v>
      </c>
      <c r="C655" t="str">
        <f>'46 MMT resource build'!C524</f>
        <v>SW</v>
      </c>
      <c r="D655" t="str">
        <f>'46 MMT resource build'!D524</f>
        <v>SW</v>
      </c>
      <c r="E655" t="str">
        <f>'46 MMT resource build'!E524</f>
        <v>SW_Nuclear</v>
      </c>
      <c r="F655">
        <f>'46 MMT resource build'!F524</f>
        <v>2998</v>
      </c>
      <c r="G655">
        <f>'46 MMT resource build'!G524</f>
        <v>0</v>
      </c>
      <c r="H655">
        <f>'46 MMT resource build'!H524</f>
        <v>0</v>
      </c>
      <c r="I655">
        <f>'46 MMT resource build'!I524</f>
        <v>2998</v>
      </c>
      <c r="J655">
        <f>'46 MMT resource build'!J524</f>
        <v>0</v>
      </c>
      <c r="K655">
        <f>'46 MMT resource build'!K524</f>
        <v>0</v>
      </c>
      <c r="L655">
        <f>'46 MMT resource build'!L524</f>
        <v>0</v>
      </c>
      <c r="M655">
        <f>'46 MMT resource build'!M524</f>
        <v>0</v>
      </c>
      <c r="N655">
        <f>'46 MMT resource build'!N524</f>
        <v>0</v>
      </c>
      <c r="O655">
        <f>'46 MMT resource build'!O524</f>
        <v>0</v>
      </c>
      <c r="P655">
        <f>'46 MMT resource build'!P524</f>
        <v>0</v>
      </c>
      <c r="Q655">
        <f>'46 MMT resource build'!Q524</f>
        <v>0</v>
      </c>
      <c r="R655">
        <f>'46 MMT resource build'!R524</f>
        <v>0</v>
      </c>
      <c r="S655">
        <f>'46 MMT resource build'!S524</f>
        <v>0</v>
      </c>
      <c r="T655">
        <f>'46 MMT resource build'!T524</f>
        <v>0</v>
      </c>
      <c r="U655">
        <f>'46 MMT resource build'!U524</f>
        <v>4.9706315334622504</v>
      </c>
      <c r="V655">
        <f>'46 MMT resource build'!V524</f>
        <v>2998</v>
      </c>
      <c r="W655">
        <f>'46 MMT resource build'!W524</f>
        <v>0</v>
      </c>
      <c r="X655">
        <f>'46 MMT resource build'!X524</f>
        <v>0</v>
      </c>
      <c r="Y655">
        <f>'46 MMT resource build'!Y524</f>
        <v>0</v>
      </c>
      <c r="Z655">
        <f>'46 MMT resource build'!Z524</f>
        <v>0</v>
      </c>
    </row>
    <row r="656" spans="1:26" ht="14.45" hidden="1" x14ac:dyDescent="0.35">
      <c r="A656">
        <f>'46 MMT resource build'!A693</f>
        <v>2045</v>
      </c>
      <c r="B656" t="str">
        <f>'46 MMT resource build'!B693</f>
        <v>SW_Nuclear</v>
      </c>
      <c r="C656" t="str">
        <f>'46 MMT resource build'!C693</f>
        <v>SW</v>
      </c>
      <c r="D656" t="str">
        <f>'46 MMT resource build'!D693</f>
        <v>SW</v>
      </c>
      <c r="E656" t="str">
        <f>'46 MMT resource build'!E693</f>
        <v>SW_Nuclear</v>
      </c>
      <c r="F656">
        <f>'46 MMT resource build'!F693</f>
        <v>2998</v>
      </c>
      <c r="G656">
        <f>'46 MMT resource build'!G693</f>
        <v>0</v>
      </c>
      <c r="H656">
        <f>'46 MMT resource build'!H693</f>
        <v>0</v>
      </c>
      <c r="I656">
        <f>'46 MMT resource build'!I693</f>
        <v>2998</v>
      </c>
      <c r="J656">
        <f>'46 MMT resource build'!J693</f>
        <v>0</v>
      </c>
      <c r="K656">
        <f>'46 MMT resource build'!K693</f>
        <v>0</v>
      </c>
      <c r="L656">
        <f>'46 MMT resource build'!L693</f>
        <v>0</v>
      </c>
      <c r="M656">
        <f>'46 MMT resource build'!M693</f>
        <v>0</v>
      </c>
      <c r="N656">
        <f>'46 MMT resource build'!N693</f>
        <v>0</v>
      </c>
      <c r="O656">
        <f>'46 MMT resource build'!O693</f>
        <v>0</v>
      </c>
      <c r="P656">
        <f>'46 MMT resource build'!P693</f>
        <v>0</v>
      </c>
      <c r="Q656">
        <f>'46 MMT resource build'!Q693</f>
        <v>0</v>
      </c>
      <c r="R656">
        <f>'46 MMT resource build'!R693</f>
        <v>0</v>
      </c>
      <c r="S656">
        <f>'46 MMT resource build'!S693</f>
        <v>0</v>
      </c>
      <c r="T656">
        <f>'46 MMT resource build'!T693</f>
        <v>0</v>
      </c>
      <c r="U656">
        <f>'46 MMT resource build'!U693</f>
        <v>6.6951633132812498</v>
      </c>
      <c r="V656">
        <f>'46 MMT resource build'!V693</f>
        <v>2998</v>
      </c>
      <c r="W656">
        <f>'46 MMT resource build'!W693</f>
        <v>0</v>
      </c>
      <c r="X656">
        <f>'46 MMT resource build'!X693</f>
        <v>0</v>
      </c>
      <c r="Y656">
        <f>'46 MMT resource build'!Y693</f>
        <v>0</v>
      </c>
      <c r="Z656">
        <f>'46 MMT resource build'!Z693</f>
        <v>0</v>
      </c>
    </row>
    <row r="657" spans="1:26" ht="14.45" hidden="1" x14ac:dyDescent="0.35">
      <c r="A657">
        <f>'46 MMT resource build'!A20</f>
        <v>2020</v>
      </c>
      <c r="B657" t="str">
        <f>'46 MMT resource build'!B20</f>
        <v>SW_Peaker</v>
      </c>
      <c r="C657" t="str">
        <f>'46 MMT resource build'!C20</f>
        <v>SW</v>
      </c>
      <c r="D657" t="str">
        <f>'46 MMT resource build'!D20</f>
        <v>SW</v>
      </c>
      <c r="E657" t="str">
        <f>'46 MMT resource build'!E20</f>
        <v>SW_Peaker</v>
      </c>
      <c r="F657">
        <f>'46 MMT resource build'!F20</f>
        <v>5989.12</v>
      </c>
      <c r="G657">
        <f>'46 MMT resource build'!G20</f>
        <v>0</v>
      </c>
      <c r="H657">
        <f>'46 MMT resource build'!H20</f>
        <v>0</v>
      </c>
      <c r="I657">
        <f>'46 MMT resource build'!I20</f>
        <v>5989.12</v>
      </c>
      <c r="J657">
        <f>'46 MMT resource build'!J20</f>
        <v>0</v>
      </c>
      <c r="K657">
        <f>'46 MMT resource build'!K20</f>
        <v>0</v>
      </c>
      <c r="L657">
        <f>'46 MMT resource build'!L20</f>
        <v>0</v>
      </c>
      <c r="M657">
        <f>'46 MMT resource build'!M20</f>
        <v>0</v>
      </c>
      <c r="N657">
        <f>'46 MMT resource build'!N20</f>
        <v>0</v>
      </c>
      <c r="O657">
        <f>'46 MMT resource build'!O20</f>
        <v>0</v>
      </c>
      <c r="P657">
        <f>'46 MMT resource build'!P20</f>
        <v>0</v>
      </c>
      <c r="Q657">
        <f>'46 MMT resource build'!Q20</f>
        <v>47.78</v>
      </c>
      <c r="R657">
        <f>'46 MMT resource build'!R20</f>
        <v>125.34</v>
      </c>
      <c r="S657">
        <f>'46 MMT resource build'!S20</f>
        <v>0</v>
      </c>
      <c r="T657">
        <f>'46 MMT resource build'!T20</f>
        <v>0</v>
      </c>
      <c r="U657">
        <f>'46 MMT resource build'!U20</f>
        <v>1.47619047619048</v>
      </c>
      <c r="V657">
        <f>'46 MMT resource build'!V20</f>
        <v>5989.12</v>
      </c>
      <c r="W657">
        <f>'46 MMT resource build'!W20</f>
        <v>0</v>
      </c>
      <c r="X657">
        <f>'46 MMT resource build'!X20</f>
        <v>0</v>
      </c>
      <c r="Y657">
        <f>'46 MMT resource build'!Y20</f>
        <v>0</v>
      </c>
      <c r="Z657">
        <f>'46 MMT resource build'!Z20</f>
        <v>0</v>
      </c>
    </row>
    <row r="658" spans="1:26" ht="14.45" hidden="1" x14ac:dyDescent="0.35">
      <c r="A658">
        <f>'46 MMT resource build'!A189</f>
        <v>2022</v>
      </c>
      <c r="B658" t="str">
        <f>'46 MMT resource build'!B189</f>
        <v>SW_Peaker</v>
      </c>
      <c r="C658" t="str">
        <f>'46 MMT resource build'!C189</f>
        <v>SW</v>
      </c>
      <c r="D658" t="str">
        <f>'46 MMT resource build'!D189</f>
        <v>SW</v>
      </c>
      <c r="E658" t="str">
        <f>'46 MMT resource build'!E189</f>
        <v>SW_Peaker</v>
      </c>
      <c r="F658">
        <f>'46 MMT resource build'!F189</f>
        <v>6262.12</v>
      </c>
      <c r="G658">
        <f>'46 MMT resource build'!G189</f>
        <v>0</v>
      </c>
      <c r="H658">
        <f>'46 MMT resource build'!H189</f>
        <v>0</v>
      </c>
      <c r="I658">
        <f>'46 MMT resource build'!I189</f>
        <v>6262.12</v>
      </c>
      <c r="J658">
        <f>'46 MMT resource build'!J189</f>
        <v>0</v>
      </c>
      <c r="K658">
        <f>'46 MMT resource build'!K189</f>
        <v>0</v>
      </c>
      <c r="L658">
        <f>'46 MMT resource build'!L189</f>
        <v>0</v>
      </c>
      <c r="M658">
        <f>'46 MMT resource build'!M189</f>
        <v>0</v>
      </c>
      <c r="N658">
        <f>'46 MMT resource build'!N189</f>
        <v>0</v>
      </c>
      <c r="O658">
        <f>'46 MMT resource build'!O189</f>
        <v>0</v>
      </c>
      <c r="P658">
        <f>'46 MMT resource build'!P189</f>
        <v>0</v>
      </c>
      <c r="Q658">
        <f>'46 MMT resource build'!Q189</f>
        <v>47.78</v>
      </c>
      <c r="R658">
        <f>'46 MMT resource build'!R189</f>
        <v>131.06</v>
      </c>
      <c r="S658">
        <f>'46 MMT resource build'!S189</f>
        <v>0</v>
      </c>
      <c r="T658">
        <f>'46 MMT resource build'!T189</f>
        <v>0</v>
      </c>
      <c r="U658">
        <f>'46 MMT resource build'!U189</f>
        <v>2.6383309325601898</v>
      </c>
      <c r="V658">
        <f>'46 MMT resource build'!V189</f>
        <v>6262.12</v>
      </c>
      <c r="W658">
        <f>'46 MMT resource build'!W189</f>
        <v>0</v>
      </c>
      <c r="X658">
        <f>'46 MMT resource build'!X189</f>
        <v>0</v>
      </c>
      <c r="Y658">
        <f>'46 MMT resource build'!Y189</f>
        <v>0</v>
      </c>
      <c r="Z658">
        <f>'46 MMT resource build'!Z189</f>
        <v>0</v>
      </c>
    </row>
    <row r="659" spans="1:26" ht="14.45" hidden="1" x14ac:dyDescent="0.35">
      <c r="A659">
        <f>'46 MMT resource build'!A358</f>
        <v>2026</v>
      </c>
      <c r="B659" t="str">
        <f>'46 MMT resource build'!B358</f>
        <v>SW_Peaker</v>
      </c>
      <c r="C659" t="str">
        <f>'46 MMT resource build'!C358</f>
        <v>SW</v>
      </c>
      <c r="D659" t="str">
        <f>'46 MMT resource build'!D358</f>
        <v>SW</v>
      </c>
      <c r="E659" t="str">
        <f>'46 MMT resource build'!E358</f>
        <v>SW_Peaker</v>
      </c>
      <c r="F659">
        <f>'46 MMT resource build'!F358</f>
        <v>6808.12</v>
      </c>
      <c r="G659">
        <f>'46 MMT resource build'!G358</f>
        <v>0</v>
      </c>
      <c r="H659">
        <f>'46 MMT resource build'!H358</f>
        <v>0</v>
      </c>
      <c r="I659">
        <f>'46 MMT resource build'!I358</f>
        <v>6808.12</v>
      </c>
      <c r="J659">
        <f>'46 MMT resource build'!J358</f>
        <v>0</v>
      </c>
      <c r="K659">
        <f>'46 MMT resource build'!K358</f>
        <v>0</v>
      </c>
      <c r="L659">
        <f>'46 MMT resource build'!L358</f>
        <v>0</v>
      </c>
      <c r="M659">
        <f>'46 MMT resource build'!M358</f>
        <v>0</v>
      </c>
      <c r="N659">
        <f>'46 MMT resource build'!N358</f>
        <v>0</v>
      </c>
      <c r="O659">
        <f>'46 MMT resource build'!O358</f>
        <v>0</v>
      </c>
      <c r="P659">
        <f>'46 MMT resource build'!P358</f>
        <v>0</v>
      </c>
      <c r="Q659">
        <f>'46 MMT resource build'!Q358</f>
        <v>47.78</v>
      </c>
      <c r="R659">
        <f>'46 MMT resource build'!R358</f>
        <v>142.47999999999999</v>
      </c>
      <c r="S659">
        <f>'46 MMT resource build'!S358</f>
        <v>0</v>
      </c>
      <c r="T659">
        <f>'46 MMT resource build'!T358</f>
        <v>0</v>
      </c>
      <c r="U659">
        <f>'46 MMT resource build'!U358</f>
        <v>2.99375356618317</v>
      </c>
      <c r="V659">
        <f>'46 MMT resource build'!V358</f>
        <v>6808.12</v>
      </c>
      <c r="W659">
        <f>'46 MMT resource build'!W358</f>
        <v>0</v>
      </c>
      <c r="X659">
        <f>'46 MMT resource build'!X358</f>
        <v>0</v>
      </c>
      <c r="Y659">
        <f>'46 MMT resource build'!Y358</f>
        <v>0</v>
      </c>
      <c r="Z659">
        <f>'46 MMT resource build'!Z358</f>
        <v>0</v>
      </c>
    </row>
    <row r="660" spans="1:26" ht="14.45" hidden="1" x14ac:dyDescent="0.35">
      <c r="A660">
        <f>'46 MMT resource build'!A527</f>
        <v>2030</v>
      </c>
      <c r="B660" t="str">
        <f>'46 MMT resource build'!B527</f>
        <v>SW_Peaker</v>
      </c>
      <c r="C660" t="str">
        <f>'46 MMT resource build'!C527</f>
        <v>SW</v>
      </c>
      <c r="D660" t="str">
        <f>'46 MMT resource build'!D527</f>
        <v>SW</v>
      </c>
      <c r="E660" t="str">
        <f>'46 MMT resource build'!E527</f>
        <v>SW_Peaker</v>
      </c>
      <c r="F660">
        <f>'46 MMT resource build'!F527</f>
        <v>6301.92</v>
      </c>
      <c r="G660">
        <f>'46 MMT resource build'!G527</f>
        <v>0</v>
      </c>
      <c r="H660">
        <f>'46 MMT resource build'!H527</f>
        <v>0</v>
      </c>
      <c r="I660">
        <f>'46 MMT resource build'!I527</f>
        <v>6301.92</v>
      </c>
      <c r="J660">
        <f>'46 MMT resource build'!J527</f>
        <v>0</v>
      </c>
      <c r="K660">
        <f>'46 MMT resource build'!K527</f>
        <v>0</v>
      </c>
      <c r="L660">
        <f>'46 MMT resource build'!L527</f>
        <v>0</v>
      </c>
      <c r="M660">
        <f>'46 MMT resource build'!M527</f>
        <v>0</v>
      </c>
      <c r="N660">
        <f>'46 MMT resource build'!N527</f>
        <v>0</v>
      </c>
      <c r="O660">
        <f>'46 MMT resource build'!O527</f>
        <v>0</v>
      </c>
      <c r="P660">
        <f>'46 MMT resource build'!P527</f>
        <v>0</v>
      </c>
      <c r="Q660">
        <f>'46 MMT resource build'!Q527</f>
        <v>47.78</v>
      </c>
      <c r="R660">
        <f>'46 MMT resource build'!R527</f>
        <v>131.88999999999999</v>
      </c>
      <c r="S660">
        <f>'46 MMT resource build'!S527</f>
        <v>0</v>
      </c>
      <c r="T660">
        <f>'46 MMT resource build'!T527</f>
        <v>0</v>
      </c>
      <c r="U660">
        <f>'46 MMT resource build'!U527</f>
        <v>4.9706315334622504</v>
      </c>
      <c r="V660">
        <f>'46 MMT resource build'!V527</f>
        <v>6301.92</v>
      </c>
      <c r="W660">
        <f>'46 MMT resource build'!W527</f>
        <v>0</v>
      </c>
      <c r="X660">
        <f>'46 MMT resource build'!X527</f>
        <v>0</v>
      </c>
      <c r="Y660">
        <f>'46 MMT resource build'!Y527</f>
        <v>0</v>
      </c>
      <c r="Z660">
        <f>'46 MMT resource build'!Z527</f>
        <v>0</v>
      </c>
    </row>
    <row r="661" spans="1:26" ht="14.45" hidden="1" x14ac:dyDescent="0.35">
      <c r="A661">
        <f>'46 MMT resource build'!A696</f>
        <v>2045</v>
      </c>
      <c r="B661" t="str">
        <f>'46 MMT resource build'!B696</f>
        <v>SW_Peaker</v>
      </c>
      <c r="C661" t="str">
        <f>'46 MMT resource build'!C696</f>
        <v>SW</v>
      </c>
      <c r="D661" t="str">
        <f>'46 MMT resource build'!D696</f>
        <v>SW</v>
      </c>
      <c r="E661" t="str">
        <f>'46 MMT resource build'!E696</f>
        <v>SW_Peaker</v>
      </c>
      <c r="F661">
        <f>'46 MMT resource build'!F696</f>
        <v>5481.92</v>
      </c>
      <c r="G661">
        <f>'46 MMT resource build'!G696</f>
        <v>0</v>
      </c>
      <c r="H661">
        <f>'46 MMT resource build'!H696</f>
        <v>0</v>
      </c>
      <c r="I661">
        <f>'46 MMT resource build'!I696</f>
        <v>5481.92</v>
      </c>
      <c r="J661">
        <f>'46 MMT resource build'!J696</f>
        <v>0</v>
      </c>
      <c r="K661">
        <f>'46 MMT resource build'!K696</f>
        <v>0</v>
      </c>
      <c r="L661">
        <f>'46 MMT resource build'!L696</f>
        <v>0</v>
      </c>
      <c r="M661">
        <f>'46 MMT resource build'!M696</f>
        <v>0</v>
      </c>
      <c r="N661">
        <f>'46 MMT resource build'!N696</f>
        <v>0</v>
      </c>
      <c r="O661">
        <f>'46 MMT resource build'!O696</f>
        <v>0</v>
      </c>
      <c r="P661">
        <f>'46 MMT resource build'!P696</f>
        <v>0</v>
      </c>
      <c r="Q661">
        <f>'46 MMT resource build'!Q696</f>
        <v>47.78</v>
      </c>
      <c r="R661">
        <f>'46 MMT resource build'!R696</f>
        <v>114.73</v>
      </c>
      <c r="S661">
        <f>'46 MMT resource build'!S696</f>
        <v>0</v>
      </c>
      <c r="T661">
        <f>'46 MMT resource build'!T696</f>
        <v>0</v>
      </c>
      <c r="U661">
        <f>'46 MMT resource build'!U696</f>
        <v>6.6951633132812498</v>
      </c>
      <c r="V661">
        <f>'46 MMT resource build'!V696</f>
        <v>5481.92</v>
      </c>
      <c r="W661">
        <f>'46 MMT resource build'!W696</f>
        <v>0</v>
      </c>
      <c r="X661">
        <f>'46 MMT resource build'!X696</f>
        <v>0</v>
      </c>
      <c r="Y661">
        <f>'46 MMT resource build'!Y696</f>
        <v>0</v>
      </c>
      <c r="Z661">
        <f>'46 MMT resource build'!Z696</f>
        <v>0</v>
      </c>
    </row>
    <row r="662" spans="1:26" ht="14.45" hidden="1" x14ac:dyDescent="0.35">
      <c r="A662">
        <f>'46 MMT resource build'!A21</f>
        <v>2020</v>
      </c>
      <c r="B662" t="str">
        <f>'46 MMT resource build'!B21</f>
        <v>SW_ST</v>
      </c>
      <c r="C662" t="str">
        <f>'46 MMT resource build'!C21</f>
        <v>SW</v>
      </c>
      <c r="D662" t="str">
        <f>'46 MMT resource build'!D21</f>
        <v>SW</v>
      </c>
      <c r="E662" t="str">
        <f>'46 MMT resource build'!E21</f>
        <v>SW_ST</v>
      </c>
      <c r="F662">
        <f>'46 MMT resource build'!F21</f>
        <v>1611.5</v>
      </c>
      <c r="G662">
        <f>'46 MMT resource build'!G21</f>
        <v>0</v>
      </c>
      <c r="H662">
        <f>'46 MMT resource build'!H21</f>
        <v>0</v>
      </c>
      <c r="I662">
        <f>'46 MMT resource build'!I21</f>
        <v>1611.5</v>
      </c>
      <c r="J662">
        <f>'46 MMT resource build'!J21</f>
        <v>0</v>
      </c>
      <c r="K662">
        <f>'46 MMT resource build'!K21</f>
        <v>0</v>
      </c>
      <c r="L662">
        <f>'46 MMT resource build'!L21</f>
        <v>0</v>
      </c>
      <c r="M662">
        <f>'46 MMT resource build'!M21</f>
        <v>0</v>
      </c>
      <c r="N662">
        <f>'46 MMT resource build'!N21</f>
        <v>0</v>
      </c>
      <c r="O662">
        <f>'46 MMT resource build'!O21</f>
        <v>0</v>
      </c>
      <c r="P662">
        <f>'46 MMT resource build'!P21</f>
        <v>0</v>
      </c>
      <c r="Q662">
        <f>'46 MMT resource build'!Q21</f>
        <v>92.71</v>
      </c>
      <c r="R662">
        <f>'46 MMT resource build'!R21</f>
        <v>17.38</v>
      </c>
      <c r="S662">
        <f>'46 MMT resource build'!S21</f>
        <v>0</v>
      </c>
      <c r="T662">
        <f>'46 MMT resource build'!T21</f>
        <v>0</v>
      </c>
      <c r="U662">
        <f>'46 MMT resource build'!U21</f>
        <v>1.47619047619048</v>
      </c>
      <c r="V662">
        <f>'46 MMT resource build'!V21</f>
        <v>1611.5</v>
      </c>
      <c r="W662">
        <f>'46 MMT resource build'!W21</f>
        <v>0</v>
      </c>
      <c r="X662">
        <f>'46 MMT resource build'!X21</f>
        <v>0</v>
      </c>
      <c r="Y662">
        <f>'46 MMT resource build'!Y21</f>
        <v>0</v>
      </c>
      <c r="Z662">
        <f>'46 MMT resource build'!Z21</f>
        <v>0</v>
      </c>
    </row>
    <row r="663" spans="1:26" ht="14.45" hidden="1" x14ac:dyDescent="0.35">
      <c r="A663">
        <f>'46 MMT resource build'!A190</f>
        <v>2022</v>
      </c>
      <c r="B663" t="str">
        <f>'46 MMT resource build'!B190</f>
        <v>SW_ST</v>
      </c>
      <c r="C663" t="str">
        <f>'46 MMT resource build'!C190</f>
        <v>SW</v>
      </c>
      <c r="D663" t="str">
        <f>'46 MMT resource build'!D190</f>
        <v>SW</v>
      </c>
      <c r="E663" t="str">
        <f>'46 MMT resource build'!E190</f>
        <v>SW_ST</v>
      </c>
      <c r="F663">
        <f>'46 MMT resource build'!F190</f>
        <v>1611.5</v>
      </c>
      <c r="G663">
        <f>'46 MMT resource build'!G190</f>
        <v>0</v>
      </c>
      <c r="H663">
        <f>'46 MMT resource build'!H190</f>
        <v>0</v>
      </c>
      <c r="I663">
        <f>'46 MMT resource build'!I190</f>
        <v>1611.5</v>
      </c>
      <c r="J663">
        <f>'46 MMT resource build'!J190</f>
        <v>0</v>
      </c>
      <c r="K663">
        <f>'46 MMT resource build'!K190</f>
        <v>0</v>
      </c>
      <c r="L663">
        <f>'46 MMT resource build'!L190</f>
        <v>0</v>
      </c>
      <c r="M663">
        <f>'46 MMT resource build'!M190</f>
        <v>0</v>
      </c>
      <c r="N663">
        <f>'46 MMT resource build'!N190</f>
        <v>0</v>
      </c>
      <c r="O663">
        <f>'46 MMT resource build'!O190</f>
        <v>0</v>
      </c>
      <c r="P663">
        <f>'46 MMT resource build'!P190</f>
        <v>0</v>
      </c>
      <c r="Q663">
        <f>'46 MMT resource build'!Q190</f>
        <v>92.71</v>
      </c>
      <c r="R663">
        <f>'46 MMT resource build'!R190</f>
        <v>17.38</v>
      </c>
      <c r="S663">
        <f>'46 MMT resource build'!S190</f>
        <v>0</v>
      </c>
      <c r="T663">
        <f>'46 MMT resource build'!T190</f>
        <v>0</v>
      </c>
      <c r="U663">
        <f>'46 MMT resource build'!U190</f>
        <v>2.6383309325601898</v>
      </c>
      <c r="V663">
        <f>'46 MMT resource build'!V190</f>
        <v>1611.5</v>
      </c>
      <c r="W663">
        <f>'46 MMT resource build'!W190</f>
        <v>0</v>
      </c>
      <c r="X663">
        <f>'46 MMT resource build'!X190</f>
        <v>0</v>
      </c>
      <c r="Y663">
        <f>'46 MMT resource build'!Y190</f>
        <v>0</v>
      </c>
      <c r="Z663">
        <f>'46 MMT resource build'!Z190</f>
        <v>0</v>
      </c>
    </row>
    <row r="664" spans="1:26" ht="14.45" hidden="1" x14ac:dyDescent="0.35">
      <c r="A664">
        <f>'46 MMT resource build'!A359</f>
        <v>2026</v>
      </c>
      <c r="B664" t="str">
        <f>'46 MMT resource build'!B359</f>
        <v>SW_ST</v>
      </c>
      <c r="C664" t="str">
        <f>'46 MMT resource build'!C359</f>
        <v>SW</v>
      </c>
      <c r="D664" t="str">
        <f>'46 MMT resource build'!D359</f>
        <v>SW</v>
      </c>
      <c r="E664" t="str">
        <f>'46 MMT resource build'!E359</f>
        <v>SW_ST</v>
      </c>
      <c r="F664">
        <f>'46 MMT resource build'!F359</f>
        <v>1318.5</v>
      </c>
      <c r="G664">
        <f>'46 MMT resource build'!G359</f>
        <v>0</v>
      </c>
      <c r="H664">
        <f>'46 MMT resource build'!H359</f>
        <v>0</v>
      </c>
      <c r="I664">
        <f>'46 MMT resource build'!I359</f>
        <v>1318.5</v>
      </c>
      <c r="J664">
        <f>'46 MMT resource build'!J359</f>
        <v>0</v>
      </c>
      <c r="K664">
        <f>'46 MMT resource build'!K359</f>
        <v>0</v>
      </c>
      <c r="L664">
        <f>'46 MMT resource build'!L359</f>
        <v>0</v>
      </c>
      <c r="M664">
        <f>'46 MMT resource build'!M359</f>
        <v>0</v>
      </c>
      <c r="N664">
        <f>'46 MMT resource build'!N359</f>
        <v>0</v>
      </c>
      <c r="O664">
        <f>'46 MMT resource build'!O359</f>
        <v>0</v>
      </c>
      <c r="P664">
        <f>'46 MMT resource build'!P359</f>
        <v>0</v>
      </c>
      <c r="Q664">
        <f>'46 MMT resource build'!Q359</f>
        <v>92.71</v>
      </c>
      <c r="R664">
        <f>'46 MMT resource build'!R359</f>
        <v>14.22</v>
      </c>
      <c r="S664">
        <f>'46 MMT resource build'!S359</f>
        <v>0</v>
      </c>
      <c r="T664">
        <f>'46 MMT resource build'!T359</f>
        <v>0</v>
      </c>
      <c r="U664">
        <f>'46 MMT resource build'!U359</f>
        <v>2.99375356618317</v>
      </c>
      <c r="V664">
        <f>'46 MMT resource build'!V359</f>
        <v>1318.5</v>
      </c>
      <c r="W664">
        <f>'46 MMT resource build'!W359</f>
        <v>0</v>
      </c>
      <c r="X664">
        <f>'46 MMT resource build'!X359</f>
        <v>0</v>
      </c>
      <c r="Y664">
        <f>'46 MMT resource build'!Y359</f>
        <v>0</v>
      </c>
      <c r="Z664">
        <f>'46 MMT resource build'!Z359</f>
        <v>0</v>
      </c>
    </row>
    <row r="665" spans="1:26" ht="14.45" hidden="1" x14ac:dyDescent="0.35">
      <c r="A665">
        <f>'46 MMT resource build'!A528</f>
        <v>2030</v>
      </c>
      <c r="B665" t="str">
        <f>'46 MMT resource build'!B528</f>
        <v>SW_ST</v>
      </c>
      <c r="C665" t="str">
        <f>'46 MMT resource build'!C528</f>
        <v>SW</v>
      </c>
      <c r="D665" t="str">
        <f>'46 MMT resource build'!D528</f>
        <v>SW</v>
      </c>
      <c r="E665" t="str">
        <f>'46 MMT resource build'!E528</f>
        <v>SW_ST</v>
      </c>
      <c r="F665">
        <f>'46 MMT resource build'!F528</f>
        <v>966.5</v>
      </c>
      <c r="G665">
        <f>'46 MMT resource build'!G528</f>
        <v>0</v>
      </c>
      <c r="H665">
        <f>'46 MMT resource build'!H528</f>
        <v>0</v>
      </c>
      <c r="I665">
        <f>'46 MMT resource build'!I528</f>
        <v>966.5</v>
      </c>
      <c r="J665">
        <f>'46 MMT resource build'!J528</f>
        <v>0</v>
      </c>
      <c r="K665">
        <f>'46 MMT resource build'!K528</f>
        <v>0</v>
      </c>
      <c r="L665">
        <f>'46 MMT resource build'!L528</f>
        <v>0</v>
      </c>
      <c r="M665">
        <f>'46 MMT resource build'!M528</f>
        <v>0</v>
      </c>
      <c r="N665">
        <f>'46 MMT resource build'!N528</f>
        <v>0</v>
      </c>
      <c r="O665">
        <f>'46 MMT resource build'!O528</f>
        <v>0</v>
      </c>
      <c r="P665">
        <f>'46 MMT resource build'!P528</f>
        <v>0</v>
      </c>
      <c r="Q665">
        <f>'46 MMT resource build'!Q528</f>
        <v>92.71</v>
      </c>
      <c r="R665">
        <f>'46 MMT resource build'!R528</f>
        <v>10.42</v>
      </c>
      <c r="S665">
        <f>'46 MMT resource build'!S528</f>
        <v>0</v>
      </c>
      <c r="T665">
        <f>'46 MMT resource build'!T528</f>
        <v>0</v>
      </c>
      <c r="U665">
        <f>'46 MMT resource build'!U528</f>
        <v>4.9706315334622504</v>
      </c>
      <c r="V665">
        <f>'46 MMT resource build'!V528</f>
        <v>966.5</v>
      </c>
      <c r="W665">
        <f>'46 MMT resource build'!W528</f>
        <v>0</v>
      </c>
      <c r="X665">
        <f>'46 MMT resource build'!X528</f>
        <v>0</v>
      </c>
      <c r="Y665">
        <f>'46 MMT resource build'!Y528</f>
        <v>0</v>
      </c>
      <c r="Z665">
        <f>'46 MMT resource build'!Z528</f>
        <v>0</v>
      </c>
    </row>
    <row r="666" spans="1:26" ht="14.45" hidden="1" x14ac:dyDescent="0.35">
      <c r="A666">
        <f>'46 MMT resource build'!A697</f>
        <v>2045</v>
      </c>
      <c r="B666" t="str">
        <f>'46 MMT resource build'!B697</f>
        <v>SW_ST</v>
      </c>
      <c r="C666" t="str">
        <f>'46 MMT resource build'!C697</f>
        <v>SW</v>
      </c>
      <c r="D666" t="str">
        <f>'46 MMT resource build'!D697</f>
        <v>SW</v>
      </c>
      <c r="E666" t="str">
        <f>'46 MMT resource build'!E697</f>
        <v>SW_ST</v>
      </c>
      <c r="F666">
        <f>'46 MMT resource build'!F697</f>
        <v>824.5</v>
      </c>
      <c r="G666">
        <f>'46 MMT resource build'!G697</f>
        <v>0</v>
      </c>
      <c r="H666">
        <f>'46 MMT resource build'!H697</f>
        <v>0</v>
      </c>
      <c r="I666">
        <f>'46 MMT resource build'!I697</f>
        <v>824.5</v>
      </c>
      <c r="J666">
        <f>'46 MMT resource build'!J697</f>
        <v>0</v>
      </c>
      <c r="K666">
        <f>'46 MMT resource build'!K697</f>
        <v>0</v>
      </c>
      <c r="L666">
        <f>'46 MMT resource build'!L697</f>
        <v>0</v>
      </c>
      <c r="M666">
        <f>'46 MMT resource build'!M697</f>
        <v>0</v>
      </c>
      <c r="N666">
        <f>'46 MMT resource build'!N697</f>
        <v>0</v>
      </c>
      <c r="O666">
        <f>'46 MMT resource build'!O697</f>
        <v>0</v>
      </c>
      <c r="P666">
        <f>'46 MMT resource build'!P697</f>
        <v>0</v>
      </c>
      <c r="Q666">
        <f>'46 MMT resource build'!Q697</f>
        <v>92.71</v>
      </c>
      <c r="R666">
        <f>'46 MMT resource build'!R697</f>
        <v>8.89</v>
      </c>
      <c r="S666">
        <f>'46 MMT resource build'!S697</f>
        <v>0</v>
      </c>
      <c r="T666">
        <f>'46 MMT resource build'!T697</f>
        <v>0</v>
      </c>
      <c r="U666">
        <f>'46 MMT resource build'!U697</f>
        <v>6.6951633132812498</v>
      </c>
      <c r="V666">
        <f>'46 MMT resource build'!V697</f>
        <v>824.5</v>
      </c>
      <c r="W666">
        <f>'46 MMT resource build'!W697</f>
        <v>0</v>
      </c>
      <c r="X666">
        <f>'46 MMT resource build'!X697</f>
        <v>0</v>
      </c>
      <c r="Y666">
        <f>'46 MMT resource build'!Y697</f>
        <v>0</v>
      </c>
      <c r="Z666">
        <f>'46 MMT resource build'!Z697</f>
        <v>0</v>
      </c>
    </row>
    <row r="667" spans="1:26" ht="14.45" hidden="1" x14ac:dyDescent="0.35">
      <c r="A667">
        <f>'46 MMT resource build'!A75</f>
        <v>2020</v>
      </c>
      <c r="B667" t="str">
        <f>'46 MMT resource build'!B75</f>
        <v>BANC_Wind_for_Other</v>
      </c>
      <c r="C667" t="str">
        <f>'46 MMT resource build'!C75</f>
        <v>BANC</v>
      </c>
      <c r="D667" t="str">
        <f>'46 MMT resource build'!D75</f>
        <v>BANC</v>
      </c>
      <c r="E667" t="str">
        <f>'46 MMT resource build'!E75</f>
        <v>Wind</v>
      </c>
      <c r="F667">
        <f>'46 MMT resource build'!F75</f>
        <v>0</v>
      </c>
      <c r="G667">
        <f>'46 MMT resource build'!G75</f>
        <v>0</v>
      </c>
      <c r="H667">
        <f>'46 MMT resource build'!H75</f>
        <v>0</v>
      </c>
      <c r="I667">
        <f>'46 MMT resource build'!I75</f>
        <v>0</v>
      </c>
      <c r="J667">
        <f>'46 MMT resource build'!J75</f>
        <v>0</v>
      </c>
      <c r="K667">
        <f>'46 MMT resource build'!K75</f>
        <v>0</v>
      </c>
      <c r="L667">
        <f>'46 MMT resource build'!L75</f>
        <v>0</v>
      </c>
      <c r="M667">
        <f>'46 MMT resource build'!M75</f>
        <v>0</v>
      </c>
      <c r="N667">
        <f>'46 MMT resource build'!N75</f>
        <v>0</v>
      </c>
      <c r="O667">
        <f>'46 MMT resource build'!O75</f>
        <v>0</v>
      </c>
      <c r="P667">
        <f>'46 MMT resource build'!P75</f>
        <v>0</v>
      </c>
      <c r="Q667">
        <f>'46 MMT resource build'!Q75</f>
        <v>0</v>
      </c>
      <c r="R667">
        <f>'46 MMT resource build'!R75</f>
        <v>0</v>
      </c>
      <c r="S667">
        <f>'46 MMT resource build'!S75</f>
        <v>0</v>
      </c>
      <c r="T667">
        <f>'46 MMT resource build'!T75</f>
        <v>0</v>
      </c>
      <c r="U667">
        <f>'46 MMT resource build'!U75</f>
        <v>1.47619047619048</v>
      </c>
      <c r="V667">
        <f>'46 MMT resource build'!V75</f>
        <v>0</v>
      </c>
      <c r="W667">
        <f>'46 MMT resource build'!W75</f>
        <v>0</v>
      </c>
      <c r="X667">
        <f>'46 MMT resource build'!X75</f>
        <v>0</v>
      </c>
      <c r="Y667">
        <f>'46 MMT resource build'!Y75</f>
        <v>0</v>
      </c>
      <c r="Z667">
        <f>'46 MMT resource build'!Z75</f>
        <v>0</v>
      </c>
    </row>
    <row r="668" spans="1:26" ht="14.45" hidden="1" x14ac:dyDescent="0.35">
      <c r="A668">
        <f>'46 MMT resource build'!A76</f>
        <v>2020</v>
      </c>
      <c r="B668" t="str">
        <f>'46 MMT resource build'!B76</f>
        <v>CAISO_Wind_for_Other</v>
      </c>
      <c r="C668" t="str">
        <f>'46 MMT resource build'!C76</f>
        <v>CAISO</v>
      </c>
      <c r="D668" t="str">
        <f>'46 MMT resource build'!D76</f>
        <v>CAISO</v>
      </c>
      <c r="E668" t="str">
        <f>'46 MMT resource build'!E76</f>
        <v>Wind</v>
      </c>
      <c r="F668">
        <f>'46 MMT resource build'!F76</f>
        <v>279.98</v>
      </c>
      <c r="G668">
        <f>'46 MMT resource build'!G76</f>
        <v>0</v>
      </c>
      <c r="H668">
        <f>'46 MMT resource build'!H76</f>
        <v>0</v>
      </c>
      <c r="I668">
        <f>'46 MMT resource build'!I76</f>
        <v>279.98</v>
      </c>
      <c r="J668">
        <f>'46 MMT resource build'!J76</f>
        <v>0</v>
      </c>
      <c r="K668">
        <f>'46 MMT resource build'!K76</f>
        <v>0</v>
      </c>
      <c r="L668">
        <f>'46 MMT resource build'!L76</f>
        <v>0</v>
      </c>
      <c r="M668">
        <f>'46 MMT resource build'!M76</f>
        <v>0</v>
      </c>
      <c r="N668">
        <f>'46 MMT resource build'!N76</f>
        <v>0</v>
      </c>
      <c r="O668">
        <f>'46 MMT resource build'!O76</f>
        <v>0</v>
      </c>
      <c r="P668">
        <f>'46 MMT resource build'!P76</f>
        <v>0</v>
      </c>
      <c r="Q668">
        <f>'46 MMT resource build'!Q76</f>
        <v>0</v>
      </c>
      <c r="R668">
        <f>'46 MMT resource build'!R76</f>
        <v>0</v>
      </c>
      <c r="S668">
        <f>'46 MMT resource build'!S76</f>
        <v>0</v>
      </c>
      <c r="T668">
        <f>'46 MMT resource build'!T76</f>
        <v>0</v>
      </c>
      <c r="U668">
        <f>'46 MMT resource build'!U76</f>
        <v>1.47619047619048</v>
      </c>
      <c r="V668">
        <f>'46 MMT resource build'!V76</f>
        <v>279.98</v>
      </c>
      <c r="W668">
        <f>'46 MMT resource build'!W76</f>
        <v>0</v>
      </c>
      <c r="X668">
        <f>'46 MMT resource build'!X76</f>
        <v>0</v>
      </c>
      <c r="Y668">
        <f>'46 MMT resource build'!Y76</f>
        <v>0</v>
      </c>
      <c r="Z668">
        <f>'46 MMT resource build'!Z76</f>
        <v>0</v>
      </c>
    </row>
    <row r="669" spans="1:26" ht="14.45" hidden="1" x14ac:dyDescent="0.35">
      <c r="A669">
        <f>'46 MMT resource build'!A77</f>
        <v>2020</v>
      </c>
      <c r="B669" t="str">
        <f>'46 MMT resource build'!B77</f>
        <v>IID_Wind_for_Other</v>
      </c>
      <c r="C669" t="str">
        <f>'46 MMT resource build'!C77</f>
        <v>IID</v>
      </c>
      <c r="D669" t="str">
        <f>'46 MMT resource build'!D77</f>
        <v>IID</v>
      </c>
      <c r="E669" t="str">
        <f>'46 MMT resource build'!E77</f>
        <v>Wind</v>
      </c>
      <c r="F669">
        <f>'46 MMT resource build'!F77</f>
        <v>0</v>
      </c>
      <c r="G669">
        <f>'46 MMT resource build'!G77</f>
        <v>0</v>
      </c>
      <c r="H669">
        <f>'46 MMT resource build'!H77</f>
        <v>0</v>
      </c>
      <c r="I669">
        <f>'46 MMT resource build'!I77</f>
        <v>0</v>
      </c>
      <c r="J669">
        <f>'46 MMT resource build'!J77</f>
        <v>0</v>
      </c>
      <c r="K669">
        <f>'46 MMT resource build'!K77</f>
        <v>0</v>
      </c>
      <c r="L669">
        <f>'46 MMT resource build'!L77</f>
        <v>0</v>
      </c>
      <c r="M669">
        <f>'46 MMT resource build'!M77</f>
        <v>0</v>
      </c>
      <c r="N669">
        <f>'46 MMT resource build'!N77</f>
        <v>0</v>
      </c>
      <c r="O669">
        <f>'46 MMT resource build'!O77</f>
        <v>0</v>
      </c>
      <c r="P669">
        <f>'46 MMT resource build'!P77</f>
        <v>0</v>
      </c>
      <c r="Q669">
        <f>'46 MMT resource build'!Q77</f>
        <v>0</v>
      </c>
      <c r="R669">
        <f>'46 MMT resource build'!R77</f>
        <v>0</v>
      </c>
      <c r="S669">
        <f>'46 MMT resource build'!S77</f>
        <v>0</v>
      </c>
      <c r="T669">
        <f>'46 MMT resource build'!T77</f>
        <v>0</v>
      </c>
      <c r="U669">
        <f>'46 MMT resource build'!U77</f>
        <v>1.47619047619048</v>
      </c>
      <c r="V669">
        <f>'46 MMT resource build'!V77</f>
        <v>0</v>
      </c>
      <c r="W669">
        <f>'46 MMT resource build'!W77</f>
        <v>0</v>
      </c>
      <c r="X669">
        <f>'46 MMT resource build'!X77</f>
        <v>0</v>
      </c>
      <c r="Y669">
        <f>'46 MMT resource build'!Y77</f>
        <v>0</v>
      </c>
      <c r="Z669">
        <f>'46 MMT resource build'!Z77</f>
        <v>0</v>
      </c>
    </row>
    <row r="670" spans="1:26" ht="14.45" hidden="1" x14ac:dyDescent="0.35">
      <c r="A670">
        <f>'46 MMT resource build'!A78</f>
        <v>2020</v>
      </c>
      <c r="B670" t="str">
        <f>'46 MMT resource build'!B78</f>
        <v>LDWP_Wind_for_Other</v>
      </c>
      <c r="C670" t="str">
        <f>'46 MMT resource build'!C78</f>
        <v>LDWP</v>
      </c>
      <c r="D670" t="str">
        <f>'46 MMT resource build'!D78</f>
        <v>LDWP</v>
      </c>
      <c r="E670" t="str">
        <f>'46 MMT resource build'!E78</f>
        <v>Wind</v>
      </c>
      <c r="F670">
        <f>'46 MMT resource build'!F78</f>
        <v>0</v>
      </c>
      <c r="G670">
        <f>'46 MMT resource build'!G78</f>
        <v>0</v>
      </c>
      <c r="H670">
        <f>'46 MMT resource build'!H78</f>
        <v>0</v>
      </c>
      <c r="I670">
        <f>'46 MMT resource build'!I78</f>
        <v>0</v>
      </c>
      <c r="J670">
        <f>'46 MMT resource build'!J78</f>
        <v>0</v>
      </c>
      <c r="K670">
        <f>'46 MMT resource build'!K78</f>
        <v>0</v>
      </c>
      <c r="L670">
        <f>'46 MMT resource build'!L78</f>
        <v>0</v>
      </c>
      <c r="M670">
        <f>'46 MMT resource build'!M78</f>
        <v>0</v>
      </c>
      <c r="N670">
        <f>'46 MMT resource build'!N78</f>
        <v>0</v>
      </c>
      <c r="O670">
        <f>'46 MMT resource build'!O78</f>
        <v>0</v>
      </c>
      <c r="P670">
        <f>'46 MMT resource build'!P78</f>
        <v>0</v>
      </c>
      <c r="Q670">
        <f>'46 MMT resource build'!Q78</f>
        <v>0</v>
      </c>
      <c r="R670">
        <f>'46 MMT resource build'!R78</f>
        <v>0</v>
      </c>
      <c r="S670">
        <f>'46 MMT resource build'!S78</f>
        <v>0</v>
      </c>
      <c r="T670">
        <f>'46 MMT resource build'!T78</f>
        <v>0</v>
      </c>
      <c r="U670">
        <f>'46 MMT resource build'!U78</f>
        <v>1.47619047619048</v>
      </c>
      <c r="V670">
        <f>'46 MMT resource build'!V78</f>
        <v>0</v>
      </c>
      <c r="W670">
        <f>'46 MMT resource build'!W78</f>
        <v>0</v>
      </c>
      <c r="X670">
        <f>'46 MMT resource build'!X78</f>
        <v>0</v>
      </c>
      <c r="Y670">
        <f>'46 MMT resource build'!Y78</f>
        <v>0</v>
      </c>
      <c r="Z670">
        <f>'46 MMT resource build'!Z78</f>
        <v>0</v>
      </c>
    </row>
    <row r="671" spans="1:26" ht="14.45" hidden="1" x14ac:dyDescent="0.35">
      <c r="A671">
        <f>'46 MMT resource build'!A79</f>
        <v>2020</v>
      </c>
      <c r="B671" t="str">
        <f>'46 MMT resource build'!B79</f>
        <v>NW_Wind_for_Other</v>
      </c>
      <c r="C671" t="str">
        <f>'46 MMT resource build'!C79</f>
        <v>NW</v>
      </c>
      <c r="D671" t="str">
        <f>'46 MMT resource build'!D79</f>
        <v>NW</v>
      </c>
      <c r="E671" t="str">
        <f>'46 MMT resource build'!E79</f>
        <v>Wind</v>
      </c>
      <c r="F671">
        <f>'46 MMT resource build'!F79</f>
        <v>8594.91</v>
      </c>
      <c r="G671">
        <f>'46 MMT resource build'!G79</f>
        <v>0</v>
      </c>
      <c r="H671">
        <f>'46 MMT resource build'!H79</f>
        <v>0</v>
      </c>
      <c r="I671">
        <f>'46 MMT resource build'!I79</f>
        <v>8594.91</v>
      </c>
      <c r="J671">
        <f>'46 MMT resource build'!J79</f>
        <v>0</v>
      </c>
      <c r="K671">
        <f>'46 MMT resource build'!K79</f>
        <v>0</v>
      </c>
      <c r="L671">
        <f>'46 MMT resource build'!L79</f>
        <v>0</v>
      </c>
      <c r="M671">
        <f>'46 MMT resource build'!M79</f>
        <v>0</v>
      </c>
      <c r="N671">
        <f>'46 MMT resource build'!N79</f>
        <v>0</v>
      </c>
      <c r="O671">
        <f>'46 MMT resource build'!O79</f>
        <v>0</v>
      </c>
      <c r="P671">
        <f>'46 MMT resource build'!P79</f>
        <v>0</v>
      </c>
      <c r="Q671">
        <f>'46 MMT resource build'!Q79</f>
        <v>0</v>
      </c>
      <c r="R671">
        <f>'46 MMT resource build'!R79</f>
        <v>0</v>
      </c>
      <c r="S671">
        <f>'46 MMT resource build'!S79</f>
        <v>0</v>
      </c>
      <c r="T671">
        <f>'46 MMT resource build'!T79</f>
        <v>0</v>
      </c>
      <c r="U671">
        <f>'46 MMT resource build'!U79</f>
        <v>1.47619047619048</v>
      </c>
      <c r="V671">
        <f>'46 MMT resource build'!V79</f>
        <v>8594.91</v>
      </c>
      <c r="W671">
        <f>'46 MMT resource build'!W79</f>
        <v>0</v>
      </c>
      <c r="X671">
        <f>'46 MMT resource build'!X79</f>
        <v>0</v>
      </c>
      <c r="Y671">
        <f>'46 MMT resource build'!Y79</f>
        <v>0</v>
      </c>
      <c r="Z671">
        <f>'46 MMT resource build'!Z79</f>
        <v>0</v>
      </c>
    </row>
    <row r="672" spans="1:26" ht="14.45" hidden="1" x14ac:dyDescent="0.35">
      <c r="A672">
        <f>'46 MMT resource build'!A80</f>
        <v>2020</v>
      </c>
      <c r="B672" t="str">
        <f>'46 MMT resource build'!B80</f>
        <v>SW_Wind_for_Other</v>
      </c>
      <c r="C672" t="str">
        <f>'46 MMT resource build'!C80</f>
        <v>SW</v>
      </c>
      <c r="D672" t="str">
        <f>'46 MMT resource build'!D80</f>
        <v>SW</v>
      </c>
      <c r="E672" t="str">
        <f>'46 MMT resource build'!E80</f>
        <v>Wind</v>
      </c>
      <c r="F672">
        <f>'46 MMT resource build'!F80</f>
        <v>2124.23</v>
      </c>
      <c r="G672">
        <f>'46 MMT resource build'!G80</f>
        <v>0</v>
      </c>
      <c r="H672">
        <f>'46 MMT resource build'!H80</f>
        <v>0</v>
      </c>
      <c r="I672">
        <f>'46 MMT resource build'!I80</f>
        <v>2124.23</v>
      </c>
      <c r="J672">
        <f>'46 MMT resource build'!J80</f>
        <v>0</v>
      </c>
      <c r="K672">
        <f>'46 MMT resource build'!K80</f>
        <v>0</v>
      </c>
      <c r="L672">
        <f>'46 MMT resource build'!L80</f>
        <v>0</v>
      </c>
      <c r="M672">
        <f>'46 MMT resource build'!M80</f>
        <v>0</v>
      </c>
      <c r="N672">
        <f>'46 MMT resource build'!N80</f>
        <v>0</v>
      </c>
      <c r="O672">
        <f>'46 MMT resource build'!O80</f>
        <v>0</v>
      </c>
      <c r="P672">
        <f>'46 MMT resource build'!P80</f>
        <v>0</v>
      </c>
      <c r="Q672">
        <f>'46 MMT resource build'!Q80</f>
        <v>0</v>
      </c>
      <c r="R672">
        <f>'46 MMT resource build'!R80</f>
        <v>0</v>
      </c>
      <c r="S672">
        <f>'46 MMT resource build'!S80</f>
        <v>0</v>
      </c>
      <c r="T672">
        <f>'46 MMT resource build'!T80</f>
        <v>0</v>
      </c>
      <c r="U672">
        <f>'46 MMT resource build'!U80</f>
        <v>1.47619047619048</v>
      </c>
      <c r="V672">
        <f>'46 MMT resource build'!V80</f>
        <v>2124.23</v>
      </c>
      <c r="W672">
        <f>'46 MMT resource build'!W80</f>
        <v>0</v>
      </c>
      <c r="X672">
        <f>'46 MMT resource build'!X80</f>
        <v>0</v>
      </c>
      <c r="Y672">
        <f>'46 MMT resource build'!Y80</f>
        <v>0</v>
      </c>
      <c r="Z672">
        <f>'46 MMT resource build'!Z80</f>
        <v>0</v>
      </c>
    </row>
    <row r="673" spans="1:26" ht="14.45" hidden="1" x14ac:dyDescent="0.35">
      <c r="A673">
        <f>'46 MMT resource build'!A81</f>
        <v>2020</v>
      </c>
      <c r="B673" t="str">
        <f>'46 MMT resource build'!B81</f>
        <v>CAISO_Wind_for_CAISO</v>
      </c>
      <c r="C673" t="str">
        <f>'46 MMT resource build'!C81</f>
        <v>CAISO</v>
      </c>
      <c r="D673" t="str">
        <f>'46 MMT resource build'!D81</f>
        <v>CAISO</v>
      </c>
      <c r="E673" t="str">
        <f>'46 MMT resource build'!E81</f>
        <v>Wind</v>
      </c>
      <c r="F673">
        <f>'46 MMT resource build'!F81</f>
        <v>7076.58</v>
      </c>
      <c r="G673">
        <f>'46 MMT resource build'!G81</f>
        <v>0</v>
      </c>
      <c r="H673">
        <f>'46 MMT resource build'!H81</f>
        <v>0</v>
      </c>
      <c r="I673">
        <f>'46 MMT resource build'!I81</f>
        <v>7076.58</v>
      </c>
      <c r="J673">
        <f>'46 MMT resource build'!J81</f>
        <v>0</v>
      </c>
      <c r="K673">
        <f>'46 MMT resource build'!K81</f>
        <v>0</v>
      </c>
      <c r="L673">
        <f>'46 MMT resource build'!L81</f>
        <v>0</v>
      </c>
      <c r="M673">
        <f>'46 MMT resource build'!M81</f>
        <v>0</v>
      </c>
      <c r="N673">
        <f>'46 MMT resource build'!N81</f>
        <v>0</v>
      </c>
      <c r="O673">
        <f>'46 MMT resource build'!O81</f>
        <v>0</v>
      </c>
      <c r="P673">
        <f>'46 MMT resource build'!P81</f>
        <v>0</v>
      </c>
      <c r="Q673">
        <f>'46 MMT resource build'!Q81</f>
        <v>0</v>
      </c>
      <c r="R673">
        <f>'46 MMT resource build'!R81</f>
        <v>0</v>
      </c>
      <c r="S673">
        <f>'46 MMT resource build'!S81</f>
        <v>0</v>
      </c>
      <c r="T673">
        <f>'46 MMT resource build'!T81</f>
        <v>0</v>
      </c>
      <c r="U673">
        <f>'46 MMT resource build'!U81</f>
        <v>1.47619047619048</v>
      </c>
      <c r="V673">
        <f>'46 MMT resource build'!V81</f>
        <v>7076.58</v>
      </c>
      <c r="W673">
        <f>'46 MMT resource build'!W81</f>
        <v>0</v>
      </c>
      <c r="X673">
        <f>'46 MMT resource build'!X81</f>
        <v>0</v>
      </c>
      <c r="Y673">
        <f>'46 MMT resource build'!Y81</f>
        <v>0</v>
      </c>
      <c r="Z673">
        <f>'46 MMT resource build'!Z81</f>
        <v>0</v>
      </c>
    </row>
    <row r="674" spans="1:26" ht="14.45" hidden="1" x14ac:dyDescent="0.35">
      <c r="A674">
        <f>'46 MMT resource build'!A82</f>
        <v>2020</v>
      </c>
      <c r="B674" t="str">
        <f>'46 MMT resource build'!B82</f>
        <v>LDWP_Wind_for_CAISO</v>
      </c>
      <c r="C674" t="str">
        <f>'46 MMT resource build'!C82</f>
        <v>LDWP</v>
      </c>
      <c r="D674" t="str">
        <f>'46 MMT resource build'!D82</f>
        <v>CAISO</v>
      </c>
      <c r="E674" t="str">
        <f>'46 MMT resource build'!E82</f>
        <v>Wind</v>
      </c>
      <c r="F674">
        <f>'46 MMT resource build'!F82</f>
        <v>5.09</v>
      </c>
      <c r="G674">
        <f>'46 MMT resource build'!G82</f>
        <v>0</v>
      </c>
      <c r="H674">
        <f>'46 MMT resource build'!H82</f>
        <v>0</v>
      </c>
      <c r="I674">
        <f>'46 MMT resource build'!I82</f>
        <v>5.09</v>
      </c>
      <c r="J674">
        <f>'46 MMT resource build'!J82</f>
        <v>0</v>
      </c>
      <c r="K674">
        <f>'46 MMT resource build'!K82</f>
        <v>0</v>
      </c>
      <c r="L674">
        <f>'46 MMT resource build'!L82</f>
        <v>0</v>
      </c>
      <c r="M674">
        <f>'46 MMT resource build'!M82</f>
        <v>0</v>
      </c>
      <c r="N674">
        <f>'46 MMT resource build'!N82</f>
        <v>0</v>
      </c>
      <c r="O674">
        <f>'46 MMT resource build'!O82</f>
        <v>0</v>
      </c>
      <c r="P674">
        <f>'46 MMT resource build'!P82</f>
        <v>0</v>
      </c>
      <c r="Q674">
        <f>'46 MMT resource build'!Q82</f>
        <v>0</v>
      </c>
      <c r="R674">
        <f>'46 MMT resource build'!R82</f>
        <v>0</v>
      </c>
      <c r="S674">
        <f>'46 MMT resource build'!S82</f>
        <v>0</v>
      </c>
      <c r="T674">
        <f>'46 MMT resource build'!T82</f>
        <v>0</v>
      </c>
      <c r="U674">
        <f>'46 MMT resource build'!U82</f>
        <v>1.47619047619048</v>
      </c>
      <c r="V674">
        <f>'46 MMT resource build'!V82</f>
        <v>5.09</v>
      </c>
      <c r="W674">
        <f>'46 MMT resource build'!W82</f>
        <v>0</v>
      </c>
      <c r="X674">
        <f>'46 MMT resource build'!X82</f>
        <v>0</v>
      </c>
      <c r="Y674">
        <f>'46 MMT resource build'!Y82</f>
        <v>0</v>
      </c>
      <c r="Z674">
        <f>'46 MMT resource build'!Z82</f>
        <v>0</v>
      </c>
    </row>
    <row r="675" spans="1:26" ht="14.45" hidden="1" x14ac:dyDescent="0.35">
      <c r="A675">
        <f>'46 MMT resource build'!A83</f>
        <v>2020</v>
      </c>
      <c r="B675" t="str">
        <f>'46 MMT resource build'!B83</f>
        <v>NW_Wind_for_CAISO</v>
      </c>
      <c r="C675" t="str">
        <f>'46 MMT resource build'!C83</f>
        <v>NW</v>
      </c>
      <c r="D675" t="str">
        <f>'46 MMT resource build'!D83</f>
        <v>CAISO</v>
      </c>
      <c r="E675" t="str">
        <f>'46 MMT resource build'!E83</f>
        <v>Wind</v>
      </c>
      <c r="F675">
        <f>'46 MMT resource build'!F83</f>
        <v>1417.29</v>
      </c>
      <c r="G675">
        <f>'46 MMT resource build'!G83</f>
        <v>0</v>
      </c>
      <c r="H675">
        <f>'46 MMT resource build'!H83</f>
        <v>0</v>
      </c>
      <c r="I675">
        <f>'46 MMT resource build'!I83</f>
        <v>1417.29</v>
      </c>
      <c r="J675">
        <f>'46 MMT resource build'!J83</f>
        <v>0</v>
      </c>
      <c r="K675">
        <f>'46 MMT resource build'!K83</f>
        <v>0</v>
      </c>
      <c r="L675">
        <f>'46 MMT resource build'!L83</f>
        <v>0</v>
      </c>
      <c r="M675">
        <f>'46 MMT resource build'!M83</f>
        <v>0</v>
      </c>
      <c r="N675">
        <f>'46 MMT resource build'!N83</f>
        <v>0</v>
      </c>
      <c r="O675">
        <f>'46 MMT resource build'!O83</f>
        <v>0</v>
      </c>
      <c r="P675">
        <f>'46 MMT resource build'!P83</f>
        <v>0</v>
      </c>
      <c r="Q675">
        <f>'46 MMT resource build'!Q83</f>
        <v>0</v>
      </c>
      <c r="R675">
        <f>'46 MMT resource build'!R83</f>
        <v>0</v>
      </c>
      <c r="S675">
        <f>'46 MMT resource build'!S83</f>
        <v>0</v>
      </c>
      <c r="T675">
        <f>'46 MMT resource build'!T83</f>
        <v>0</v>
      </c>
      <c r="U675">
        <f>'46 MMT resource build'!U83</f>
        <v>1.47619047619048</v>
      </c>
      <c r="V675">
        <f>'46 MMT resource build'!V83</f>
        <v>1417.29</v>
      </c>
      <c r="W675">
        <f>'46 MMT resource build'!W83</f>
        <v>0</v>
      </c>
      <c r="X675">
        <f>'46 MMT resource build'!X83</f>
        <v>0</v>
      </c>
      <c r="Y675">
        <f>'46 MMT resource build'!Y83</f>
        <v>0</v>
      </c>
      <c r="Z675">
        <f>'46 MMT resource build'!Z83</f>
        <v>0</v>
      </c>
    </row>
    <row r="676" spans="1:26" ht="14.45" hidden="1" x14ac:dyDescent="0.35">
      <c r="A676">
        <f>'46 MMT resource build'!A84</f>
        <v>2020</v>
      </c>
      <c r="B676" t="str">
        <f>'46 MMT resource build'!B84</f>
        <v>SW_Wind_for_CAISO</v>
      </c>
      <c r="C676" t="str">
        <f>'46 MMT resource build'!C84</f>
        <v>SW</v>
      </c>
      <c r="D676" t="str">
        <f>'46 MMT resource build'!D84</f>
        <v>CAISO</v>
      </c>
      <c r="E676" t="str">
        <f>'46 MMT resource build'!E84</f>
        <v>Wind</v>
      </c>
      <c r="F676">
        <f>'46 MMT resource build'!F84</f>
        <v>50.4</v>
      </c>
      <c r="G676">
        <f>'46 MMT resource build'!G84</f>
        <v>0</v>
      </c>
      <c r="H676">
        <f>'46 MMT resource build'!H84</f>
        <v>0</v>
      </c>
      <c r="I676">
        <f>'46 MMT resource build'!I84</f>
        <v>50.4</v>
      </c>
      <c r="J676">
        <f>'46 MMT resource build'!J84</f>
        <v>0</v>
      </c>
      <c r="K676">
        <f>'46 MMT resource build'!K84</f>
        <v>0</v>
      </c>
      <c r="L676">
        <f>'46 MMT resource build'!L84</f>
        <v>0</v>
      </c>
      <c r="M676">
        <f>'46 MMT resource build'!M84</f>
        <v>0</v>
      </c>
      <c r="N676">
        <f>'46 MMT resource build'!N84</f>
        <v>0</v>
      </c>
      <c r="O676">
        <f>'46 MMT resource build'!O84</f>
        <v>0</v>
      </c>
      <c r="P676">
        <f>'46 MMT resource build'!P84</f>
        <v>0</v>
      </c>
      <c r="Q676">
        <f>'46 MMT resource build'!Q84</f>
        <v>0</v>
      </c>
      <c r="R676">
        <f>'46 MMT resource build'!R84</f>
        <v>0</v>
      </c>
      <c r="S676">
        <f>'46 MMT resource build'!S84</f>
        <v>0</v>
      </c>
      <c r="T676">
        <f>'46 MMT resource build'!T84</f>
        <v>0</v>
      </c>
      <c r="U676">
        <f>'46 MMT resource build'!U84</f>
        <v>1.47619047619048</v>
      </c>
      <c r="V676">
        <f>'46 MMT resource build'!V84</f>
        <v>50.4</v>
      </c>
      <c r="W676">
        <f>'46 MMT resource build'!W84</f>
        <v>0</v>
      </c>
      <c r="X676">
        <f>'46 MMT resource build'!X84</f>
        <v>0</v>
      </c>
      <c r="Y676">
        <f>'46 MMT resource build'!Y84</f>
        <v>0</v>
      </c>
      <c r="Z676">
        <f>'46 MMT resource build'!Z84</f>
        <v>0</v>
      </c>
    </row>
    <row r="677" spans="1:26" ht="14.45" hidden="1" x14ac:dyDescent="0.35">
      <c r="A677">
        <f>'46 MMT resource build'!A86</f>
        <v>2020</v>
      </c>
      <c r="B677" t="str">
        <f>'46 MMT resource build'!B86</f>
        <v>Carrizo_Wind</v>
      </c>
      <c r="C677" t="str">
        <f>'46 MMT resource build'!C86</f>
        <v>CAISO</v>
      </c>
      <c r="D677" t="str">
        <f>'46 MMT resource build'!D86</f>
        <v>CAISO</v>
      </c>
      <c r="E677" t="str">
        <f>'46 MMT resource build'!E86</f>
        <v>Wind</v>
      </c>
      <c r="F677">
        <f>'46 MMT resource build'!F86</f>
        <v>0</v>
      </c>
      <c r="G677">
        <f>'46 MMT resource build'!G86</f>
        <v>0</v>
      </c>
      <c r="H677">
        <f>'46 MMT resource build'!H86</f>
        <v>0</v>
      </c>
      <c r="I677">
        <f>'46 MMT resource build'!I86</f>
        <v>0</v>
      </c>
      <c r="J677" t="str">
        <f>'46 MMT resource build'!J86</f>
        <v>Carrizo</v>
      </c>
      <c r="K677">
        <f>'46 MMT resource build'!K86</f>
        <v>0</v>
      </c>
      <c r="L677">
        <f>'46 MMT resource build'!L86</f>
        <v>0</v>
      </c>
      <c r="M677">
        <f>'46 MMT resource build'!M86</f>
        <v>0</v>
      </c>
      <c r="N677">
        <f>'46 MMT resource build'!N86</f>
        <v>0</v>
      </c>
      <c r="O677">
        <f>'46 MMT resource build'!O86</f>
        <v>0</v>
      </c>
      <c r="P677">
        <f>'46 MMT resource build'!P86</f>
        <v>-134250.01</v>
      </c>
      <c r="Q677">
        <f>'46 MMT resource build'!Q86</f>
        <v>0</v>
      </c>
      <c r="R677">
        <f>'46 MMT resource build'!R86</f>
        <v>0</v>
      </c>
      <c r="S677">
        <f>'46 MMT resource build'!S86</f>
        <v>0</v>
      </c>
      <c r="T677">
        <f>'46 MMT resource build'!T86</f>
        <v>0</v>
      </c>
      <c r="U677">
        <f>'46 MMT resource build'!U86</f>
        <v>1.47619047619048</v>
      </c>
      <c r="V677">
        <f>'46 MMT resource build'!V86</f>
        <v>0</v>
      </c>
      <c r="W677">
        <f>'46 MMT resource build'!W86</f>
        <v>0</v>
      </c>
      <c r="X677">
        <f>'46 MMT resource build'!X86</f>
        <v>0</v>
      </c>
      <c r="Y677">
        <f>'46 MMT resource build'!Y86</f>
        <v>0</v>
      </c>
      <c r="Z677">
        <f>'46 MMT resource build'!Z86</f>
        <v>0</v>
      </c>
    </row>
    <row r="678" spans="1:26" ht="14.45" hidden="1" x14ac:dyDescent="0.35">
      <c r="A678">
        <f>'46 MMT resource build'!A88</f>
        <v>2020</v>
      </c>
      <c r="B678" t="str">
        <f>'46 MMT resource build'!B88</f>
        <v>Central_Valley_North_Los_Banos_Wind</v>
      </c>
      <c r="C678" t="str">
        <f>'46 MMT resource build'!C88</f>
        <v>CAISO</v>
      </c>
      <c r="D678" t="str">
        <f>'46 MMT resource build'!D88</f>
        <v>CAISO</v>
      </c>
      <c r="E678" t="str">
        <f>'46 MMT resource build'!E88</f>
        <v>Wind</v>
      </c>
      <c r="F678">
        <f>'46 MMT resource build'!F88</f>
        <v>0</v>
      </c>
      <c r="G678">
        <f>'46 MMT resource build'!G88</f>
        <v>0</v>
      </c>
      <c r="H678">
        <f>'46 MMT resource build'!H88</f>
        <v>0</v>
      </c>
      <c r="I678">
        <f>'46 MMT resource build'!I88</f>
        <v>0</v>
      </c>
      <c r="J678" t="str">
        <f>'46 MMT resource build'!J88</f>
        <v>Central_Valley_North_Los_Banos</v>
      </c>
      <c r="K678">
        <f>'46 MMT resource build'!K88</f>
        <v>0</v>
      </c>
      <c r="L678">
        <f>'46 MMT resource build'!L88</f>
        <v>0</v>
      </c>
      <c r="M678">
        <f>'46 MMT resource build'!M88</f>
        <v>0</v>
      </c>
      <c r="N678">
        <f>'46 MMT resource build'!N88</f>
        <v>0</v>
      </c>
      <c r="O678">
        <f>'46 MMT resource build'!O88</f>
        <v>0</v>
      </c>
      <c r="P678">
        <f>'46 MMT resource build'!P88</f>
        <v>-90912.72</v>
      </c>
      <c r="Q678">
        <f>'46 MMT resource build'!Q88</f>
        <v>0</v>
      </c>
      <c r="R678">
        <f>'46 MMT resource build'!R88</f>
        <v>0</v>
      </c>
      <c r="S678">
        <f>'46 MMT resource build'!S88</f>
        <v>0</v>
      </c>
      <c r="T678">
        <f>'46 MMT resource build'!T88</f>
        <v>0</v>
      </c>
      <c r="U678">
        <f>'46 MMT resource build'!U88</f>
        <v>1.47619047619048</v>
      </c>
      <c r="V678">
        <f>'46 MMT resource build'!V88</f>
        <v>0</v>
      </c>
      <c r="W678">
        <f>'46 MMT resource build'!W88</f>
        <v>0</v>
      </c>
      <c r="X678">
        <f>'46 MMT resource build'!X88</f>
        <v>0</v>
      </c>
      <c r="Y678">
        <f>'46 MMT resource build'!Y88</f>
        <v>0</v>
      </c>
      <c r="Z678">
        <f>'46 MMT resource build'!Z88</f>
        <v>0</v>
      </c>
    </row>
    <row r="679" spans="1:26" ht="14.45" hidden="1" x14ac:dyDescent="0.35">
      <c r="A679">
        <f>'46 MMT resource build'!A90</f>
        <v>2020</v>
      </c>
      <c r="B679" t="str">
        <f>'46 MMT resource build'!B90</f>
        <v>Distributed_Wind</v>
      </c>
      <c r="C679" t="str">
        <f>'46 MMT resource build'!C90</f>
        <v>CAISO</v>
      </c>
      <c r="D679" t="str">
        <f>'46 MMT resource build'!D90</f>
        <v>CAISO</v>
      </c>
      <c r="E679" t="str">
        <f>'46 MMT resource build'!E90</f>
        <v>Wind</v>
      </c>
      <c r="F679">
        <f>'46 MMT resource build'!F90</f>
        <v>0</v>
      </c>
      <c r="G679">
        <f>'46 MMT resource build'!G90</f>
        <v>0</v>
      </c>
      <c r="H679">
        <f>'46 MMT resource build'!H90</f>
        <v>0</v>
      </c>
      <c r="I679">
        <f>'46 MMT resource build'!I90</f>
        <v>0</v>
      </c>
      <c r="J679" t="str">
        <f>'46 MMT resource build'!J90</f>
        <v>None</v>
      </c>
      <c r="K679">
        <f>'46 MMT resource build'!K90</f>
        <v>0</v>
      </c>
      <c r="L679">
        <f>'46 MMT resource build'!L90</f>
        <v>0</v>
      </c>
      <c r="M679">
        <f>'46 MMT resource build'!M90</f>
        <v>0</v>
      </c>
      <c r="N679">
        <f>'46 MMT resource build'!N90</f>
        <v>0</v>
      </c>
      <c r="O679">
        <f>'46 MMT resource build'!O90</f>
        <v>0</v>
      </c>
      <c r="P679">
        <f>'46 MMT resource build'!P90</f>
        <v>-107113.43</v>
      </c>
      <c r="Q679">
        <f>'46 MMT resource build'!Q90</f>
        <v>0</v>
      </c>
      <c r="R679">
        <f>'46 MMT resource build'!R90</f>
        <v>0</v>
      </c>
      <c r="S679">
        <f>'46 MMT resource build'!S90</f>
        <v>0</v>
      </c>
      <c r="T679">
        <f>'46 MMT resource build'!T90</f>
        <v>0</v>
      </c>
      <c r="U679">
        <f>'46 MMT resource build'!U90</f>
        <v>1.47619047619048</v>
      </c>
      <c r="V679">
        <f>'46 MMT resource build'!V90</f>
        <v>0</v>
      </c>
      <c r="W679">
        <f>'46 MMT resource build'!W90</f>
        <v>0</v>
      </c>
      <c r="X679">
        <f>'46 MMT resource build'!X90</f>
        <v>0</v>
      </c>
      <c r="Y679">
        <f>'46 MMT resource build'!Y90</f>
        <v>0</v>
      </c>
      <c r="Z679">
        <f>'46 MMT resource build'!Z90</f>
        <v>0</v>
      </c>
    </row>
    <row r="680" spans="1:26" ht="14.45" hidden="1" x14ac:dyDescent="0.35">
      <c r="A680">
        <f>'46 MMT resource build'!A92</f>
        <v>2020</v>
      </c>
      <c r="B680" t="str">
        <f>'46 MMT resource build'!B92</f>
        <v>Greater_Imperial_Wind</v>
      </c>
      <c r="C680" t="str">
        <f>'46 MMT resource build'!C92</f>
        <v>CAISO</v>
      </c>
      <c r="D680" t="str">
        <f>'46 MMT resource build'!D92</f>
        <v>CAISO</v>
      </c>
      <c r="E680" t="str">
        <f>'46 MMT resource build'!E92</f>
        <v>Wind</v>
      </c>
      <c r="F680">
        <f>'46 MMT resource build'!F92</f>
        <v>0</v>
      </c>
      <c r="G680">
        <f>'46 MMT resource build'!G92</f>
        <v>0</v>
      </c>
      <c r="H680">
        <f>'46 MMT resource build'!H92</f>
        <v>0</v>
      </c>
      <c r="I680">
        <f>'46 MMT resource build'!I92</f>
        <v>0</v>
      </c>
      <c r="J680" t="str">
        <f>'46 MMT resource build'!J92</f>
        <v>Greater_Imperial</v>
      </c>
      <c r="K680">
        <f>'46 MMT resource build'!K92</f>
        <v>0</v>
      </c>
      <c r="L680">
        <f>'46 MMT resource build'!L92</f>
        <v>0</v>
      </c>
      <c r="M680">
        <f>'46 MMT resource build'!M92</f>
        <v>0</v>
      </c>
      <c r="N680">
        <f>'46 MMT resource build'!N92</f>
        <v>0</v>
      </c>
      <c r="O680">
        <f>'46 MMT resource build'!O92</f>
        <v>0</v>
      </c>
      <c r="P680">
        <f>'46 MMT resource build'!P92</f>
        <v>-186845.24</v>
      </c>
      <c r="Q680">
        <f>'46 MMT resource build'!Q92</f>
        <v>0</v>
      </c>
      <c r="R680">
        <f>'46 MMT resource build'!R92</f>
        <v>0</v>
      </c>
      <c r="S680">
        <f>'46 MMT resource build'!S92</f>
        <v>0</v>
      </c>
      <c r="T680">
        <f>'46 MMT resource build'!T92</f>
        <v>0</v>
      </c>
      <c r="U680">
        <f>'46 MMT resource build'!U92</f>
        <v>1.47619047619048</v>
      </c>
      <c r="V680">
        <f>'46 MMT resource build'!V92</f>
        <v>0</v>
      </c>
      <c r="W680">
        <f>'46 MMT resource build'!W92</f>
        <v>0</v>
      </c>
      <c r="X680">
        <f>'46 MMT resource build'!X92</f>
        <v>0</v>
      </c>
      <c r="Y680">
        <f>'46 MMT resource build'!Y92</f>
        <v>0</v>
      </c>
      <c r="Z680">
        <f>'46 MMT resource build'!Z92</f>
        <v>0</v>
      </c>
    </row>
    <row r="681" spans="1:26" ht="14.45" hidden="1" x14ac:dyDescent="0.35">
      <c r="A681">
        <f>'46 MMT resource build'!A93</f>
        <v>2020</v>
      </c>
      <c r="B681" t="str">
        <f>'46 MMT resource build'!B93</f>
        <v>Greater_Kramer_Wind</v>
      </c>
      <c r="C681" t="str">
        <f>'46 MMT resource build'!C93</f>
        <v>CAISO</v>
      </c>
      <c r="D681" t="str">
        <f>'46 MMT resource build'!D93</f>
        <v>CAISO</v>
      </c>
      <c r="E681" t="str">
        <f>'46 MMT resource build'!E93</f>
        <v>Wind</v>
      </c>
      <c r="F681">
        <f>'46 MMT resource build'!F93</f>
        <v>0</v>
      </c>
      <c r="G681">
        <f>'46 MMT resource build'!G93</f>
        <v>0</v>
      </c>
      <c r="H681">
        <f>'46 MMT resource build'!H93</f>
        <v>0</v>
      </c>
      <c r="I681">
        <f>'46 MMT resource build'!I93</f>
        <v>0</v>
      </c>
      <c r="J681" t="str">
        <f>'46 MMT resource build'!J93</f>
        <v>Greater_Kramer</v>
      </c>
      <c r="K681">
        <f>'46 MMT resource build'!K93</f>
        <v>0</v>
      </c>
      <c r="L681">
        <f>'46 MMT resource build'!L93</f>
        <v>0</v>
      </c>
      <c r="M681">
        <f>'46 MMT resource build'!M93</f>
        <v>0</v>
      </c>
      <c r="N681">
        <f>'46 MMT resource build'!N93</f>
        <v>0</v>
      </c>
      <c r="O681">
        <f>'46 MMT resource build'!O93</f>
        <v>0</v>
      </c>
      <c r="P681">
        <f>'46 MMT resource build'!P93</f>
        <v>0</v>
      </c>
      <c r="Q681">
        <f>'46 MMT resource build'!Q93</f>
        <v>0</v>
      </c>
      <c r="R681">
        <f>'46 MMT resource build'!R93</f>
        <v>0</v>
      </c>
      <c r="S681">
        <f>'46 MMT resource build'!S93</f>
        <v>0</v>
      </c>
      <c r="T681">
        <f>'46 MMT resource build'!T93</f>
        <v>0</v>
      </c>
      <c r="U681">
        <f>'46 MMT resource build'!U93</f>
        <v>1.47619047619048</v>
      </c>
      <c r="V681">
        <f>'46 MMT resource build'!V93</f>
        <v>0</v>
      </c>
      <c r="W681">
        <f>'46 MMT resource build'!W93</f>
        <v>0</v>
      </c>
      <c r="X681">
        <f>'46 MMT resource build'!X93</f>
        <v>0</v>
      </c>
      <c r="Y681">
        <f>'46 MMT resource build'!Y93</f>
        <v>0</v>
      </c>
      <c r="Z681">
        <f>'46 MMT resource build'!Z93</f>
        <v>0</v>
      </c>
    </row>
    <row r="682" spans="1:26" ht="14.45" hidden="1" x14ac:dyDescent="0.35">
      <c r="A682">
        <f>'46 MMT resource build'!A94</f>
        <v>2020</v>
      </c>
      <c r="B682" t="str">
        <f>'46 MMT resource build'!B94</f>
        <v>Humboldt_Wind</v>
      </c>
      <c r="C682" t="str">
        <f>'46 MMT resource build'!C94</f>
        <v>CAISO</v>
      </c>
      <c r="D682" t="str">
        <f>'46 MMT resource build'!D94</f>
        <v>CAISO</v>
      </c>
      <c r="E682" t="str">
        <f>'46 MMT resource build'!E94</f>
        <v>Wind</v>
      </c>
      <c r="F682">
        <f>'46 MMT resource build'!F94</f>
        <v>0</v>
      </c>
      <c r="G682">
        <f>'46 MMT resource build'!G94</f>
        <v>0</v>
      </c>
      <c r="H682">
        <f>'46 MMT resource build'!H94</f>
        <v>0</v>
      </c>
      <c r="I682">
        <f>'46 MMT resource build'!I94</f>
        <v>0</v>
      </c>
      <c r="J682" t="str">
        <f>'46 MMT resource build'!J94</f>
        <v>Humboldt</v>
      </c>
      <c r="K682">
        <f>'46 MMT resource build'!K94</f>
        <v>0</v>
      </c>
      <c r="L682">
        <f>'46 MMT resource build'!L94</f>
        <v>0</v>
      </c>
      <c r="M682">
        <f>'46 MMT resource build'!M94</f>
        <v>0</v>
      </c>
      <c r="N682">
        <f>'46 MMT resource build'!N94</f>
        <v>0</v>
      </c>
      <c r="O682">
        <f>'46 MMT resource build'!O94</f>
        <v>0</v>
      </c>
      <c r="P682">
        <f>'46 MMT resource build'!P94</f>
        <v>-156473.92000000001</v>
      </c>
      <c r="Q682">
        <f>'46 MMT resource build'!Q94</f>
        <v>0</v>
      </c>
      <c r="R682">
        <f>'46 MMT resource build'!R94</f>
        <v>0</v>
      </c>
      <c r="S682">
        <f>'46 MMT resource build'!S94</f>
        <v>0</v>
      </c>
      <c r="T682">
        <f>'46 MMT resource build'!T94</f>
        <v>0</v>
      </c>
      <c r="U682">
        <f>'46 MMT resource build'!U94</f>
        <v>1.47619047619048</v>
      </c>
      <c r="V682">
        <f>'46 MMT resource build'!V94</f>
        <v>0</v>
      </c>
      <c r="W682">
        <f>'46 MMT resource build'!W94</f>
        <v>0</v>
      </c>
      <c r="X682">
        <f>'46 MMT resource build'!X94</f>
        <v>0</v>
      </c>
      <c r="Y682">
        <f>'46 MMT resource build'!Y94</f>
        <v>0</v>
      </c>
      <c r="Z682">
        <f>'46 MMT resource build'!Z94</f>
        <v>0</v>
      </c>
    </row>
    <row r="683" spans="1:26" ht="14.45" hidden="1" x14ac:dyDescent="0.35">
      <c r="A683">
        <f>'46 MMT resource build'!A97</f>
        <v>2020</v>
      </c>
      <c r="B683" t="str">
        <f>'46 MMT resource build'!B97</f>
        <v>Kern_Greater_Carrizo_Wind</v>
      </c>
      <c r="C683" t="str">
        <f>'46 MMT resource build'!C97</f>
        <v>CAISO</v>
      </c>
      <c r="D683" t="str">
        <f>'46 MMT resource build'!D97</f>
        <v>CAISO</v>
      </c>
      <c r="E683" t="str">
        <f>'46 MMT resource build'!E97</f>
        <v>Wind</v>
      </c>
      <c r="F683">
        <f>'46 MMT resource build'!F97</f>
        <v>0</v>
      </c>
      <c r="G683">
        <f>'46 MMT resource build'!G97</f>
        <v>0</v>
      </c>
      <c r="H683">
        <f>'46 MMT resource build'!H97</f>
        <v>0</v>
      </c>
      <c r="I683">
        <f>'46 MMT resource build'!I97</f>
        <v>0</v>
      </c>
      <c r="J683" t="str">
        <f>'46 MMT resource build'!J97</f>
        <v>Kern_Greater_Carrizo</v>
      </c>
      <c r="K683">
        <f>'46 MMT resource build'!K97</f>
        <v>0</v>
      </c>
      <c r="L683">
        <f>'46 MMT resource build'!L97</f>
        <v>0</v>
      </c>
      <c r="M683">
        <f>'46 MMT resource build'!M97</f>
        <v>0</v>
      </c>
      <c r="N683">
        <f>'46 MMT resource build'!N97</f>
        <v>0</v>
      </c>
      <c r="O683">
        <f>'46 MMT resource build'!O97</f>
        <v>0</v>
      </c>
      <c r="P683">
        <f>'46 MMT resource build'!P97</f>
        <v>-119158.46</v>
      </c>
      <c r="Q683">
        <f>'46 MMT resource build'!Q97</f>
        <v>0</v>
      </c>
      <c r="R683">
        <f>'46 MMT resource build'!R97</f>
        <v>0</v>
      </c>
      <c r="S683">
        <f>'46 MMT resource build'!S97</f>
        <v>0</v>
      </c>
      <c r="T683">
        <f>'46 MMT resource build'!T97</f>
        <v>0</v>
      </c>
      <c r="U683">
        <f>'46 MMT resource build'!U97</f>
        <v>1.47619047619048</v>
      </c>
      <c r="V683">
        <f>'46 MMT resource build'!V97</f>
        <v>0</v>
      </c>
      <c r="W683">
        <f>'46 MMT resource build'!W97</f>
        <v>0</v>
      </c>
      <c r="X683">
        <f>'46 MMT resource build'!X97</f>
        <v>0</v>
      </c>
      <c r="Y683">
        <f>'46 MMT resource build'!Y97</f>
        <v>0</v>
      </c>
      <c r="Z683">
        <f>'46 MMT resource build'!Z97</f>
        <v>0</v>
      </c>
    </row>
    <row r="684" spans="1:26" ht="14.45" hidden="1" x14ac:dyDescent="0.35">
      <c r="A684">
        <f>'46 MMT resource build'!A99</f>
        <v>2020</v>
      </c>
      <c r="B684" t="str">
        <f>'46 MMT resource build'!B99</f>
        <v>Kramer_Inyokern_Ex_Wind</v>
      </c>
      <c r="C684" t="str">
        <f>'46 MMT resource build'!C99</f>
        <v>CAISO</v>
      </c>
      <c r="D684" t="str">
        <f>'46 MMT resource build'!D99</f>
        <v>CAISO</v>
      </c>
      <c r="E684" t="str">
        <f>'46 MMT resource build'!E99</f>
        <v>Wind</v>
      </c>
      <c r="F684">
        <f>'46 MMT resource build'!F99</f>
        <v>0</v>
      </c>
      <c r="G684">
        <f>'46 MMT resource build'!G99</f>
        <v>0</v>
      </c>
      <c r="H684">
        <f>'46 MMT resource build'!H99</f>
        <v>0</v>
      </c>
      <c r="I684">
        <f>'46 MMT resource build'!I99</f>
        <v>0</v>
      </c>
      <c r="J684" t="str">
        <f>'46 MMT resource build'!J99</f>
        <v>Kramer_Inyokern_Ex</v>
      </c>
      <c r="K684">
        <f>'46 MMT resource build'!K99</f>
        <v>0</v>
      </c>
      <c r="L684">
        <f>'46 MMT resource build'!L99</f>
        <v>0</v>
      </c>
      <c r="M684">
        <f>'46 MMT resource build'!M99</f>
        <v>0</v>
      </c>
      <c r="N684">
        <f>'46 MMT resource build'!N99</f>
        <v>0</v>
      </c>
      <c r="O684">
        <f>'46 MMT resource build'!O99</f>
        <v>0</v>
      </c>
      <c r="P684">
        <f>'46 MMT resource build'!P99</f>
        <v>-118133.88</v>
      </c>
      <c r="Q684">
        <f>'46 MMT resource build'!Q99</f>
        <v>0</v>
      </c>
      <c r="R684">
        <f>'46 MMT resource build'!R99</f>
        <v>0</v>
      </c>
      <c r="S684">
        <f>'46 MMT resource build'!S99</f>
        <v>0</v>
      </c>
      <c r="T684">
        <f>'46 MMT resource build'!T99</f>
        <v>0</v>
      </c>
      <c r="U684">
        <f>'46 MMT resource build'!U99</f>
        <v>1.47619047619048</v>
      </c>
      <c r="V684">
        <f>'46 MMT resource build'!V99</f>
        <v>0</v>
      </c>
      <c r="W684">
        <f>'46 MMT resource build'!W99</f>
        <v>0</v>
      </c>
      <c r="X684">
        <f>'46 MMT resource build'!X99</f>
        <v>0</v>
      </c>
      <c r="Y684">
        <f>'46 MMT resource build'!Y99</f>
        <v>0</v>
      </c>
      <c r="Z684">
        <f>'46 MMT resource build'!Z99</f>
        <v>0</v>
      </c>
    </row>
    <row r="685" spans="1:26" ht="14.45" hidden="1" x14ac:dyDescent="0.35">
      <c r="A685">
        <f>'46 MMT resource build'!A102</f>
        <v>2020</v>
      </c>
      <c r="B685" t="str">
        <f>'46 MMT resource build'!B102</f>
        <v>Northern_California_Ex_Wind</v>
      </c>
      <c r="C685" t="str">
        <f>'46 MMT resource build'!C102</f>
        <v>CAISO</v>
      </c>
      <c r="D685" t="str">
        <f>'46 MMT resource build'!D102</f>
        <v>CAISO</v>
      </c>
      <c r="E685" t="str">
        <f>'46 MMT resource build'!E102</f>
        <v>Wind</v>
      </c>
      <c r="F685">
        <f>'46 MMT resource build'!F102</f>
        <v>0</v>
      </c>
      <c r="G685">
        <f>'46 MMT resource build'!G102</f>
        <v>0</v>
      </c>
      <c r="H685">
        <f>'46 MMT resource build'!H102</f>
        <v>0</v>
      </c>
      <c r="I685">
        <f>'46 MMT resource build'!I102</f>
        <v>0</v>
      </c>
      <c r="J685" t="str">
        <f>'46 MMT resource build'!J102</f>
        <v>Northern_California_Ex</v>
      </c>
      <c r="K685">
        <f>'46 MMT resource build'!K102</f>
        <v>0</v>
      </c>
      <c r="L685">
        <f>'46 MMT resource build'!L102</f>
        <v>0</v>
      </c>
      <c r="M685">
        <f>'46 MMT resource build'!M102</f>
        <v>0</v>
      </c>
      <c r="N685">
        <f>'46 MMT resource build'!N102</f>
        <v>0</v>
      </c>
      <c r="O685">
        <f>'46 MMT resource build'!O102</f>
        <v>0</v>
      </c>
      <c r="P685">
        <f>'46 MMT resource build'!P102</f>
        <v>-130524.05</v>
      </c>
      <c r="Q685">
        <f>'46 MMT resource build'!Q102</f>
        <v>0</v>
      </c>
      <c r="R685">
        <f>'46 MMT resource build'!R102</f>
        <v>0</v>
      </c>
      <c r="S685">
        <f>'46 MMT resource build'!S102</f>
        <v>0</v>
      </c>
      <c r="T685">
        <f>'46 MMT resource build'!T102</f>
        <v>0</v>
      </c>
      <c r="U685">
        <f>'46 MMT resource build'!U102</f>
        <v>1.47619047619048</v>
      </c>
      <c r="V685">
        <f>'46 MMT resource build'!V102</f>
        <v>0</v>
      </c>
      <c r="W685">
        <f>'46 MMT resource build'!W102</f>
        <v>0</v>
      </c>
      <c r="X685">
        <f>'46 MMT resource build'!X102</f>
        <v>0</v>
      </c>
      <c r="Y685">
        <f>'46 MMT resource build'!Y102</f>
        <v>0</v>
      </c>
      <c r="Z685">
        <f>'46 MMT resource build'!Z102</f>
        <v>0</v>
      </c>
    </row>
    <row r="686" spans="1:26" ht="14.45" hidden="1" x14ac:dyDescent="0.35">
      <c r="A686">
        <f>'46 MMT resource build'!A103</f>
        <v>2020</v>
      </c>
      <c r="B686" t="str">
        <f>'46 MMT resource build'!B103</f>
        <v>NW_Ext_Tx_Wind</v>
      </c>
      <c r="C686" t="str">
        <f>'46 MMT resource build'!C103</f>
        <v>CAISO</v>
      </c>
      <c r="D686" t="str">
        <f>'46 MMT resource build'!D103</f>
        <v>CAISO</v>
      </c>
      <c r="E686" t="str">
        <f>'46 MMT resource build'!E103</f>
        <v>Wind</v>
      </c>
      <c r="F686">
        <f>'46 MMT resource build'!F103</f>
        <v>0</v>
      </c>
      <c r="G686">
        <f>'46 MMT resource build'!G103</f>
        <v>0</v>
      </c>
      <c r="H686">
        <f>'46 MMT resource build'!H103</f>
        <v>0</v>
      </c>
      <c r="I686">
        <f>'46 MMT resource build'!I103</f>
        <v>0</v>
      </c>
      <c r="J686" t="str">
        <f>'46 MMT resource build'!J103</f>
        <v>Sacramento_River</v>
      </c>
      <c r="K686">
        <f>'46 MMT resource build'!K103</f>
        <v>0</v>
      </c>
      <c r="L686">
        <f>'46 MMT resource build'!L103</f>
        <v>0</v>
      </c>
      <c r="M686">
        <f>'46 MMT resource build'!M103</f>
        <v>0</v>
      </c>
      <c r="N686">
        <f>'46 MMT resource build'!N103</f>
        <v>0</v>
      </c>
      <c r="O686">
        <f>'46 MMT resource build'!O103</f>
        <v>0</v>
      </c>
      <c r="P686">
        <f>'46 MMT resource build'!P103</f>
        <v>-90804.35</v>
      </c>
      <c r="Q686">
        <f>'46 MMT resource build'!Q103</f>
        <v>0</v>
      </c>
      <c r="R686">
        <f>'46 MMT resource build'!R103</f>
        <v>0</v>
      </c>
      <c r="S686">
        <f>'46 MMT resource build'!S103</f>
        <v>0</v>
      </c>
      <c r="T686">
        <f>'46 MMT resource build'!T103</f>
        <v>0</v>
      </c>
      <c r="U686">
        <f>'46 MMT resource build'!U103</f>
        <v>1.47619047619048</v>
      </c>
      <c r="V686">
        <f>'46 MMT resource build'!V103</f>
        <v>0</v>
      </c>
      <c r="W686">
        <f>'46 MMT resource build'!W103</f>
        <v>0</v>
      </c>
      <c r="X686">
        <f>'46 MMT resource build'!X103</f>
        <v>0</v>
      </c>
      <c r="Y686">
        <f>'46 MMT resource build'!Y103</f>
        <v>0</v>
      </c>
      <c r="Z686">
        <f>'46 MMT resource build'!Z103</f>
        <v>0</v>
      </c>
    </row>
    <row r="687" spans="1:26" ht="14.45" hidden="1" x14ac:dyDescent="0.35">
      <c r="A687">
        <f>'46 MMT resource build'!A106</f>
        <v>2020</v>
      </c>
      <c r="B687" t="str">
        <f>'46 MMT resource build'!B106</f>
        <v>Sacramento_River_Wind</v>
      </c>
      <c r="C687" t="str">
        <f>'46 MMT resource build'!C106</f>
        <v>CAISO</v>
      </c>
      <c r="D687" t="str">
        <f>'46 MMT resource build'!D106</f>
        <v>CAISO</v>
      </c>
      <c r="E687" t="str">
        <f>'46 MMT resource build'!E106</f>
        <v>Wind</v>
      </c>
      <c r="F687">
        <f>'46 MMT resource build'!F106</f>
        <v>0</v>
      </c>
      <c r="G687">
        <f>'46 MMT resource build'!G106</f>
        <v>0</v>
      </c>
      <c r="H687">
        <f>'46 MMT resource build'!H106</f>
        <v>0</v>
      </c>
      <c r="I687">
        <f>'46 MMT resource build'!I106</f>
        <v>0</v>
      </c>
      <c r="J687">
        <f>'46 MMT resource build'!J106</f>
        <v>0</v>
      </c>
      <c r="K687">
        <f>'46 MMT resource build'!K106</f>
        <v>0</v>
      </c>
      <c r="L687">
        <f>'46 MMT resource build'!L106</f>
        <v>0</v>
      </c>
      <c r="M687">
        <f>'46 MMT resource build'!M106</f>
        <v>0</v>
      </c>
      <c r="N687">
        <f>'46 MMT resource build'!N106</f>
        <v>0</v>
      </c>
      <c r="O687">
        <f>'46 MMT resource build'!O106</f>
        <v>0</v>
      </c>
      <c r="P687">
        <f>'46 MMT resource build'!P106</f>
        <v>0</v>
      </c>
      <c r="Q687">
        <f>'46 MMT resource build'!Q106</f>
        <v>0</v>
      </c>
      <c r="R687">
        <f>'46 MMT resource build'!R106</f>
        <v>0</v>
      </c>
      <c r="S687">
        <f>'46 MMT resource build'!S106</f>
        <v>0</v>
      </c>
      <c r="T687">
        <f>'46 MMT resource build'!T106</f>
        <v>0</v>
      </c>
      <c r="U687">
        <f>'46 MMT resource build'!U106</f>
        <v>1.47619047619048</v>
      </c>
      <c r="V687">
        <f>'46 MMT resource build'!V106</f>
        <v>0</v>
      </c>
      <c r="W687">
        <f>'46 MMT resource build'!W106</f>
        <v>0</v>
      </c>
      <c r="X687">
        <f>'46 MMT resource build'!X106</f>
        <v>0</v>
      </c>
      <c r="Y687">
        <f>'46 MMT resource build'!Y106</f>
        <v>0</v>
      </c>
      <c r="Z687">
        <f>'46 MMT resource build'!Z106</f>
        <v>0</v>
      </c>
    </row>
    <row r="688" spans="1:26" ht="14.45" hidden="1" x14ac:dyDescent="0.35">
      <c r="A688">
        <f>'46 MMT resource build'!A108</f>
        <v>2020</v>
      </c>
      <c r="B688" t="str">
        <f>'46 MMT resource build'!B108</f>
        <v>SCADSNV_Wind</v>
      </c>
      <c r="C688" t="str">
        <f>'46 MMT resource build'!C108</f>
        <v>CAISO</v>
      </c>
      <c r="D688" t="str">
        <f>'46 MMT resource build'!D108</f>
        <v>CAISO</v>
      </c>
      <c r="E688" t="str">
        <f>'46 MMT resource build'!E108</f>
        <v>Wind</v>
      </c>
      <c r="F688">
        <f>'46 MMT resource build'!F108</f>
        <v>0</v>
      </c>
      <c r="G688">
        <f>'46 MMT resource build'!G108</f>
        <v>0</v>
      </c>
      <c r="H688">
        <f>'46 MMT resource build'!H108</f>
        <v>0</v>
      </c>
      <c r="I688">
        <f>'46 MMT resource build'!I108</f>
        <v>0</v>
      </c>
      <c r="J688" t="str">
        <f>'46 MMT resource build'!J108</f>
        <v>SCADSNV</v>
      </c>
      <c r="K688">
        <f>'46 MMT resource build'!K108</f>
        <v>0</v>
      </c>
      <c r="L688">
        <f>'46 MMT resource build'!L108</f>
        <v>0</v>
      </c>
      <c r="M688">
        <f>'46 MMT resource build'!M108</f>
        <v>0</v>
      </c>
      <c r="N688">
        <f>'46 MMT resource build'!N108</f>
        <v>0</v>
      </c>
      <c r="O688">
        <f>'46 MMT resource build'!O108</f>
        <v>0</v>
      </c>
      <c r="P688">
        <f>'46 MMT resource build'!P108</f>
        <v>0</v>
      </c>
      <c r="Q688">
        <f>'46 MMT resource build'!Q108</f>
        <v>0</v>
      </c>
      <c r="R688">
        <f>'46 MMT resource build'!R108</f>
        <v>0</v>
      </c>
      <c r="S688">
        <f>'46 MMT resource build'!S108</f>
        <v>0</v>
      </c>
      <c r="T688">
        <f>'46 MMT resource build'!T108</f>
        <v>0</v>
      </c>
      <c r="U688">
        <f>'46 MMT resource build'!U108</f>
        <v>1.47619047619048</v>
      </c>
      <c r="V688">
        <f>'46 MMT resource build'!V108</f>
        <v>0</v>
      </c>
      <c r="W688">
        <f>'46 MMT resource build'!W108</f>
        <v>0</v>
      </c>
      <c r="X688">
        <f>'46 MMT resource build'!X108</f>
        <v>0</v>
      </c>
      <c r="Y688">
        <f>'46 MMT resource build'!Y108</f>
        <v>0</v>
      </c>
      <c r="Z688">
        <f>'46 MMT resource build'!Z108</f>
        <v>0</v>
      </c>
    </row>
    <row r="689" spans="1:26" ht="14.45" hidden="1" x14ac:dyDescent="0.35">
      <c r="A689">
        <f>'46 MMT resource build'!A111</f>
        <v>2020</v>
      </c>
      <c r="B689" t="str">
        <f>'46 MMT resource build'!B111</f>
        <v>Solano_subzone_Wind</v>
      </c>
      <c r="C689" t="str">
        <f>'46 MMT resource build'!C111</f>
        <v>CAISO</v>
      </c>
      <c r="D689" t="str">
        <f>'46 MMT resource build'!D111</f>
        <v>CAISO</v>
      </c>
      <c r="E689" t="str">
        <f>'46 MMT resource build'!E111</f>
        <v>Wind</v>
      </c>
      <c r="F689">
        <f>'46 MMT resource build'!F111</f>
        <v>0</v>
      </c>
      <c r="G689">
        <f>'46 MMT resource build'!G111</f>
        <v>0</v>
      </c>
      <c r="H689">
        <f>'46 MMT resource build'!H111</f>
        <v>0</v>
      </c>
      <c r="I689">
        <f>'46 MMT resource build'!I111</f>
        <v>0</v>
      </c>
      <c r="J689" t="str">
        <f>'46 MMT resource build'!J111</f>
        <v>Solano_subzone</v>
      </c>
      <c r="K689">
        <f>'46 MMT resource build'!K111</f>
        <v>0</v>
      </c>
      <c r="L689">
        <f>'46 MMT resource build'!L111</f>
        <v>0</v>
      </c>
      <c r="M689">
        <f>'46 MMT resource build'!M111</f>
        <v>0</v>
      </c>
      <c r="N689">
        <f>'46 MMT resource build'!N111</f>
        <v>0</v>
      </c>
      <c r="O689">
        <f>'46 MMT resource build'!O111</f>
        <v>0</v>
      </c>
      <c r="P689">
        <f>'46 MMT resource build'!P111</f>
        <v>0</v>
      </c>
      <c r="Q689">
        <f>'46 MMT resource build'!Q111</f>
        <v>0</v>
      </c>
      <c r="R689">
        <f>'46 MMT resource build'!R111</f>
        <v>0</v>
      </c>
      <c r="S689">
        <f>'46 MMT resource build'!S111</f>
        <v>0</v>
      </c>
      <c r="T689">
        <f>'46 MMT resource build'!T111</f>
        <v>0</v>
      </c>
      <c r="U689">
        <f>'46 MMT resource build'!U111</f>
        <v>1.47619047619048</v>
      </c>
      <c r="V689">
        <f>'46 MMT resource build'!V111</f>
        <v>0</v>
      </c>
      <c r="W689">
        <f>'46 MMT resource build'!W111</f>
        <v>0</v>
      </c>
      <c r="X689">
        <f>'46 MMT resource build'!X111</f>
        <v>0</v>
      </c>
      <c r="Y689">
        <f>'46 MMT resource build'!Y111</f>
        <v>0</v>
      </c>
      <c r="Z689">
        <f>'46 MMT resource build'!Z111</f>
        <v>0</v>
      </c>
    </row>
    <row r="690" spans="1:26" ht="14.45" hidden="1" x14ac:dyDescent="0.35">
      <c r="A690">
        <f>'46 MMT resource build'!A112</f>
        <v>2020</v>
      </c>
      <c r="B690" t="str">
        <f>'46 MMT resource build'!B112</f>
        <v>Solano_Wind</v>
      </c>
      <c r="C690" t="str">
        <f>'46 MMT resource build'!C112</f>
        <v>CAISO</v>
      </c>
      <c r="D690" t="str">
        <f>'46 MMT resource build'!D112</f>
        <v>CAISO</v>
      </c>
      <c r="E690" t="str">
        <f>'46 MMT resource build'!E112</f>
        <v>Wind</v>
      </c>
      <c r="F690">
        <f>'46 MMT resource build'!F112</f>
        <v>0</v>
      </c>
      <c r="G690">
        <f>'46 MMT resource build'!G112</f>
        <v>0</v>
      </c>
      <c r="H690">
        <f>'46 MMT resource build'!H112</f>
        <v>0</v>
      </c>
      <c r="I690">
        <f>'46 MMT resource build'!I112</f>
        <v>0</v>
      </c>
      <c r="J690" t="str">
        <f>'46 MMT resource build'!J112</f>
        <v>Solano</v>
      </c>
      <c r="K690">
        <f>'46 MMT resource build'!K112</f>
        <v>0</v>
      </c>
      <c r="L690">
        <f>'46 MMT resource build'!L112</f>
        <v>0</v>
      </c>
      <c r="M690">
        <f>'46 MMT resource build'!M112</f>
        <v>0</v>
      </c>
      <c r="N690">
        <f>'46 MMT resource build'!N112</f>
        <v>0</v>
      </c>
      <c r="O690">
        <f>'46 MMT resource build'!O112</f>
        <v>0</v>
      </c>
      <c r="P690">
        <f>'46 MMT resource build'!P112</f>
        <v>-136096.32000000001</v>
      </c>
      <c r="Q690">
        <f>'46 MMT resource build'!Q112</f>
        <v>0</v>
      </c>
      <c r="R690">
        <f>'46 MMT resource build'!R112</f>
        <v>0</v>
      </c>
      <c r="S690">
        <f>'46 MMT resource build'!S112</f>
        <v>0</v>
      </c>
      <c r="T690">
        <f>'46 MMT resource build'!T112</f>
        <v>0</v>
      </c>
      <c r="U690">
        <f>'46 MMT resource build'!U112</f>
        <v>1.47619047619048</v>
      </c>
      <c r="V690">
        <f>'46 MMT resource build'!V112</f>
        <v>0</v>
      </c>
      <c r="W690">
        <f>'46 MMT resource build'!W112</f>
        <v>0</v>
      </c>
      <c r="X690">
        <f>'46 MMT resource build'!X112</f>
        <v>0</v>
      </c>
      <c r="Y690">
        <f>'46 MMT resource build'!Y112</f>
        <v>0</v>
      </c>
      <c r="Z690">
        <f>'46 MMT resource build'!Z112</f>
        <v>0</v>
      </c>
    </row>
    <row r="691" spans="1:26" ht="14.45" hidden="1" x14ac:dyDescent="0.35">
      <c r="A691">
        <f>'46 MMT resource build'!A114</f>
        <v>2020</v>
      </c>
      <c r="B691" t="str">
        <f>'46 MMT resource build'!B114</f>
        <v>Southern_California_Desert_Ex_Wind</v>
      </c>
      <c r="C691" t="str">
        <f>'46 MMT resource build'!C114</f>
        <v>CAISO</v>
      </c>
      <c r="D691" t="str">
        <f>'46 MMT resource build'!D114</f>
        <v>CAISO</v>
      </c>
      <c r="E691" t="str">
        <f>'46 MMT resource build'!E114</f>
        <v>Wind</v>
      </c>
      <c r="F691">
        <f>'46 MMT resource build'!F114</f>
        <v>0</v>
      </c>
      <c r="G691">
        <f>'46 MMT resource build'!G114</f>
        <v>0</v>
      </c>
      <c r="H691">
        <f>'46 MMT resource build'!H114</f>
        <v>0</v>
      </c>
      <c r="I691">
        <f>'46 MMT resource build'!I114</f>
        <v>0</v>
      </c>
      <c r="J691" t="str">
        <f>'46 MMT resource build'!J114</f>
        <v>Southern_California_Desert_Ex</v>
      </c>
      <c r="K691">
        <f>'46 MMT resource build'!K114</f>
        <v>0</v>
      </c>
      <c r="L691">
        <f>'46 MMT resource build'!L114</f>
        <v>0</v>
      </c>
      <c r="M691">
        <f>'46 MMT resource build'!M114</f>
        <v>0</v>
      </c>
      <c r="N691">
        <f>'46 MMT resource build'!N114</f>
        <v>0</v>
      </c>
      <c r="O691">
        <f>'46 MMT resource build'!O114</f>
        <v>0</v>
      </c>
      <c r="P691">
        <f>'46 MMT resource build'!P114</f>
        <v>-79794.67</v>
      </c>
      <c r="Q691">
        <f>'46 MMT resource build'!Q114</f>
        <v>0</v>
      </c>
      <c r="R691">
        <f>'46 MMT resource build'!R114</f>
        <v>0</v>
      </c>
      <c r="S691">
        <f>'46 MMT resource build'!S114</f>
        <v>0</v>
      </c>
      <c r="T691">
        <f>'46 MMT resource build'!T114</f>
        <v>0</v>
      </c>
      <c r="U691">
        <f>'46 MMT resource build'!U114</f>
        <v>1.47619047619048</v>
      </c>
      <c r="V691">
        <f>'46 MMT resource build'!V114</f>
        <v>0</v>
      </c>
      <c r="W691">
        <f>'46 MMT resource build'!W114</f>
        <v>0</v>
      </c>
      <c r="X691">
        <f>'46 MMT resource build'!X114</f>
        <v>0</v>
      </c>
      <c r="Y691">
        <f>'46 MMT resource build'!Y114</f>
        <v>0</v>
      </c>
      <c r="Z691">
        <f>'46 MMT resource build'!Z114</f>
        <v>0</v>
      </c>
    </row>
    <row r="692" spans="1:26" ht="14.45" hidden="1" x14ac:dyDescent="0.35">
      <c r="A692">
        <f>'46 MMT resource build'!A116</f>
        <v>2020</v>
      </c>
      <c r="B692" t="str">
        <f>'46 MMT resource build'!B116</f>
        <v>Southern_Nevada_Wind</v>
      </c>
      <c r="C692" t="str">
        <f>'46 MMT resource build'!C116</f>
        <v>CAISO</v>
      </c>
      <c r="D692" t="str">
        <f>'46 MMT resource build'!D116</f>
        <v>CAISO</v>
      </c>
      <c r="E692" t="str">
        <f>'46 MMT resource build'!E116</f>
        <v>Wind</v>
      </c>
      <c r="F692">
        <f>'46 MMT resource build'!F116</f>
        <v>0</v>
      </c>
      <c r="G692">
        <f>'46 MMT resource build'!G116</f>
        <v>0</v>
      </c>
      <c r="H692">
        <f>'46 MMT resource build'!H116</f>
        <v>0</v>
      </c>
      <c r="I692">
        <f>'46 MMT resource build'!I116</f>
        <v>0</v>
      </c>
      <c r="J692" t="str">
        <f>'46 MMT resource build'!J116</f>
        <v>GLW_VEA</v>
      </c>
      <c r="K692">
        <f>'46 MMT resource build'!K116</f>
        <v>0</v>
      </c>
      <c r="L692">
        <f>'46 MMT resource build'!L116</f>
        <v>0</v>
      </c>
      <c r="M692">
        <f>'46 MMT resource build'!M116</f>
        <v>0</v>
      </c>
      <c r="N692">
        <f>'46 MMT resource build'!N116</f>
        <v>0</v>
      </c>
      <c r="O692">
        <f>'46 MMT resource build'!O116</f>
        <v>0</v>
      </c>
      <c r="P692">
        <f>'46 MMT resource build'!P116</f>
        <v>-99798.8</v>
      </c>
      <c r="Q692">
        <f>'46 MMT resource build'!Q116</f>
        <v>0</v>
      </c>
      <c r="R692">
        <f>'46 MMT resource build'!R116</f>
        <v>0</v>
      </c>
      <c r="S692">
        <f>'46 MMT resource build'!S116</f>
        <v>0</v>
      </c>
      <c r="T692">
        <f>'46 MMT resource build'!T116</f>
        <v>0</v>
      </c>
      <c r="U692">
        <f>'46 MMT resource build'!U116</f>
        <v>1.47619047619048</v>
      </c>
      <c r="V692">
        <f>'46 MMT resource build'!V116</f>
        <v>0</v>
      </c>
      <c r="W692">
        <f>'46 MMT resource build'!W116</f>
        <v>0</v>
      </c>
      <c r="X692">
        <f>'46 MMT resource build'!X116</f>
        <v>0</v>
      </c>
      <c r="Y692">
        <f>'46 MMT resource build'!Y116</f>
        <v>0</v>
      </c>
      <c r="Z692">
        <f>'46 MMT resource build'!Z116</f>
        <v>0</v>
      </c>
    </row>
    <row r="693" spans="1:26" ht="14.45" hidden="1" x14ac:dyDescent="0.35">
      <c r="A693">
        <f>'46 MMT resource build'!A117</f>
        <v>2020</v>
      </c>
      <c r="B693" t="str">
        <f>'46 MMT resource build'!B117</f>
        <v>SW_Ext_Tx_Wind</v>
      </c>
      <c r="C693" t="str">
        <f>'46 MMT resource build'!C117</f>
        <v>CAISO</v>
      </c>
      <c r="D693" t="str">
        <f>'46 MMT resource build'!D117</f>
        <v>CAISO</v>
      </c>
      <c r="E693" t="str">
        <f>'46 MMT resource build'!E117</f>
        <v>Wind</v>
      </c>
      <c r="F693">
        <f>'46 MMT resource build'!F117</f>
        <v>0</v>
      </c>
      <c r="G693">
        <f>'46 MMT resource build'!G117</f>
        <v>0</v>
      </c>
      <c r="H693">
        <f>'46 MMT resource build'!H117</f>
        <v>0</v>
      </c>
      <c r="I693">
        <f>'46 MMT resource build'!I117</f>
        <v>0</v>
      </c>
      <c r="J693" t="str">
        <f>'46 MMT resource build'!J117</f>
        <v>Riverside_Palm_Springs</v>
      </c>
      <c r="K693">
        <f>'46 MMT resource build'!K117</f>
        <v>0</v>
      </c>
      <c r="L693">
        <f>'46 MMT resource build'!L117</f>
        <v>0</v>
      </c>
      <c r="M693">
        <f>'46 MMT resource build'!M117</f>
        <v>0</v>
      </c>
      <c r="N693">
        <f>'46 MMT resource build'!N117</f>
        <v>0</v>
      </c>
      <c r="O693">
        <f>'46 MMT resource build'!O117</f>
        <v>0</v>
      </c>
      <c r="P693">
        <f>'46 MMT resource build'!P117</f>
        <v>-117530.63</v>
      </c>
      <c r="Q693">
        <f>'46 MMT resource build'!Q117</f>
        <v>0</v>
      </c>
      <c r="R693">
        <f>'46 MMT resource build'!R117</f>
        <v>0</v>
      </c>
      <c r="S693">
        <f>'46 MMT resource build'!S117</f>
        <v>0</v>
      </c>
      <c r="T693">
        <f>'46 MMT resource build'!T117</f>
        <v>0</v>
      </c>
      <c r="U693">
        <f>'46 MMT resource build'!U117</f>
        <v>1.47619047619048</v>
      </c>
      <c r="V693">
        <f>'46 MMT resource build'!V117</f>
        <v>0</v>
      </c>
      <c r="W693">
        <f>'46 MMT resource build'!W117</f>
        <v>0</v>
      </c>
      <c r="X693">
        <f>'46 MMT resource build'!X117</f>
        <v>0</v>
      </c>
      <c r="Y693">
        <f>'46 MMT resource build'!Y117</f>
        <v>0</v>
      </c>
      <c r="Z693">
        <f>'46 MMT resource build'!Z117</f>
        <v>0</v>
      </c>
    </row>
    <row r="694" spans="1:26" ht="14.45" hidden="1" x14ac:dyDescent="0.35">
      <c r="A694">
        <f>'46 MMT resource build'!A120</f>
        <v>2020</v>
      </c>
      <c r="B694" t="str">
        <f>'46 MMT resource build'!B120</f>
        <v>Tehachapi_Wind</v>
      </c>
      <c r="C694" t="str">
        <f>'46 MMT resource build'!C120</f>
        <v>CAISO</v>
      </c>
      <c r="D694" t="str">
        <f>'46 MMT resource build'!D120</f>
        <v>CAISO</v>
      </c>
      <c r="E694" t="str">
        <f>'46 MMT resource build'!E120</f>
        <v>Wind</v>
      </c>
      <c r="F694">
        <f>'46 MMT resource build'!F120</f>
        <v>0</v>
      </c>
      <c r="G694">
        <f>'46 MMT resource build'!G120</f>
        <v>0</v>
      </c>
      <c r="H694">
        <f>'46 MMT resource build'!H120</f>
        <v>0</v>
      </c>
      <c r="I694">
        <f>'46 MMT resource build'!I120</f>
        <v>0</v>
      </c>
      <c r="J694" t="str">
        <f>'46 MMT resource build'!J120</f>
        <v>Tehachapi</v>
      </c>
      <c r="K694">
        <f>'46 MMT resource build'!K120</f>
        <v>0</v>
      </c>
      <c r="L694">
        <f>'46 MMT resource build'!L120</f>
        <v>0</v>
      </c>
      <c r="M694">
        <f>'46 MMT resource build'!M120</f>
        <v>0</v>
      </c>
      <c r="N694">
        <f>'46 MMT resource build'!N120</f>
        <v>0</v>
      </c>
      <c r="O694">
        <f>'46 MMT resource build'!O120</f>
        <v>0</v>
      </c>
      <c r="P694">
        <f>'46 MMT resource build'!P120</f>
        <v>-171743.25</v>
      </c>
      <c r="Q694">
        <f>'46 MMT resource build'!Q120</f>
        <v>0</v>
      </c>
      <c r="R694">
        <f>'46 MMT resource build'!R120</f>
        <v>0</v>
      </c>
      <c r="S694">
        <f>'46 MMT resource build'!S120</f>
        <v>0</v>
      </c>
      <c r="T694">
        <f>'46 MMT resource build'!T120</f>
        <v>0</v>
      </c>
      <c r="U694">
        <f>'46 MMT resource build'!U120</f>
        <v>1.47619047619048</v>
      </c>
      <c r="V694">
        <f>'46 MMT resource build'!V120</f>
        <v>0</v>
      </c>
      <c r="W694">
        <f>'46 MMT resource build'!W120</f>
        <v>0</v>
      </c>
      <c r="X694">
        <f>'46 MMT resource build'!X120</f>
        <v>0</v>
      </c>
      <c r="Y694">
        <f>'46 MMT resource build'!Y120</f>
        <v>0</v>
      </c>
      <c r="Z694">
        <f>'46 MMT resource build'!Z120</f>
        <v>0</v>
      </c>
    </row>
    <row r="695" spans="1:26" ht="14.45" hidden="1" x14ac:dyDescent="0.35">
      <c r="A695">
        <f>'46 MMT resource build'!A122</f>
        <v>2020</v>
      </c>
      <c r="B695" t="str">
        <f>'46 MMT resource build'!B122</f>
        <v>Westlands_Ex_Wind</v>
      </c>
      <c r="C695" t="str">
        <f>'46 MMT resource build'!C122</f>
        <v>CAISO</v>
      </c>
      <c r="D695" t="str">
        <f>'46 MMT resource build'!D122</f>
        <v>CAISO</v>
      </c>
      <c r="E695" t="str">
        <f>'46 MMT resource build'!E122</f>
        <v>Wind</v>
      </c>
      <c r="F695">
        <f>'46 MMT resource build'!F122</f>
        <v>0</v>
      </c>
      <c r="G695">
        <f>'46 MMT resource build'!G122</f>
        <v>0</v>
      </c>
      <c r="H695">
        <f>'46 MMT resource build'!H122</f>
        <v>0</v>
      </c>
      <c r="I695">
        <f>'46 MMT resource build'!I122</f>
        <v>0</v>
      </c>
      <c r="J695">
        <f>'46 MMT resource build'!J122</f>
        <v>0</v>
      </c>
      <c r="K695">
        <f>'46 MMT resource build'!K122</f>
        <v>0</v>
      </c>
      <c r="L695">
        <f>'46 MMT resource build'!L122</f>
        <v>0</v>
      </c>
      <c r="M695">
        <f>'46 MMT resource build'!M122</f>
        <v>0</v>
      </c>
      <c r="N695">
        <f>'46 MMT resource build'!N122</f>
        <v>0</v>
      </c>
      <c r="O695">
        <f>'46 MMT resource build'!O122</f>
        <v>0</v>
      </c>
      <c r="P695">
        <f>'46 MMT resource build'!P122</f>
        <v>0</v>
      </c>
      <c r="Q695">
        <f>'46 MMT resource build'!Q122</f>
        <v>0</v>
      </c>
      <c r="R695">
        <f>'46 MMT resource build'!R122</f>
        <v>0</v>
      </c>
      <c r="S695">
        <f>'46 MMT resource build'!S122</f>
        <v>0</v>
      </c>
      <c r="T695">
        <f>'46 MMT resource build'!T122</f>
        <v>0</v>
      </c>
      <c r="U695">
        <f>'46 MMT resource build'!U122</f>
        <v>1.47619047619048</v>
      </c>
      <c r="V695">
        <f>'46 MMT resource build'!V122</f>
        <v>0</v>
      </c>
      <c r="W695">
        <f>'46 MMT resource build'!W122</f>
        <v>0</v>
      </c>
      <c r="X695">
        <f>'46 MMT resource build'!X122</f>
        <v>0</v>
      </c>
      <c r="Y695">
        <f>'46 MMT resource build'!Y122</f>
        <v>0</v>
      </c>
      <c r="Z695">
        <f>'46 MMT resource build'!Z122</f>
        <v>0</v>
      </c>
    </row>
    <row r="696" spans="1:26" ht="14.45" hidden="1" x14ac:dyDescent="0.35">
      <c r="A696">
        <f>'46 MMT resource build'!A125</f>
        <v>2020</v>
      </c>
      <c r="B696" t="str">
        <f>'46 MMT resource build'!B125</f>
        <v>Arizona_Wind</v>
      </c>
      <c r="C696" t="str">
        <f>'46 MMT resource build'!C125</f>
        <v>CAISO</v>
      </c>
      <c r="D696" t="str">
        <f>'46 MMT resource build'!D125</f>
        <v>CAISO</v>
      </c>
      <c r="E696" t="str">
        <f>'46 MMT resource build'!E125</f>
        <v>Wind</v>
      </c>
      <c r="F696">
        <f>'46 MMT resource build'!F125</f>
        <v>0</v>
      </c>
      <c r="G696">
        <f>'46 MMT resource build'!G125</f>
        <v>0</v>
      </c>
      <c r="H696">
        <f>'46 MMT resource build'!H125</f>
        <v>0</v>
      </c>
      <c r="I696">
        <f>'46 MMT resource build'!I125</f>
        <v>0</v>
      </c>
      <c r="J696">
        <f>'46 MMT resource build'!J125</f>
        <v>0</v>
      </c>
      <c r="K696">
        <f>'46 MMT resource build'!K125</f>
        <v>0</v>
      </c>
      <c r="L696">
        <f>'46 MMT resource build'!L125</f>
        <v>0</v>
      </c>
      <c r="M696">
        <f>'46 MMT resource build'!M125</f>
        <v>0</v>
      </c>
      <c r="N696">
        <f>'46 MMT resource build'!N125</f>
        <v>0</v>
      </c>
      <c r="O696">
        <f>'46 MMT resource build'!O125</f>
        <v>0</v>
      </c>
      <c r="P696">
        <f>'46 MMT resource build'!P125</f>
        <v>0</v>
      </c>
      <c r="Q696">
        <f>'46 MMT resource build'!Q125</f>
        <v>0</v>
      </c>
      <c r="R696">
        <f>'46 MMT resource build'!R125</f>
        <v>0</v>
      </c>
      <c r="S696">
        <f>'46 MMT resource build'!S125</f>
        <v>0</v>
      </c>
      <c r="T696">
        <f>'46 MMT resource build'!T125</f>
        <v>0</v>
      </c>
      <c r="U696">
        <f>'46 MMT resource build'!U125</f>
        <v>1.47619047619048</v>
      </c>
      <c r="V696">
        <f>'46 MMT resource build'!V125</f>
        <v>0</v>
      </c>
      <c r="W696">
        <f>'46 MMT resource build'!W125</f>
        <v>0</v>
      </c>
      <c r="X696">
        <f>'46 MMT resource build'!X125</f>
        <v>0</v>
      </c>
      <c r="Y696">
        <f>'46 MMT resource build'!Y125</f>
        <v>0</v>
      </c>
      <c r="Z696">
        <f>'46 MMT resource build'!Z125</f>
        <v>0</v>
      </c>
    </row>
    <row r="697" spans="1:26" ht="14.45" hidden="1" x14ac:dyDescent="0.35">
      <c r="A697">
        <f>'46 MMT resource build'!A127</f>
        <v>2020</v>
      </c>
      <c r="B697" t="str">
        <f>'46 MMT resource build'!B127</f>
        <v>Baja_California_Wind</v>
      </c>
      <c r="C697" t="str">
        <f>'46 MMT resource build'!C127</f>
        <v>CAISO</v>
      </c>
      <c r="D697" t="str">
        <f>'46 MMT resource build'!D127</f>
        <v>CAISO</v>
      </c>
      <c r="E697" t="str">
        <f>'46 MMT resource build'!E127</f>
        <v>Wind</v>
      </c>
      <c r="F697">
        <f>'46 MMT resource build'!F127</f>
        <v>0</v>
      </c>
      <c r="G697">
        <f>'46 MMT resource build'!G127</f>
        <v>0</v>
      </c>
      <c r="H697">
        <f>'46 MMT resource build'!H127</f>
        <v>0</v>
      </c>
      <c r="I697">
        <f>'46 MMT resource build'!I127</f>
        <v>0</v>
      </c>
      <c r="J697">
        <f>'46 MMT resource build'!J127</f>
        <v>0</v>
      </c>
      <c r="K697">
        <f>'46 MMT resource build'!K127</f>
        <v>0</v>
      </c>
      <c r="L697">
        <f>'46 MMT resource build'!L127</f>
        <v>0</v>
      </c>
      <c r="M697">
        <f>'46 MMT resource build'!M127</f>
        <v>0</v>
      </c>
      <c r="N697">
        <f>'46 MMT resource build'!N127</f>
        <v>0</v>
      </c>
      <c r="O697">
        <f>'46 MMT resource build'!O127</f>
        <v>0</v>
      </c>
      <c r="P697">
        <f>'46 MMT resource build'!P127</f>
        <v>0</v>
      </c>
      <c r="Q697">
        <f>'46 MMT resource build'!Q127</f>
        <v>0</v>
      </c>
      <c r="R697">
        <f>'46 MMT resource build'!R127</f>
        <v>0</v>
      </c>
      <c r="S697">
        <f>'46 MMT resource build'!S127</f>
        <v>0</v>
      </c>
      <c r="T697">
        <f>'46 MMT resource build'!T127</f>
        <v>0</v>
      </c>
      <c r="U697">
        <f>'46 MMT resource build'!U127</f>
        <v>1.47619047619048</v>
      </c>
      <c r="V697">
        <f>'46 MMT resource build'!V127</f>
        <v>0</v>
      </c>
      <c r="W697">
        <f>'46 MMT resource build'!W127</f>
        <v>0</v>
      </c>
      <c r="X697">
        <f>'46 MMT resource build'!X127</f>
        <v>0</v>
      </c>
      <c r="Y697">
        <f>'46 MMT resource build'!Y127</f>
        <v>0</v>
      </c>
      <c r="Z697">
        <f>'46 MMT resource build'!Z127</f>
        <v>0</v>
      </c>
    </row>
    <row r="698" spans="1:26" ht="14.45" hidden="1" x14ac:dyDescent="0.35">
      <c r="A698">
        <f>'46 MMT resource build'!A128</f>
        <v>2020</v>
      </c>
      <c r="B698" t="str">
        <f>'46 MMT resource build'!B128</f>
        <v>Idaho_Wind</v>
      </c>
      <c r="C698" t="str">
        <f>'46 MMT resource build'!C128</f>
        <v>CAISO</v>
      </c>
      <c r="D698" t="str">
        <f>'46 MMT resource build'!D128</f>
        <v>CAISO</v>
      </c>
      <c r="E698" t="str">
        <f>'46 MMT resource build'!E128</f>
        <v>Wind</v>
      </c>
      <c r="F698">
        <f>'46 MMT resource build'!F128</f>
        <v>0</v>
      </c>
      <c r="G698">
        <f>'46 MMT resource build'!G128</f>
        <v>0</v>
      </c>
      <c r="H698">
        <f>'46 MMT resource build'!H128</f>
        <v>0</v>
      </c>
      <c r="I698">
        <f>'46 MMT resource build'!I128</f>
        <v>0</v>
      </c>
      <c r="J698">
        <f>'46 MMT resource build'!J128</f>
        <v>0</v>
      </c>
      <c r="K698">
        <f>'46 MMT resource build'!K128</f>
        <v>0</v>
      </c>
      <c r="L698">
        <f>'46 MMT resource build'!L128</f>
        <v>0</v>
      </c>
      <c r="M698">
        <f>'46 MMT resource build'!M128</f>
        <v>0</v>
      </c>
      <c r="N698">
        <f>'46 MMT resource build'!N128</f>
        <v>0</v>
      </c>
      <c r="O698">
        <f>'46 MMT resource build'!O128</f>
        <v>0</v>
      </c>
      <c r="P698">
        <f>'46 MMT resource build'!P128</f>
        <v>0</v>
      </c>
      <c r="Q698">
        <f>'46 MMT resource build'!Q128</f>
        <v>0</v>
      </c>
      <c r="R698">
        <f>'46 MMT resource build'!R128</f>
        <v>0</v>
      </c>
      <c r="S698">
        <f>'46 MMT resource build'!S128</f>
        <v>0</v>
      </c>
      <c r="T698">
        <f>'46 MMT resource build'!T128</f>
        <v>0</v>
      </c>
      <c r="U698">
        <f>'46 MMT resource build'!U128</f>
        <v>1.47619047619048</v>
      </c>
      <c r="V698">
        <f>'46 MMT resource build'!V128</f>
        <v>0</v>
      </c>
      <c r="W698">
        <f>'46 MMT resource build'!W128</f>
        <v>0</v>
      </c>
      <c r="X698">
        <f>'46 MMT resource build'!X128</f>
        <v>0</v>
      </c>
      <c r="Y698">
        <f>'46 MMT resource build'!Y128</f>
        <v>0</v>
      </c>
      <c r="Z698">
        <f>'46 MMT resource build'!Z128</f>
        <v>0</v>
      </c>
    </row>
    <row r="699" spans="1:26" ht="14.45" hidden="1" x14ac:dyDescent="0.35">
      <c r="A699">
        <f>'46 MMT resource build'!A130</f>
        <v>2020</v>
      </c>
      <c r="B699" t="str">
        <f>'46 MMT resource build'!B130</f>
        <v>New_Mexico_Wind</v>
      </c>
      <c r="C699" t="str">
        <f>'46 MMT resource build'!C130</f>
        <v>CAISO</v>
      </c>
      <c r="D699" t="str">
        <f>'46 MMT resource build'!D130</f>
        <v>CAISO</v>
      </c>
      <c r="E699" t="str">
        <f>'46 MMT resource build'!E130</f>
        <v>Wind</v>
      </c>
      <c r="F699">
        <f>'46 MMT resource build'!F130</f>
        <v>0</v>
      </c>
      <c r="G699">
        <f>'46 MMT resource build'!G130</f>
        <v>0</v>
      </c>
      <c r="H699">
        <f>'46 MMT resource build'!H130</f>
        <v>0</v>
      </c>
      <c r="I699">
        <f>'46 MMT resource build'!I130</f>
        <v>0</v>
      </c>
      <c r="J699">
        <f>'46 MMT resource build'!J130</f>
        <v>0</v>
      </c>
      <c r="K699">
        <f>'46 MMT resource build'!K130</f>
        <v>0</v>
      </c>
      <c r="L699">
        <f>'46 MMT resource build'!L130</f>
        <v>0</v>
      </c>
      <c r="M699">
        <f>'46 MMT resource build'!M130</f>
        <v>0</v>
      </c>
      <c r="N699">
        <f>'46 MMT resource build'!N130</f>
        <v>0</v>
      </c>
      <c r="O699">
        <f>'46 MMT resource build'!O130</f>
        <v>0</v>
      </c>
      <c r="P699">
        <f>'46 MMT resource build'!P130</f>
        <v>0</v>
      </c>
      <c r="Q699">
        <f>'46 MMT resource build'!Q130</f>
        <v>0</v>
      </c>
      <c r="R699">
        <f>'46 MMT resource build'!R130</f>
        <v>0</v>
      </c>
      <c r="S699">
        <f>'46 MMT resource build'!S130</f>
        <v>0</v>
      </c>
      <c r="T699">
        <f>'46 MMT resource build'!T130</f>
        <v>0</v>
      </c>
      <c r="U699">
        <f>'46 MMT resource build'!U130</f>
        <v>1.47619047619048</v>
      </c>
      <c r="V699">
        <f>'46 MMT resource build'!V130</f>
        <v>0</v>
      </c>
      <c r="W699">
        <f>'46 MMT resource build'!W130</f>
        <v>0</v>
      </c>
      <c r="X699">
        <f>'46 MMT resource build'!X130</f>
        <v>0</v>
      </c>
      <c r="Y699">
        <f>'46 MMT resource build'!Y130</f>
        <v>0</v>
      </c>
      <c r="Z699">
        <f>'46 MMT resource build'!Z130</f>
        <v>0</v>
      </c>
    </row>
    <row r="700" spans="1:26" ht="14.45" hidden="1" x14ac:dyDescent="0.35">
      <c r="A700">
        <f>'46 MMT resource build'!A132</f>
        <v>2020</v>
      </c>
      <c r="B700" t="str">
        <f>'46 MMT resource build'!B132</f>
        <v>Utah_Wind</v>
      </c>
      <c r="C700" t="str">
        <f>'46 MMT resource build'!C132</f>
        <v>CAISO</v>
      </c>
      <c r="D700" t="str">
        <f>'46 MMT resource build'!D132</f>
        <v>CAISO</v>
      </c>
      <c r="E700" t="str">
        <f>'46 MMT resource build'!E132</f>
        <v>Wind</v>
      </c>
      <c r="F700">
        <f>'46 MMT resource build'!F132</f>
        <v>0</v>
      </c>
      <c r="G700">
        <f>'46 MMT resource build'!G132</f>
        <v>0</v>
      </c>
      <c r="H700">
        <f>'46 MMT resource build'!H132</f>
        <v>0</v>
      </c>
      <c r="I700">
        <f>'46 MMT resource build'!I132</f>
        <v>0</v>
      </c>
      <c r="J700">
        <f>'46 MMT resource build'!J132</f>
        <v>0</v>
      </c>
      <c r="K700">
        <f>'46 MMT resource build'!K132</f>
        <v>0</v>
      </c>
      <c r="L700">
        <f>'46 MMT resource build'!L132</f>
        <v>0</v>
      </c>
      <c r="M700">
        <f>'46 MMT resource build'!M132</f>
        <v>0</v>
      </c>
      <c r="N700">
        <f>'46 MMT resource build'!N132</f>
        <v>0</v>
      </c>
      <c r="O700">
        <f>'46 MMT resource build'!O132</f>
        <v>0</v>
      </c>
      <c r="P700">
        <f>'46 MMT resource build'!P132</f>
        <v>0</v>
      </c>
      <c r="Q700">
        <f>'46 MMT resource build'!Q132</f>
        <v>0</v>
      </c>
      <c r="R700">
        <f>'46 MMT resource build'!R132</f>
        <v>0</v>
      </c>
      <c r="S700">
        <f>'46 MMT resource build'!S132</f>
        <v>0</v>
      </c>
      <c r="T700">
        <f>'46 MMT resource build'!T132</f>
        <v>0</v>
      </c>
      <c r="U700">
        <f>'46 MMT resource build'!U132</f>
        <v>1.47619047619048</v>
      </c>
      <c r="V700">
        <f>'46 MMT resource build'!V132</f>
        <v>0</v>
      </c>
      <c r="W700">
        <f>'46 MMT resource build'!W132</f>
        <v>0</v>
      </c>
      <c r="X700">
        <f>'46 MMT resource build'!X132</f>
        <v>0</v>
      </c>
      <c r="Y700">
        <f>'46 MMT resource build'!Y132</f>
        <v>0</v>
      </c>
      <c r="Z700">
        <f>'46 MMT resource build'!Z132</f>
        <v>0</v>
      </c>
    </row>
    <row r="701" spans="1:26" ht="14.45" hidden="1" x14ac:dyDescent="0.35">
      <c r="A701">
        <f>'46 MMT resource build'!A133</f>
        <v>2020</v>
      </c>
      <c r="B701" t="str">
        <f>'46 MMT resource build'!B133</f>
        <v>Wyoming_Wind</v>
      </c>
      <c r="C701" t="str">
        <f>'46 MMT resource build'!C133</f>
        <v>CAISO</v>
      </c>
      <c r="D701" t="str">
        <f>'46 MMT resource build'!D133</f>
        <v>CAISO</v>
      </c>
      <c r="E701" t="str">
        <f>'46 MMT resource build'!E133</f>
        <v>Wind</v>
      </c>
      <c r="F701">
        <f>'46 MMT resource build'!F133</f>
        <v>0</v>
      </c>
      <c r="G701">
        <f>'46 MMT resource build'!G133</f>
        <v>0</v>
      </c>
      <c r="H701">
        <f>'46 MMT resource build'!H133</f>
        <v>0</v>
      </c>
      <c r="I701">
        <f>'46 MMT resource build'!I133</f>
        <v>0</v>
      </c>
      <c r="J701">
        <f>'46 MMT resource build'!J133</f>
        <v>0</v>
      </c>
      <c r="K701">
        <f>'46 MMT resource build'!K133</f>
        <v>0</v>
      </c>
      <c r="L701">
        <f>'46 MMT resource build'!L133</f>
        <v>0</v>
      </c>
      <c r="M701">
        <f>'46 MMT resource build'!M133</f>
        <v>0</v>
      </c>
      <c r="N701">
        <f>'46 MMT resource build'!N133</f>
        <v>0</v>
      </c>
      <c r="O701">
        <f>'46 MMT resource build'!O133</f>
        <v>0</v>
      </c>
      <c r="P701">
        <f>'46 MMT resource build'!P133</f>
        <v>0</v>
      </c>
      <c r="Q701">
        <f>'46 MMT resource build'!Q133</f>
        <v>0</v>
      </c>
      <c r="R701">
        <f>'46 MMT resource build'!R133</f>
        <v>0</v>
      </c>
      <c r="S701">
        <f>'46 MMT resource build'!S133</f>
        <v>0</v>
      </c>
      <c r="T701">
        <f>'46 MMT resource build'!T133</f>
        <v>0</v>
      </c>
      <c r="U701">
        <f>'46 MMT resource build'!U133</f>
        <v>1.47619047619048</v>
      </c>
      <c r="V701">
        <f>'46 MMT resource build'!V133</f>
        <v>0</v>
      </c>
      <c r="W701">
        <f>'46 MMT resource build'!W133</f>
        <v>0</v>
      </c>
      <c r="X701">
        <f>'46 MMT resource build'!X133</f>
        <v>0</v>
      </c>
      <c r="Y701">
        <f>'46 MMT resource build'!Y133</f>
        <v>0</v>
      </c>
      <c r="Z701">
        <f>'46 MMT resource build'!Z133</f>
        <v>0</v>
      </c>
    </row>
    <row r="702" spans="1:26" ht="14.45" hidden="1" x14ac:dyDescent="0.35">
      <c r="A702">
        <f>'46 MMT resource build'!A134</f>
        <v>2020</v>
      </c>
      <c r="B702" t="str">
        <f>'46 MMT resource build'!B134</f>
        <v>Pacific_Northwest_Wind</v>
      </c>
      <c r="C702" t="str">
        <f>'46 MMT resource build'!C134</f>
        <v>CAISO</v>
      </c>
      <c r="D702" t="str">
        <f>'46 MMT resource build'!D134</f>
        <v>CAISO</v>
      </c>
      <c r="E702" t="str">
        <f>'46 MMT resource build'!E134</f>
        <v>Wind</v>
      </c>
      <c r="F702">
        <f>'46 MMT resource build'!F134</f>
        <v>0</v>
      </c>
      <c r="G702">
        <f>'46 MMT resource build'!G134</f>
        <v>0</v>
      </c>
      <c r="H702">
        <f>'46 MMT resource build'!H134</f>
        <v>0</v>
      </c>
      <c r="I702">
        <f>'46 MMT resource build'!I134</f>
        <v>0</v>
      </c>
      <c r="J702">
        <f>'46 MMT resource build'!J134</f>
        <v>0</v>
      </c>
      <c r="K702">
        <f>'46 MMT resource build'!K134</f>
        <v>0</v>
      </c>
      <c r="L702">
        <f>'46 MMT resource build'!L134</f>
        <v>0</v>
      </c>
      <c r="M702">
        <f>'46 MMT resource build'!M134</f>
        <v>0</v>
      </c>
      <c r="N702">
        <f>'46 MMT resource build'!N134</f>
        <v>0</v>
      </c>
      <c r="O702">
        <f>'46 MMT resource build'!O134</f>
        <v>0</v>
      </c>
      <c r="P702">
        <f>'46 MMT resource build'!P134</f>
        <v>0</v>
      </c>
      <c r="Q702">
        <f>'46 MMT resource build'!Q134</f>
        <v>0</v>
      </c>
      <c r="R702">
        <f>'46 MMT resource build'!R134</f>
        <v>0</v>
      </c>
      <c r="S702">
        <f>'46 MMT resource build'!S134</f>
        <v>0</v>
      </c>
      <c r="T702">
        <f>'46 MMT resource build'!T134</f>
        <v>0</v>
      </c>
      <c r="U702">
        <f>'46 MMT resource build'!U134</f>
        <v>1.47619047619048</v>
      </c>
      <c r="V702">
        <f>'46 MMT resource build'!V134</f>
        <v>0</v>
      </c>
      <c r="W702">
        <f>'46 MMT resource build'!W134</f>
        <v>0</v>
      </c>
      <c r="X702">
        <f>'46 MMT resource build'!X134</f>
        <v>0</v>
      </c>
      <c r="Y702">
        <f>'46 MMT resource build'!Y134</f>
        <v>0</v>
      </c>
      <c r="Z702">
        <f>'46 MMT resource build'!Z134</f>
        <v>0</v>
      </c>
    </row>
    <row r="703" spans="1:26" ht="14.45" hidden="1" x14ac:dyDescent="0.35">
      <c r="A703">
        <f>'46 MMT resource build'!A244</f>
        <v>2022</v>
      </c>
      <c r="B703" t="str">
        <f>'46 MMT resource build'!B244</f>
        <v>BANC_Wind_for_Other</v>
      </c>
      <c r="C703" t="str">
        <f>'46 MMT resource build'!C244</f>
        <v>BANC</v>
      </c>
      <c r="D703" t="str">
        <f>'46 MMT resource build'!D244</f>
        <v>BANC</v>
      </c>
      <c r="E703" t="str">
        <f>'46 MMT resource build'!E244</f>
        <v>Wind</v>
      </c>
      <c r="F703">
        <f>'46 MMT resource build'!F244</f>
        <v>0</v>
      </c>
      <c r="G703">
        <f>'46 MMT resource build'!G244</f>
        <v>0</v>
      </c>
      <c r="H703">
        <f>'46 MMT resource build'!H244</f>
        <v>0</v>
      </c>
      <c r="I703">
        <f>'46 MMT resource build'!I244</f>
        <v>0</v>
      </c>
      <c r="J703">
        <f>'46 MMT resource build'!J244</f>
        <v>0</v>
      </c>
      <c r="K703">
        <f>'46 MMT resource build'!K244</f>
        <v>0</v>
      </c>
      <c r="L703">
        <f>'46 MMT resource build'!L244</f>
        <v>0</v>
      </c>
      <c r="M703">
        <f>'46 MMT resource build'!M244</f>
        <v>0</v>
      </c>
      <c r="N703">
        <f>'46 MMT resource build'!N244</f>
        <v>0</v>
      </c>
      <c r="O703">
        <f>'46 MMT resource build'!O244</f>
        <v>0</v>
      </c>
      <c r="P703">
        <f>'46 MMT resource build'!P244</f>
        <v>0</v>
      </c>
      <c r="Q703">
        <f>'46 MMT resource build'!Q244</f>
        <v>0</v>
      </c>
      <c r="R703">
        <f>'46 MMT resource build'!R244</f>
        <v>0</v>
      </c>
      <c r="S703">
        <f>'46 MMT resource build'!S244</f>
        <v>0</v>
      </c>
      <c r="T703">
        <f>'46 MMT resource build'!T244</f>
        <v>0</v>
      </c>
      <c r="U703">
        <f>'46 MMT resource build'!U244</f>
        <v>2.6383309325601898</v>
      </c>
      <c r="V703">
        <f>'46 MMT resource build'!V244</f>
        <v>0</v>
      </c>
      <c r="W703">
        <f>'46 MMT resource build'!W244</f>
        <v>0</v>
      </c>
      <c r="X703">
        <f>'46 MMT resource build'!X244</f>
        <v>0</v>
      </c>
      <c r="Y703">
        <f>'46 MMT resource build'!Y244</f>
        <v>0</v>
      </c>
      <c r="Z703">
        <f>'46 MMT resource build'!Z244</f>
        <v>0</v>
      </c>
    </row>
    <row r="704" spans="1:26" ht="14.45" hidden="1" x14ac:dyDescent="0.35">
      <c r="A704">
        <f>'46 MMT resource build'!A245</f>
        <v>2022</v>
      </c>
      <c r="B704" t="str">
        <f>'46 MMT resource build'!B245</f>
        <v>CAISO_Wind_for_Other</v>
      </c>
      <c r="C704" t="str">
        <f>'46 MMT resource build'!C245</f>
        <v>CAISO</v>
      </c>
      <c r="D704" t="str">
        <f>'46 MMT resource build'!D245</f>
        <v>CAISO</v>
      </c>
      <c r="E704" t="str">
        <f>'46 MMT resource build'!E245</f>
        <v>Wind</v>
      </c>
      <c r="F704">
        <f>'46 MMT resource build'!F245</f>
        <v>279.98</v>
      </c>
      <c r="G704">
        <f>'46 MMT resource build'!G245</f>
        <v>0</v>
      </c>
      <c r="H704">
        <f>'46 MMT resource build'!H245</f>
        <v>0</v>
      </c>
      <c r="I704">
        <f>'46 MMT resource build'!I245</f>
        <v>279.98</v>
      </c>
      <c r="J704">
        <f>'46 MMT resource build'!J245</f>
        <v>0</v>
      </c>
      <c r="K704">
        <f>'46 MMT resource build'!K245</f>
        <v>0</v>
      </c>
      <c r="L704">
        <f>'46 MMT resource build'!L245</f>
        <v>0</v>
      </c>
      <c r="M704">
        <f>'46 MMT resource build'!M245</f>
        <v>0</v>
      </c>
      <c r="N704">
        <f>'46 MMT resource build'!N245</f>
        <v>0</v>
      </c>
      <c r="O704">
        <f>'46 MMT resource build'!O245</f>
        <v>0</v>
      </c>
      <c r="P704">
        <f>'46 MMT resource build'!P245</f>
        <v>0</v>
      </c>
      <c r="Q704">
        <f>'46 MMT resource build'!Q245</f>
        <v>0</v>
      </c>
      <c r="R704">
        <f>'46 MMT resource build'!R245</f>
        <v>0</v>
      </c>
      <c r="S704">
        <f>'46 MMT resource build'!S245</f>
        <v>0</v>
      </c>
      <c r="T704">
        <f>'46 MMT resource build'!T245</f>
        <v>0</v>
      </c>
      <c r="U704">
        <f>'46 MMT resource build'!U245</f>
        <v>2.6383309325601898</v>
      </c>
      <c r="V704">
        <f>'46 MMT resource build'!V245</f>
        <v>279.98</v>
      </c>
      <c r="W704">
        <f>'46 MMT resource build'!W245</f>
        <v>0</v>
      </c>
      <c r="X704">
        <f>'46 MMT resource build'!X245</f>
        <v>0</v>
      </c>
      <c r="Y704">
        <f>'46 MMT resource build'!Y245</f>
        <v>0</v>
      </c>
      <c r="Z704">
        <f>'46 MMT resource build'!Z245</f>
        <v>0</v>
      </c>
    </row>
    <row r="705" spans="1:26" ht="14.45" hidden="1" x14ac:dyDescent="0.35">
      <c r="A705">
        <f>'46 MMT resource build'!A246</f>
        <v>2022</v>
      </c>
      <c r="B705" t="str">
        <f>'46 MMT resource build'!B246</f>
        <v>IID_Wind_for_Other</v>
      </c>
      <c r="C705" t="str">
        <f>'46 MMT resource build'!C246</f>
        <v>IID</v>
      </c>
      <c r="D705" t="str">
        <f>'46 MMT resource build'!D246</f>
        <v>IID</v>
      </c>
      <c r="E705" t="str">
        <f>'46 MMT resource build'!E246</f>
        <v>Wind</v>
      </c>
      <c r="F705">
        <f>'46 MMT resource build'!F246</f>
        <v>0</v>
      </c>
      <c r="G705">
        <f>'46 MMT resource build'!G246</f>
        <v>0</v>
      </c>
      <c r="H705">
        <f>'46 MMT resource build'!H246</f>
        <v>0</v>
      </c>
      <c r="I705">
        <f>'46 MMT resource build'!I246</f>
        <v>0</v>
      </c>
      <c r="J705">
        <f>'46 MMT resource build'!J246</f>
        <v>0</v>
      </c>
      <c r="K705">
        <f>'46 MMT resource build'!K246</f>
        <v>0</v>
      </c>
      <c r="L705">
        <f>'46 MMT resource build'!L246</f>
        <v>0</v>
      </c>
      <c r="M705">
        <f>'46 MMT resource build'!M246</f>
        <v>0</v>
      </c>
      <c r="N705">
        <f>'46 MMT resource build'!N246</f>
        <v>0</v>
      </c>
      <c r="O705">
        <f>'46 MMT resource build'!O246</f>
        <v>0</v>
      </c>
      <c r="P705">
        <f>'46 MMT resource build'!P246</f>
        <v>0</v>
      </c>
      <c r="Q705">
        <f>'46 MMT resource build'!Q246</f>
        <v>0</v>
      </c>
      <c r="R705">
        <f>'46 MMT resource build'!R246</f>
        <v>0</v>
      </c>
      <c r="S705">
        <f>'46 MMT resource build'!S246</f>
        <v>0</v>
      </c>
      <c r="T705">
        <f>'46 MMT resource build'!T246</f>
        <v>0</v>
      </c>
      <c r="U705">
        <f>'46 MMT resource build'!U246</f>
        <v>2.6383309325601898</v>
      </c>
      <c r="V705">
        <f>'46 MMT resource build'!V246</f>
        <v>0</v>
      </c>
      <c r="W705">
        <f>'46 MMT resource build'!W246</f>
        <v>0</v>
      </c>
      <c r="X705">
        <f>'46 MMT resource build'!X246</f>
        <v>0</v>
      </c>
      <c r="Y705">
        <f>'46 MMT resource build'!Y246</f>
        <v>0</v>
      </c>
      <c r="Z705">
        <f>'46 MMT resource build'!Z246</f>
        <v>0</v>
      </c>
    </row>
    <row r="706" spans="1:26" ht="14.45" hidden="1" x14ac:dyDescent="0.35">
      <c r="A706">
        <f>'46 MMT resource build'!A247</f>
        <v>2022</v>
      </c>
      <c r="B706" t="str">
        <f>'46 MMT resource build'!B247</f>
        <v>LDWP_Wind_for_Other</v>
      </c>
      <c r="C706" t="str">
        <f>'46 MMT resource build'!C247</f>
        <v>LDWP</v>
      </c>
      <c r="D706" t="str">
        <f>'46 MMT resource build'!D247</f>
        <v>LDWP</v>
      </c>
      <c r="E706" t="str">
        <f>'46 MMT resource build'!E247</f>
        <v>Wind</v>
      </c>
      <c r="F706">
        <f>'46 MMT resource build'!F247</f>
        <v>25.3</v>
      </c>
      <c r="G706">
        <f>'46 MMT resource build'!G247</f>
        <v>0</v>
      </c>
      <c r="H706">
        <f>'46 MMT resource build'!H247</f>
        <v>0</v>
      </c>
      <c r="I706">
        <f>'46 MMT resource build'!I247</f>
        <v>25.3</v>
      </c>
      <c r="J706">
        <f>'46 MMT resource build'!J247</f>
        <v>0</v>
      </c>
      <c r="K706">
        <f>'46 MMT resource build'!K247</f>
        <v>0</v>
      </c>
      <c r="L706">
        <f>'46 MMT resource build'!L247</f>
        <v>0</v>
      </c>
      <c r="M706">
        <f>'46 MMT resource build'!M247</f>
        <v>0</v>
      </c>
      <c r="N706">
        <f>'46 MMT resource build'!N247</f>
        <v>0</v>
      </c>
      <c r="O706">
        <f>'46 MMT resource build'!O247</f>
        <v>0</v>
      </c>
      <c r="P706">
        <f>'46 MMT resource build'!P247</f>
        <v>0</v>
      </c>
      <c r="Q706">
        <f>'46 MMT resource build'!Q247</f>
        <v>0</v>
      </c>
      <c r="R706">
        <f>'46 MMT resource build'!R247</f>
        <v>0</v>
      </c>
      <c r="S706">
        <f>'46 MMT resource build'!S247</f>
        <v>0</v>
      </c>
      <c r="T706">
        <f>'46 MMT resource build'!T247</f>
        <v>0</v>
      </c>
      <c r="U706">
        <f>'46 MMT resource build'!U247</f>
        <v>2.6383309325601898</v>
      </c>
      <c r="V706">
        <f>'46 MMT resource build'!V247</f>
        <v>25.3</v>
      </c>
      <c r="W706">
        <f>'46 MMT resource build'!W247</f>
        <v>0</v>
      </c>
      <c r="X706">
        <f>'46 MMT resource build'!X247</f>
        <v>0</v>
      </c>
      <c r="Y706">
        <f>'46 MMT resource build'!Y247</f>
        <v>0</v>
      </c>
      <c r="Z706">
        <f>'46 MMT resource build'!Z247</f>
        <v>0</v>
      </c>
    </row>
    <row r="707" spans="1:26" ht="14.45" hidden="1" x14ac:dyDescent="0.35">
      <c r="A707">
        <f>'46 MMT resource build'!A248</f>
        <v>2022</v>
      </c>
      <c r="B707" t="str">
        <f>'46 MMT resource build'!B248</f>
        <v>NW_Wind_for_Other</v>
      </c>
      <c r="C707" t="str">
        <f>'46 MMT resource build'!C248</f>
        <v>NW</v>
      </c>
      <c r="D707" t="str">
        <f>'46 MMT resource build'!D248</f>
        <v>NW</v>
      </c>
      <c r="E707" t="str">
        <f>'46 MMT resource build'!E248</f>
        <v>Wind</v>
      </c>
      <c r="F707">
        <f>'46 MMT resource build'!F248</f>
        <v>8594.91</v>
      </c>
      <c r="G707">
        <f>'46 MMT resource build'!G248</f>
        <v>0</v>
      </c>
      <c r="H707">
        <f>'46 MMT resource build'!H248</f>
        <v>0</v>
      </c>
      <c r="I707">
        <f>'46 MMT resource build'!I248</f>
        <v>8594.91</v>
      </c>
      <c r="J707">
        <f>'46 MMT resource build'!J248</f>
        <v>0</v>
      </c>
      <c r="K707">
        <f>'46 MMT resource build'!K248</f>
        <v>0</v>
      </c>
      <c r="L707">
        <f>'46 MMT resource build'!L248</f>
        <v>0</v>
      </c>
      <c r="M707">
        <f>'46 MMT resource build'!M248</f>
        <v>0</v>
      </c>
      <c r="N707">
        <f>'46 MMT resource build'!N248</f>
        <v>0</v>
      </c>
      <c r="O707">
        <f>'46 MMT resource build'!O248</f>
        <v>0</v>
      </c>
      <c r="P707">
        <f>'46 MMT resource build'!P248</f>
        <v>0</v>
      </c>
      <c r="Q707">
        <f>'46 MMT resource build'!Q248</f>
        <v>0</v>
      </c>
      <c r="R707">
        <f>'46 MMT resource build'!R248</f>
        <v>0</v>
      </c>
      <c r="S707">
        <f>'46 MMT resource build'!S248</f>
        <v>0</v>
      </c>
      <c r="T707">
        <f>'46 MMT resource build'!T248</f>
        <v>0</v>
      </c>
      <c r="U707">
        <f>'46 MMT resource build'!U248</f>
        <v>2.6383309325601898</v>
      </c>
      <c r="V707">
        <f>'46 MMT resource build'!V248</f>
        <v>8594.91</v>
      </c>
      <c r="W707">
        <f>'46 MMT resource build'!W248</f>
        <v>0</v>
      </c>
      <c r="X707">
        <f>'46 MMT resource build'!X248</f>
        <v>0</v>
      </c>
      <c r="Y707">
        <f>'46 MMT resource build'!Y248</f>
        <v>0</v>
      </c>
      <c r="Z707">
        <f>'46 MMT resource build'!Z248</f>
        <v>0</v>
      </c>
    </row>
    <row r="708" spans="1:26" ht="14.45" hidden="1" x14ac:dyDescent="0.35">
      <c r="A708">
        <f>'46 MMT resource build'!A249</f>
        <v>2022</v>
      </c>
      <c r="B708" t="str">
        <f>'46 MMT resource build'!B249</f>
        <v>SW_Wind_for_Other</v>
      </c>
      <c r="C708" t="str">
        <f>'46 MMT resource build'!C249</f>
        <v>SW</v>
      </c>
      <c r="D708" t="str">
        <f>'46 MMT resource build'!D249</f>
        <v>SW</v>
      </c>
      <c r="E708" t="str">
        <f>'46 MMT resource build'!E249</f>
        <v>Wind</v>
      </c>
      <c r="F708">
        <f>'46 MMT resource build'!F249</f>
        <v>2124.23</v>
      </c>
      <c r="G708">
        <f>'46 MMT resource build'!G249</f>
        <v>0</v>
      </c>
      <c r="H708">
        <f>'46 MMT resource build'!H249</f>
        <v>0</v>
      </c>
      <c r="I708">
        <f>'46 MMT resource build'!I249</f>
        <v>2124.23</v>
      </c>
      <c r="J708">
        <f>'46 MMT resource build'!J249</f>
        <v>0</v>
      </c>
      <c r="K708">
        <f>'46 MMT resource build'!K249</f>
        <v>0</v>
      </c>
      <c r="L708">
        <f>'46 MMT resource build'!L249</f>
        <v>0</v>
      </c>
      <c r="M708">
        <f>'46 MMT resource build'!M249</f>
        <v>0</v>
      </c>
      <c r="N708">
        <f>'46 MMT resource build'!N249</f>
        <v>0</v>
      </c>
      <c r="O708">
        <f>'46 MMT resource build'!O249</f>
        <v>0</v>
      </c>
      <c r="P708">
        <f>'46 MMT resource build'!P249</f>
        <v>0</v>
      </c>
      <c r="Q708">
        <f>'46 MMT resource build'!Q249</f>
        <v>0</v>
      </c>
      <c r="R708">
        <f>'46 MMT resource build'!R249</f>
        <v>0</v>
      </c>
      <c r="S708">
        <f>'46 MMT resource build'!S249</f>
        <v>0</v>
      </c>
      <c r="T708">
        <f>'46 MMT resource build'!T249</f>
        <v>0</v>
      </c>
      <c r="U708">
        <f>'46 MMT resource build'!U249</f>
        <v>2.6383309325601898</v>
      </c>
      <c r="V708">
        <f>'46 MMT resource build'!V249</f>
        <v>2124.23</v>
      </c>
      <c r="W708">
        <f>'46 MMT resource build'!W249</f>
        <v>0</v>
      </c>
      <c r="X708">
        <f>'46 MMT resource build'!X249</f>
        <v>0</v>
      </c>
      <c r="Y708">
        <f>'46 MMT resource build'!Y249</f>
        <v>0</v>
      </c>
      <c r="Z708">
        <f>'46 MMT resource build'!Z249</f>
        <v>0</v>
      </c>
    </row>
    <row r="709" spans="1:26" ht="14.45" hidden="1" x14ac:dyDescent="0.35">
      <c r="A709">
        <f>'46 MMT resource build'!A250</f>
        <v>2022</v>
      </c>
      <c r="B709" t="str">
        <f>'46 MMT resource build'!B250</f>
        <v>CAISO_Wind_for_CAISO</v>
      </c>
      <c r="C709" t="str">
        <f>'46 MMT resource build'!C250</f>
        <v>CAISO</v>
      </c>
      <c r="D709" t="str">
        <f>'46 MMT resource build'!D250</f>
        <v>CAISO</v>
      </c>
      <c r="E709" t="str">
        <f>'46 MMT resource build'!E250</f>
        <v>Wind</v>
      </c>
      <c r="F709">
        <f>'46 MMT resource build'!F250</f>
        <v>7176.33</v>
      </c>
      <c r="G709">
        <f>'46 MMT resource build'!G250</f>
        <v>0</v>
      </c>
      <c r="H709">
        <f>'46 MMT resource build'!H250</f>
        <v>0</v>
      </c>
      <c r="I709">
        <f>'46 MMT resource build'!I250</f>
        <v>7176.33</v>
      </c>
      <c r="J709">
        <f>'46 MMT resource build'!J250</f>
        <v>0</v>
      </c>
      <c r="K709">
        <f>'46 MMT resource build'!K250</f>
        <v>0</v>
      </c>
      <c r="L709">
        <f>'46 MMT resource build'!L250</f>
        <v>0</v>
      </c>
      <c r="M709">
        <f>'46 MMT resource build'!M250</f>
        <v>0</v>
      </c>
      <c r="N709">
        <f>'46 MMT resource build'!N250</f>
        <v>0</v>
      </c>
      <c r="O709">
        <f>'46 MMT resource build'!O250</f>
        <v>0</v>
      </c>
      <c r="P709">
        <f>'46 MMT resource build'!P250</f>
        <v>0</v>
      </c>
      <c r="Q709">
        <f>'46 MMT resource build'!Q250</f>
        <v>0</v>
      </c>
      <c r="R709">
        <f>'46 MMT resource build'!R250</f>
        <v>0</v>
      </c>
      <c r="S709">
        <f>'46 MMT resource build'!S250</f>
        <v>0</v>
      </c>
      <c r="T709">
        <f>'46 MMT resource build'!T250</f>
        <v>0</v>
      </c>
      <c r="U709">
        <f>'46 MMT resource build'!U250</f>
        <v>2.6383309325601898</v>
      </c>
      <c r="V709">
        <f>'46 MMT resource build'!V250</f>
        <v>7176.33</v>
      </c>
      <c r="W709">
        <f>'46 MMT resource build'!W250</f>
        <v>0</v>
      </c>
      <c r="X709">
        <f>'46 MMT resource build'!X250</f>
        <v>0</v>
      </c>
      <c r="Y709">
        <f>'46 MMT resource build'!Y250</f>
        <v>0</v>
      </c>
      <c r="Z709">
        <f>'46 MMT resource build'!Z250</f>
        <v>0</v>
      </c>
    </row>
    <row r="710" spans="1:26" ht="14.45" hidden="1" x14ac:dyDescent="0.35">
      <c r="A710">
        <f>'46 MMT resource build'!A251</f>
        <v>2022</v>
      </c>
      <c r="B710" t="str">
        <f>'46 MMT resource build'!B251</f>
        <v>LDWP_Wind_for_CAISO</v>
      </c>
      <c r="C710" t="str">
        <f>'46 MMT resource build'!C251</f>
        <v>LDWP</v>
      </c>
      <c r="D710" t="str">
        <f>'46 MMT resource build'!D251</f>
        <v>CAISO</v>
      </c>
      <c r="E710" t="str">
        <f>'46 MMT resource build'!E251</f>
        <v>Wind</v>
      </c>
      <c r="F710">
        <f>'46 MMT resource build'!F251</f>
        <v>5.09</v>
      </c>
      <c r="G710">
        <f>'46 MMT resource build'!G251</f>
        <v>0</v>
      </c>
      <c r="H710">
        <f>'46 MMT resource build'!H251</f>
        <v>0</v>
      </c>
      <c r="I710">
        <f>'46 MMT resource build'!I251</f>
        <v>5.09</v>
      </c>
      <c r="J710">
        <f>'46 MMT resource build'!J251</f>
        <v>0</v>
      </c>
      <c r="K710">
        <f>'46 MMT resource build'!K251</f>
        <v>0</v>
      </c>
      <c r="L710">
        <f>'46 MMT resource build'!L251</f>
        <v>0</v>
      </c>
      <c r="M710">
        <f>'46 MMT resource build'!M251</f>
        <v>0</v>
      </c>
      <c r="N710">
        <f>'46 MMT resource build'!N251</f>
        <v>0</v>
      </c>
      <c r="O710">
        <f>'46 MMT resource build'!O251</f>
        <v>0</v>
      </c>
      <c r="P710">
        <f>'46 MMT resource build'!P251</f>
        <v>0</v>
      </c>
      <c r="Q710">
        <f>'46 MMT resource build'!Q251</f>
        <v>0</v>
      </c>
      <c r="R710">
        <f>'46 MMT resource build'!R251</f>
        <v>0</v>
      </c>
      <c r="S710">
        <f>'46 MMT resource build'!S251</f>
        <v>0</v>
      </c>
      <c r="T710">
        <f>'46 MMT resource build'!T251</f>
        <v>0</v>
      </c>
      <c r="U710">
        <f>'46 MMT resource build'!U251</f>
        <v>2.6383309325601898</v>
      </c>
      <c r="V710">
        <f>'46 MMT resource build'!V251</f>
        <v>5.09</v>
      </c>
      <c r="W710">
        <f>'46 MMT resource build'!W251</f>
        <v>0</v>
      </c>
      <c r="X710">
        <f>'46 MMT resource build'!X251</f>
        <v>0</v>
      </c>
      <c r="Y710">
        <f>'46 MMT resource build'!Y251</f>
        <v>0</v>
      </c>
      <c r="Z710">
        <f>'46 MMT resource build'!Z251</f>
        <v>0</v>
      </c>
    </row>
    <row r="711" spans="1:26" ht="14.45" hidden="1" x14ac:dyDescent="0.35">
      <c r="A711">
        <f>'46 MMT resource build'!A252</f>
        <v>2022</v>
      </c>
      <c r="B711" t="str">
        <f>'46 MMT resource build'!B252</f>
        <v>NW_Wind_for_CAISO</v>
      </c>
      <c r="C711" t="str">
        <f>'46 MMT resource build'!C252</f>
        <v>NW</v>
      </c>
      <c r="D711" t="str">
        <f>'46 MMT resource build'!D252</f>
        <v>CAISO</v>
      </c>
      <c r="E711" t="str">
        <f>'46 MMT resource build'!E252</f>
        <v>Wind</v>
      </c>
      <c r="F711">
        <f>'46 MMT resource build'!F252</f>
        <v>1417.29</v>
      </c>
      <c r="G711">
        <f>'46 MMT resource build'!G252</f>
        <v>0</v>
      </c>
      <c r="H711">
        <f>'46 MMT resource build'!H252</f>
        <v>0</v>
      </c>
      <c r="I711">
        <f>'46 MMT resource build'!I252</f>
        <v>1417.29</v>
      </c>
      <c r="J711">
        <f>'46 MMT resource build'!J252</f>
        <v>0</v>
      </c>
      <c r="K711">
        <f>'46 MMT resource build'!K252</f>
        <v>0</v>
      </c>
      <c r="L711">
        <f>'46 MMT resource build'!L252</f>
        <v>0</v>
      </c>
      <c r="M711">
        <f>'46 MMT resource build'!M252</f>
        <v>0</v>
      </c>
      <c r="N711">
        <f>'46 MMT resource build'!N252</f>
        <v>0</v>
      </c>
      <c r="O711">
        <f>'46 MMT resource build'!O252</f>
        <v>0</v>
      </c>
      <c r="P711">
        <f>'46 MMT resource build'!P252</f>
        <v>0</v>
      </c>
      <c r="Q711">
        <f>'46 MMT resource build'!Q252</f>
        <v>0</v>
      </c>
      <c r="R711">
        <f>'46 MMT resource build'!R252</f>
        <v>0</v>
      </c>
      <c r="S711">
        <f>'46 MMT resource build'!S252</f>
        <v>0</v>
      </c>
      <c r="T711">
        <f>'46 MMT resource build'!T252</f>
        <v>0</v>
      </c>
      <c r="U711">
        <f>'46 MMT resource build'!U252</f>
        <v>2.6383309325601898</v>
      </c>
      <c r="V711">
        <f>'46 MMT resource build'!V252</f>
        <v>1417.29</v>
      </c>
      <c r="W711">
        <f>'46 MMT resource build'!W252</f>
        <v>0</v>
      </c>
      <c r="X711">
        <f>'46 MMT resource build'!X252</f>
        <v>0</v>
      </c>
      <c r="Y711">
        <f>'46 MMT resource build'!Y252</f>
        <v>0</v>
      </c>
      <c r="Z711">
        <f>'46 MMT resource build'!Z252</f>
        <v>0</v>
      </c>
    </row>
    <row r="712" spans="1:26" ht="14.45" hidden="1" x14ac:dyDescent="0.35">
      <c r="A712">
        <f>'46 MMT resource build'!A253</f>
        <v>2022</v>
      </c>
      <c r="B712" t="str">
        <f>'46 MMT resource build'!B253</f>
        <v>SW_Wind_for_CAISO</v>
      </c>
      <c r="C712" t="str">
        <f>'46 MMT resource build'!C253</f>
        <v>SW</v>
      </c>
      <c r="D712" t="str">
        <f>'46 MMT resource build'!D253</f>
        <v>CAISO</v>
      </c>
      <c r="E712" t="str">
        <f>'46 MMT resource build'!E253</f>
        <v>Wind</v>
      </c>
      <c r="F712">
        <f>'46 MMT resource build'!F253</f>
        <v>50.4</v>
      </c>
      <c r="G712">
        <f>'46 MMT resource build'!G253</f>
        <v>0</v>
      </c>
      <c r="H712">
        <f>'46 MMT resource build'!H253</f>
        <v>0</v>
      </c>
      <c r="I712">
        <f>'46 MMT resource build'!I253</f>
        <v>50.4</v>
      </c>
      <c r="J712">
        <f>'46 MMT resource build'!J253</f>
        <v>0</v>
      </c>
      <c r="K712">
        <f>'46 MMT resource build'!K253</f>
        <v>0</v>
      </c>
      <c r="L712">
        <f>'46 MMT resource build'!L253</f>
        <v>0</v>
      </c>
      <c r="M712">
        <f>'46 MMT resource build'!M253</f>
        <v>0</v>
      </c>
      <c r="N712">
        <f>'46 MMT resource build'!N253</f>
        <v>0</v>
      </c>
      <c r="O712">
        <f>'46 MMT resource build'!O253</f>
        <v>0</v>
      </c>
      <c r="P712">
        <f>'46 MMT resource build'!P253</f>
        <v>0</v>
      </c>
      <c r="Q712">
        <f>'46 MMT resource build'!Q253</f>
        <v>0</v>
      </c>
      <c r="R712">
        <f>'46 MMT resource build'!R253</f>
        <v>0</v>
      </c>
      <c r="S712">
        <f>'46 MMT resource build'!S253</f>
        <v>0</v>
      </c>
      <c r="T712">
        <f>'46 MMT resource build'!T253</f>
        <v>0</v>
      </c>
      <c r="U712">
        <f>'46 MMT resource build'!U253</f>
        <v>2.6383309325601898</v>
      </c>
      <c r="V712">
        <f>'46 MMT resource build'!V253</f>
        <v>50.4</v>
      </c>
      <c r="W712">
        <f>'46 MMT resource build'!W253</f>
        <v>0</v>
      </c>
      <c r="X712">
        <f>'46 MMT resource build'!X253</f>
        <v>0</v>
      </c>
      <c r="Y712">
        <f>'46 MMT resource build'!Y253</f>
        <v>0</v>
      </c>
      <c r="Z712">
        <f>'46 MMT resource build'!Z253</f>
        <v>0</v>
      </c>
    </row>
    <row r="713" spans="1:26" ht="14.45" hidden="1" x14ac:dyDescent="0.35">
      <c r="A713">
        <f>'46 MMT resource build'!A255</f>
        <v>2022</v>
      </c>
      <c r="B713" t="str">
        <f>'46 MMT resource build'!B255</f>
        <v>Carrizo_Wind</v>
      </c>
      <c r="C713" t="str">
        <f>'46 MMT resource build'!C255</f>
        <v>CAISO</v>
      </c>
      <c r="D713" t="str">
        <f>'46 MMT resource build'!D255</f>
        <v>CAISO</v>
      </c>
      <c r="E713" t="str">
        <f>'46 MMT resource build'!E255</f>
        <v>Wind</v>
      </c>
      <c r="F713">
        <f>'46 MMT resource build'!F255</f>
        <v>0</v>
      </c>
      <c r="G713">
        <f>'46 MMT resource build'!G255</f>
        <v>0</v>
      </c>
      <c r="H713">
        <f>'46 MMT resource build'!H255</f>
        <v>0</v>
      </c>
      <c r="I713">
        <f>'46 MMT resource build'!I255</f>
        <v>0</v>
      </c>
      <c r="J713" t="str">
        <f>'46 MMT resource build'!J255</f>
        <v>Carrizo</v>
      </c>
      <c r="K713">
        <f>'46 MMT resource build'!K255</f>
        <v>0</v>
      </c>
      <c r="L713">
        <f>'46 MMT resource build'!L255</f>
        <v>0</v>
      </c>
      <c r="M713">
        <f>'46 MMT resource build'!M255</f>
        <v>0</v>
      </c>
      <c r="N713">
        <f>'46 MMT resource build'!N255</f>
        <v>0</v>
      </c>
      <c r="O713">
        <f>'46 MMT resource build'!O255</f>
        <v>0</v>
      </c>
      <c r="P713">
        <f>'46 MMT resource build'!P255</f>
        <v>-125165.43</v>
      </c>
      <c r="Q713">
        <f>'46 MMT resource build'!Q255</f>
        <v>0</v>
      </c>
      <c r="R713">
        <f>'46 MMT resource build'!R255</f>
        <v>0</v>
      </c>
      <c r="S713">
        <f>'46 MMT resource build'!S255</f>
        <v>0</v>
      </c>
      <c r="T713">
        <f>'46 MMT resource build'!T255</f>
        <v>0</v>
      </c>
      <c r="U713">
        <f>'46 MMT resource build'!U255</f>
        <v>2.6383309325601898</v>
      </c>
      <c r="V713">
        <f>'46 MMT resource build'!V255</f>
        <v>0</v>
      </c>
      <c r="W713">
        <f>'46 MMT resource build'!W255</f>
        <v>0</v>
      </c>
      <c r="X713">
        <f>'46 MMT resource build'!X255</f>
        <v>0</v>
      </c>
      <c r="Y713">
        <f>'46 MMT resource build'!Y255</f>
        <v>0</v>
      </c>
      <c r="Z713">
        <f>'46 MMT resource build'!Z255</f>
        <v>0</v>
      </c>
    </row>
    <row r="714" spans="1:26" ht="14.45" hidden="1" x14ac:dyDescent="0.35">
      <c r="A714">
        <f>'46 MMT resource build'!A257</f>
        <v>2022</v>
      </c>
      <c r="B714" t="str">
        <f>'46 MMT resource build'!B257</f>
        <v>Central_Valley_North_Los_Banos_Wind</v>
      </c>
      <c r="C714" t="str">
        <f>'46 MMT resource build'!C257</f>
        <v>CAISO</v>
      </c>
      <c r="D714" t="str">
        <f>'46 MMT resource build'!D257</f>
        <v>CAISO</v>
      </c>
      <c r="E714" t="str">
        <f>'46 MMT resource build'!E257</f>
        <v>Wind</v>
      </c>
      <c r="F714">
        <f>'46 MMT resource build'!F257</f>
        <v>0</v>
      </c>
      <c r="G714">
        <f>'46 MMT resource build'!G257</f>
        <v>0</v>
      </c>
      <c r="H714">
        <f>'46 MMT resource build'!H257</f>
        <v>0</v>
      </c>
      <c r="I714">
        <f>'46 MMT resource build'!I257</f>
        <v>0</v>
      </c>
      <c r="J714" t="str">
        <f>'46 MMT resource build'!J257</f>
        <v>Central_Valley_North_Los_Banos</v>
      </c>
      <c r="K714">
        <f>'46 MMT resource build'!K257</f>
        <v>0</v>
      </c>
      <c r="L714">
        <f>'46 MMT resource build'!L257</f>
        <v>0</v>
      </c>
      <c r="M714">
        <f>'46 MMT resource build'!M257</f>
        <v>0</v>
      </c>
      <c r="N714">
        <f>'46 MMT resource build'!N257</f>
        <v>0</v>
      </c>
      <c r="O714">
        <f>'46 MMT resource build'!O257</f>
        <v>0</v>
      </c>
      <c r="P714">
        <f>'46 MMT resource build'!P257</f>
        <v>0</v>
      </c>
      <c r="Q714">
        <f>'46 MMT resource build'!Q257</f>
        <v>0</v>
      </c>
      <c r="R714">
        <f>'46 MMT resource build'!R257</f>
        <v>0</v>
      </c>
      <c r="S714">
        <f>'46 MMT resource build'!S257</f>
        <v>0</v>
      </c>
      <c r="T714">
        <f>'46 MMT resource build'!T257</f>
        <v>0</v>
      </c>
      <c r="U714">
        <f>'46 MMT resource build'!U257</f>
        <v>2.6383309325601898</v>
      </c>
      <c r="V714">
        <f>'46 MMT resource build'!V257</f>
        <v>0</v>
      </c>
      <c r="W714">
        <f>'46 MMT resource build'!W257</f>
        <v>0</v>
      </c>
      <c r="X714">
        <f>'46 MMT resource build'!X257</f>
        <v>0</v>
      </c>
      <c r="Y714">
        <f>'46 MMT resource build'!Y257</f>
        <v>0</v>
      </c>
      <c r="Z714">
        <f>'46 MMT resource build'!Z257</f>
        <v>0</v>
      </c>
    </row>
    <row r="715" spans="1:26" ht="14.45" hidden="1" x14ac:dyDescent="0.35">
      <c r="A715">
        <f>'46 MMT resource build'!A259</f>
        <v>2022</v>
      </c>
      <c r="B715" t="str">
        <f>'46 MMT resource build'!B259</f>
        <v>Distributed_Wind</v>
      </c>
      <c r="C715" t="str">
        <f>'46 MMT resource build'!C259</f>
        <v>CAISO</v>
      </c>
      <c r="D715" t="str">
        <f>'46 MMT resource build'!D259</f>
        <v>CAISO</v>
      </c>
      <c r="E715" t="str">
        <f>'46 MMT resource build'!E259</f>
        <v>Wind</v>
      </c>
      <c r="F715">
        <f>'46 MMT resource build'!F259</f>
        <v>0</v>
      </c>
      <c r="G715">
        <f>'46 MMT resource build'!G259</f>
        <v>253.16</v>
      </c>
      <c r="H715">
        <f>'46 MMT resource build'!H259</f>
        <v>253.16</v>
      </c>
      <c r="I715">
        <f>'46 MMT resource build'!I259</f>
        <v>253.16</v>
      </c>
      <c r="J715" t="str">
        <f>'46 MMT resource build'!J259</f>
        <v>None</v>
      </c>
      <c r="K715">
        <f>'46 MMT resource build'!K259</f>
        <v>253.16</v>
      </c>
      <c r="L715">
        <f>'46 MMT resource build'!L259</f>
        <v>0</v>
      </c>
      <c r="M715">
        <f>'46 MMT resource build'!M259</f>
        <v>0</v>
      </c>
      <c r="N715">
        <f>'46 MMT resource build'!N259</f>
        <v>0</v>
      </c>
      <c r="O715">
        <f>'46 MMT resource build'!O259</f>
        <v>0</v>
      </c>
      <c r="P715">
        <f>'46 MMT resource build'!P259</f>
        <v>0</v>
      </c>
      <c r="Q715">
        <f>'46 MMT resource build'!Q259</f>
        <v>0</v>
      </c>
      <c r="R715">
        <f>'46 MMT resource build'!R259</f>
        <v>0</v>
      </c>
      <c r="S715">
        <f>'46 MMT resource build'!S259</f>
        <v>26204881.190000001</v>
      </c>
      <c r="T715">
        <f>'46 MMT resource build'!T259</f>
        <v>10595518.93</v>
      </c>
      <c r="U715">
        <f>'46 MMT resource build'!U259</f>
        <v>2.6383309325601898</v>
      </c>
      <c r="V715">
        <f>'46 MMT resource build'!V259</f>
        <v>0</v>
      </c>
      <c r="W715">
        <f>'46 MMT resource build'!W259</f>
        <v>0</v>
      </c>
      <c r="X715">
        <f>'46 MMT resource build'!X259</f>
        <v>253.16</v>
      </c>
      <c r="Y715">
        <f>'46 MMT resource build'!Y259</f>
        <v>0</v>
      </c>
      <c r="Z715">
        <f>'46 MMT resource build'!Z259</f>
        <v>0</v>
      </c>
    </row>
    <row r="716" spans="1:26" ht="14.45" hidden="1" x14ac:dyDescent="0.35">
      <c r="A716">
        <f>'46 MMT resource build'!A261</f>
        <v>2022</v>
      </c>
      <c r="B716" t="str">
        <f>'46 MMT resource build'!B261</f>
        <v>Greater_Imperial_Wind</v>
      </c>
      <c r="C716" t="str">
        <f>'46 MMT resource build'!C261</f>
        <v>CAISO</v>
      </c>
      <c r="D716" t="str">
        <f>'46 MMT resource build'!D261</f>
        <v>CAISO</v>
      </c>
      <c r="E716" t="str">
        <f>'46 MMT resource build'!E261</f>
        <v>Wind</v>
      </c>
      <c r="F716">
        <f>'46 MMT resource build'!F261</f>
        <v>0</v>
      </c>
      <c r="G716">
        <f>'46 MMT resource build'!G261</f>
        <v>0</v>
      </c>
      <c r="H716">
        <f>'46 MMT resource build'!H261</f>
        <v>0</v>
      </c>
      <c r="I716">
        <f>'46 MMT resource build'!I261</f>
        <v>0</v>
      </c>
      <c r="J716" t="str">
        <f>'46 MMT resource build'!J261</f>
        <v>Greater_Imperial</v>
      </c>
      <c r="K716">
        <f>'46 MMT resource build'!K261</f>
        <v>0</v>
      </c>
      <c r="L716">
        <f>'46 MMT resource build'!L261</f>
        <v>0</v>
      </c>
      <c r="M716">
        <f>'46 MMT resource build'!M261</f>
        <v>0</v>
      </c>
      <c r="N716">
        <f>'46 MMT resource build'!N261</f>
        <v>0</v>
      </c>
      <c r="O716">
        <f>'46 MMT resource build'!O261</f>
        <v>0</v>
      </c>
      <c r="P716">
        <f>'46 MMT resource build'!P261</f>
        <v>0</v>
      </c>
      <c r="Q716">
        <f>'46 MMT resource build'!Q261</f>
        <v>0</v>
      </c>
      <c r="R716">
        <f>'46 MMT resource build'!R261</f>
        <v>0</v>
      </c>
      <c r="S716">
        <f>'46 MMT resource build'!S261</f>
        <v>0</v>
      </c>
      <c r="T716">
        <f>'46 MMT resource build'!T261</f>
        <v>0</v>
      </c>
      <c r="U716">
        <f>'46 MMT resource build'!U261</f>
        <v>2.6383309325601898</v>
      </c>
      <c r="V716">
        <f>'46 MMT resource build'!V261</f>
        <v>0</v>
      </c>
      <c r="W716">
        <f>'46 MMT resource build'!W261</f>
        <v>0</v>
      </c>
      <c r="X716">
        <f>'46 MMT resource build'!X261</f>
        <v>0</v>
      </c>
      <c r="Y716">
        <f>'46 MMT resource build'!Y261</f>
        <v>0</v>
      </c>
      <c r="Z716">
        <f>'46 MMT resource build'!Z261</f>
        <v>0</v>
      </c>
    </row>
    <row r="717" spans="1:26" ht="14.45" hidden="1" x14ac:dyDescent="0.35">
      <c r="A717">
        <f>'46 MMT resource build'!A262</f>
        <v>2022</v>
      </c>
      <c r="B717" t="str">
        <f>'46 MMT resource build'!B262</f>
        <v>Greater_Kramer_Wind</v>
      </c>
      <c r="C717" t="str">
        <f>'46 MMT resource build'!C262</f>
        <v>CAISO</v>
      </c>
      <c r="D717" t="str">
        <f>'46 MMT resource build'!D262</f>
        <v>CAISO</v>
      </c>
      <c r="E717" t="str">
        <f>'46 MMT resource build'!E262</f>
        <v>Wind</v>
      </c>
      <c r="F717">
        <f>'46 MMT resource build'!F262</f>
        <v>0</v>
      </c>
      <c r="G717">
        <f>'46 MMT resource build'!G262</f>
        <v>0</v>
      </c>
      <c r="H717">
        <f>'46 MMT resource build'!H262</f>
        <v>0</v>
      </c>
      <c r="I717">
        <f>'46 MMT resource build'!I262</f>
        <v>0</v>
      </c>
      <c r="J717" t="str">
        <f>'46 MMT resource build'!J262</f>
        <v>Greater_Kramer</v>
      </c>
      <c r="K717">
        <f>'46 MMT resource build'!K262</f>
        <v>0</v>
      </c>
      <c r="L717">
        <f>'46 MMT resource build'!L262</f>
        <v>0</v>
      </c>
      <c r="M717">
        <f>'46 MMT resource build'!M262</f>
        <v>0</v>
      </c>
      <c r="N717">
        <f>'46 MMT resource build'!N262</f>
        <v>0</v>
      </c>
      <c r="O717">
        <f>'46 MMT resource build'!O262</f>
        <v>0</v>
      </c>
      <c r="P717">
        <f>'46 MMT resource build'!P262</f>
        <v>0</v>
      </c>
      <c r="Q717">
        <f>'46 MMT resource build'!Q262</f>
        <v>0</v>
      </c>
      <c r="R717">
        <f>'46 MMT resource build'!R262</f>
        <v>0</v>
      </c>
      <c r="S717">
        <f>'46 MMT resource build'!S262</f>
        <v>0</v>
      </c>
      <c r="T717">
        <f>'46 MMT resource build'!T262</f>
        <v>0</v>
      </c>
      <c r="U717">
        <f>'46 MMT resource build'!U262</f>
        <v>2.6383309325601898</v>
      </c>
      <c r="V717">
        <f>'46 MMT resource build'!V262</f>
        <v>0</v>
      </c>
      <c r="W717">
        <f>'46 MMT resource build'!W262</f>
        <v>0</v>
      </c>
      <c r="X717">
        <f>'46 MMT resource build'!X262</f>
        <v>0</v>
      </c>
      <c r="Y717">
        <f>'46 MMT resource build'!Y262</f>
        <v>0</v>
      </c>
      <c r="Z717">
        <f>'46 MMT resource build'!Z262</f>
        <v>0</v>
      </c>
    </row>
    <row r="718" spans="1:26" ht="14.45" hidden="1" x14ac:dyDescent="0.35">
      <c r="A718">
        <f>'46 MMT resource build'!A263</f>
        <v>2022</v>
      </c>
      <c r="B718" t="str">
        <f>'46 MMT resource build'!B263</f>
        <v>Humboldt_Wind</v>
      </c>
      <c r="C718" t="str">
        <f>'46 MMT resource build'!C263</f>
        <v>CAISO</v>
      </c>
      <c r="D718" t="str">
        <f>'46 MMT resource build'!D263</f>
        <v>CAISO</v>
      </c>
      <c r="E718" t="str">
        <f>'46 MMT resource build'!E263</f>
        <v>Wind</v>
      </c>
      <c r="F718">
        <f>'46 MMT resource build'!F263</f>
        <v>0</v>
      </c>
      <c r="G718">
        <f>'46 MMT resource build'!G263</f>
        <v>0</v>
      </c>
      <c r="H718">
        <f>'46 MMT resource build'!H263</f>
        <v>0</v>
      </c>
      <c r="I718">
        <f>'46 MMT resource build'!I263</f>
        <v>0</v>
      </c>
      <c r="J718" t="str">
        <f>'46 MMT resource build'!J263</f>
        <v>Humboldt</v>
      </c>
      <c r="K718">
        <f>'46 MMT resource build'!K263</f>
        <v>0</v>
      </c>
      <c r="L718">
        <f>'46 MMT resource build'!L263</f>
        <v>0</v>
      </c>
      <c r="M718">
        <f>'46 MMT resource build'!M263</f>
        <v>0</v>
      </c>
      <c r="N718">
        <f>'46 MMT resource build'!N263</f>
        <v>0</v>
      </c>
      <c r="O718">
        <f>'46 MMT resource build'!O263</f>
        <v>0</v>
      </c>
      <c r="P718">
        <f>'46 MMT resource build'!P263</f>
        <v>0</v>
      </c>
      <c r="Q718">
        <f>'46 MMT resource build'!Q263</f>
        <v>0</v>
      </c>
      <c r="R718">
        <f>'46 MMT resource build'!R263</f>
        <v>0</v>
      </c>
      <c r="S718">
        <f>'46 MMT resource build'!S263</f>
        <v>0</v>
      </c>
      <c r="T718">
        <f>'46 MMT resource build'!T263</f>
        <v>0</v>
      </c>
      <c r="U718">
        <f>'46 MMT resource build'!U263</f>
        <v>2.6383309325601898</v>
      </c>
      <c r="V718">
        <f>'46 MMT resource build'!V263</f>
        <v>0</v>
      </c>
      <c r="W718">
        <f>'46 MMT resource build'!W263</f>
        <v>0</v>
      </c>
      <c r="X718">
        <f>'46 MMT resource build'!X263</f>
        <v>0</v>
      </c>
      <c r="Y718">
        <f>'46 MMT resource build'!Y263</f>
        <v>0</v>
      </c>
      <c r="Z718">
        <f>'46 MMT resource build'!Z263</f>
        <v>0</v>
      </c>
    </row>
    <row r="719" spans="1:26" ht="14.45" hidden="1" x14ac:dyDescent="0.35">
      <c r="A719">
        <f>'46 MMT resource build'!A266</f>
        <v>2022</v>
      </c>
      <c r="B719" t="str">
        <f>'46 MMT resource build'!B266</f>
        <v>Kern_Greater_Carrizo_Wind</v>
      </c>
      <c r="C719" t="str">
        <f>'46 MMT resource build'!C266</f>
        <v>CAISO</v>
      </c>
      <c r="D719" t="str">
        <f>'46 MMT resource build'!D266</f>
        <v>CAISO</v>
      </c>
      <c r="E719" t="str">
        <f>'46 MMT resource build'!E266</f>
        <v>Wind</v>
      </c>
      <c r="F719">
        <f>'46 MMT resource build'!F266</f>
        <v>0</v>
      </c>
      <c r="G719">
        <f>'46 MMT resource build'!G266</f>
        <v>60</v>
      </c>
      <c r="H719">
        <f>'46 MMT resource build'!H266</f>
        <v>60</v>
      </c>
      <c r="I719">
        <f>'46 MMT resource build'!I266</f>
        <v>60</v>
      </c>
      <c r="J719" t="str">
        <f>'46 MMT resource build'!J266</f>
        <v>Kern_Greater_Carrizo</v>
      </c>
      <c r="K719">
        <f>'46 MMT resource build'!K266</f>
        <v>60</v>
      </c>
      <c r="L719">
        <f>'46 MMT resource build'!L266</f>
        <v>0</v>
      </c>
      <c r="M719">
        <f>'46 MMT resource build'!M266</f>
        <v>0</v>
      </c>
      <c r="N719">
        <f>'46 MMT resource build'!N266</f>
        <v>0</v>
      </c>
      <c r="O719">
        <f>'46 MMT resource build'!O266</f>
        <v>0</v>
      </c>
      <c r="P719">
        <f>'46 MMT resource build'!P266</f>
        <v>-91962.96</v>
      </c>
      <c r="Q719">
        <f>'46 MMT resource build'!Q266</f>
        <v>0</v>
      </c>
      <c r="R719">
        <f>'46 MMT resource build'!R266</f>
        <v>0</v>
      </c>
      <c r="S719">
        <f>'46 MMT resource build'!S266</f>
        <v>6212716.8399999999</v>
      </c>
      <c r="T719">
        <f>'46 MMT resource build'!T266</f>
        <v>2511183.19</v>
      </c>
      <c r="U719">
        <f>'46 MMT resource build'!U266</f>
        <v>2.6383309325601898</v>
      </c>
      <c r="V719">
        <f>'46 MMT resource build'!V266</f>
        <v>0</v>
      </c>
      <c r="W719">
        <f>'46 MMT resource build'!W266</f>
        <v>0</v>
      </c>
      <c r="X719">
        <f>'46 MMT resource build'!X266</f>
        <v>60</v>
      </c>
      <c r="Y719">
        <f>'46 MMT resource build'!Y266</f>
        <v>0</v>
      </c>
      <c r="Z719">
        <f>'46 MMT resource build'!Z266</f>
        <v>0</v>
      </c>
    </row>
    <row r="720" spans="1:26" ht="14.45" hidden="1" x14ac:dyDescent="0.35">
      <c r="A720">
        <f>'46 MMT resource build'!A268</f>
        <v>2022</v>
      </c>
      <c r="B720" t="str">
        <f>'46 MMT resource build'!B268</f>
        <v>Kramer_Inyokern_Ex_Wind</v>
      </c>
      <c r="C720" t="str">
        <f>'46 MMT resource build'!C268</f>
        <v>CAISO</v>
      </c>
      <c r="D720" t="str">
        <f>'46 MMT resource build'!D268</f>
        <v>CAISO</v>
      </c>
      <c r="E720" t="str">
        <f>'46 MMT resource build'!E268</f>
        <v>Wind</v>
      </c>
      <c r="F720">
        <f>'46 MMT resource build'!F268</f>
        <v>0</v>
      </c>
      <c r="G720">
        <f>'46 MMT resource build'!G268</f>
        <v>0</v>
      </c>
      <c r="H720">
        <f>'46 MMT resource build'!H268</f>
        <v>0</v>
      </c>
      <c r="I720">
        <f>'46 MMT resource build'!I268</f>
        <v>0</v>
      </c>
      <c r="J720" t="str">
        <f>'46 MMT resource build'!J268</f>
        <v>Kramer_Inyokern_Ex</v>
      </c>
      <c r="K720">
        <f>'46 MMT resource build'!K268</f>
        <v>0</v>
      </c>
      <c r="L720">
        <f>'46 MMT resource build'!L268</f>
        <v>0</v>
      </c>
      <c r="M720">
        <f>'46 MMT resource build'!M268</f>
        <v>0</v>
      </c>
      <c r="N720">
        <f>'46 MMT resource build'!N268</f>
        <v>0</v>
      </c>
      <c r="O720">
        <f>'46 MMT resource build'!O268</f>
        <v>0</v>
      </c>
      <c r="P720">
        <f>'46 MMT resource build'!P268</f>
        <v>0</v>
      </c>
      <c r="Q720">
        <f>'46 MMT resource build'!Q268</f>
        <v>0</v>
      </c>
      <c r="R720">
        <f>'46 MMT resource build'!R268</f>
        <v>0</v>
      </c>
      <c r="S720">
        <f>'46 MMT resource build'!S268</f>
        <v>0</v>
      </c>
      <c r="T720">
        <f>'46 MMT resource build'!T268</f>
        <v>0</v>
      </c>
      <c r="U720">
        <f>'46 MMT resource build'!U268</f>
        <v>2.6383309325601898</v>
      </c>
      <c r="V720">
        <f>'46 MMT resource build'!V268</f>
        <v>0</v>
      </c>
      <c r="W720">
        <f>'46 MMT resource build'!W268</f>
        <v>0</v>
      </c>
      <c r="X720">
        <f>'46 MMT resource build'!X268</f>
        <v>0</v>
      </c>
      <c r="Y720">
        <f>'46 MMT resource build'!Y268</f>
        <v>0</v>
      </c>
      <c r="Z720">
        <f>'46 MMT resource build'!Z268</f>
        <v>0</v>
      </c>
    </row>
    <row r="721" spans="1:26" ht="14.45" hidden="1" x14ac:dyDescent="0.35">
      <c r="A721">
        <f>'46 MMT resource build'!A271</f>
        <v>2022</v>
      </c>
      <c r="B721" t="str">
        <f>'46 MMT resource build'!B271</f>
        <v>Northern_California_Ex_Wind</v>
      </c>
      <c r="C721" t="str">
        <f>'46 MMT resource build'!C271</f>
        <v>CAISO</v>
      </c>
      <c r="D721" t="str">
        <f>'46 MMT resource build'!D271</f>
        <v>CAISO</v>
      </c>
      <c r="E721" t="str">
        <f>'46 MMT resource build'!E271</f>
        <v>Wind</v>
      </c>
      <c r="F721">
        <f>'46 MMT resource build'!F271</f>
        <v>0</v>
      </c>
      <c r="G721">
        <f>'46 MMT resource build'!G271</f>
        <v>865.9</v>
      </c>
      <c r="H721">
        <f>'46 MMT resource build'!H271</f>
        <v>865.9</v>
      </c>
      <c r="I721">
        <f>'46 MMT resource build'!I271</f>
        <v>865.9</v>
      </c>
      <c r="J721" t="str">
        <f>'46 MMT resource build'!J271</f>
        <v>Northern_California_Ex</v>
      </c>
      <c r="K721">
        <f>'46 MMT resource build'!K271</f>
        <v>865.9</v>
      </c>
      <c r="L721">
        <f>'46 MMT resource build'!L271</f>
        <v>0</v>
      </c>
      <c r="M721">
        <f>'46 MMT resource build'!M271</f>
        <v>0</v>
      </c>
      <c r="N721">
        <f>'46 MMT resource build'!N271</f>
        <v>0</v>
      </c>
      <c r="O721">
        <f>'46 MMT resource build'!O271</f>
        <v>0</v>
      </c>
      <c r="P721">
        <f>'46 MMT resource build'!P271</f>
        <v>-31507.040000000001</v>
      </c>
      <c r="Q721">
        <f>'46 MMT resource build'!Q271</f>
        <v>0</v>
      </c>
      <c r="R721">
        <f>'46 MMT resource build'!R271</f>
        <v>0</v>
      </c>
      <c r="S721">
        <f>'46 MMT resource build'!S271</f>
        <v>87896033.650000006</v>
      </c>
      <c r="T721">
        <f>'46 MMT resource build'!T271</f>
        <v>36240558.710000001</v>
      </c>
      <c r="U721">
        <f>'46 MMT resource build'!U271</f>
        <v>2.6383309325601898</v>
      </c>
      <c r="V721">
        <f>'46 MMT resource build'!V271</f>
        <v>0</v>
      </c>
      <c r="W721">
        <f>'46 MMT resource build'!W271</f>
        <v>0</v>
      </c>
      <c r="X721">
        <f>'46 MMT resource build'!X271</f>
        <v>865.9</v>
      </c>
      <c r="Y721">
        <f>'46 MMT resource build'!Y271</f>
        <v>0</v>
      </c>
      <c r="Z721">
        <f>'46 MMT resource build'!Z271</f>
        <v>0</v>
      </c>
    </row>
    <row r="722" spans="1:26" ht="14.45" hidden="1" x14ac:dyDescent="0.35">
      <c r="A722">
        <f>'46 MMT resource build'!A272</f>
        <v>2022</v>
      </c>
      <c r="B722" t="str">
        <f>'46 MMT resource build'!B272</f>
        <v>NW_Ext_Tx_Wind</v>
      </c>
      <c r="C722" t="str">
        <f>'46 MMT resource build'!C272</f>
        <v>CAISO</v>
      </c>
      <c r="D722" t="str">
        <f>'46 MMT resource build'!D272</f>
        <v>CAISO</v>
      </c>
      <c r="E722" t="str">
        <f>'46 MMT resource build'!E272</f>
        <v>Wind</v>
      </c>
      <c r="F722">
        <f>'46 MMT resource build'!F272</f>
        <v>0</v>
      </c>
      <c r="G722">
        <f>'46 MMT resource build'!G272</f>
        <v>262.91000000000003</v>
      </c>
      <c r="H722">
        <f>'46 MMT resource build'!H272</f>
        <v>262.91000000000003</v>
      </c>
      <c r="I722">
        <f>'46 MMT resource build'!I272</f>
        <v>262.91000000000003</v>
      </c>
      <c r="J722" t="str">
        <f>'46 MMT resource build'!J272</f>
        <v>Sacramento_River</v>
      </c>
      <c r="K722">
        <f>'46 MMT resource build'!K272</f>
        <v>262.91000000000003</v>
      </c>
      <c r="L722">
        <f>'46 MMT resource build'!L272</f>
        <v>0</v>
      </c>
      <c r="M722">
        <f>'46 MMT resource build'!M272</f>
        <v>0</v>
      </c>
      <c r="N722">
        <f>'46 MMT resource build'!N272</f>
        <v>0</v>
      </c>
      <c r="O722">
        <f>'46 MMT resource build'!O272</f>
        <v>0</v>
      </c>
      <c r="P722">
        <f>'46 MMT resource build'!P272</f>
        <v>0</v>
      </c>
      <c r="Q722">
        <f>'46 MMT resource build'!Q272</f>
        <v>0</v>
      </c>
      <c r="R722">
        <f>'46 MMT resource build'!R272</f>
        <v>0</v>
      </c>
      <c r="S722">
        <f>'46 MMT resource build'!S272</f>
        <v>37233550.640000001</v>
      </c>
      <c r="T722">
        <f>'46 MMT resource build'!T272</f>
        <v>11016907.02</v>
      </c>
      <c r="U722">
        <f>'46 MMT resource build'!U272</f>
        <v>2.6383309325601898</v>
      </c>
      <c r="V722">
        <f>'46 MMT resource build'!V272</f>
        <v>0</v>
      </c>
      <c r="W722">
        <f>'46 MMT resource build'!W272</f>
        <v>0</v>
      </c>
      <c r="X722">
        <f>'46 MMT resource build'!X272</f>
        <v>262.91000000000003</v>
      </c>
      <c r="Y722">
        <f>'46 MMT resource build'!Y272</f>
        <v>0</v>
      </c>
      <c r="Z722">
        <f>'46 MMT resource build'!Z272</f>
        <v>0</v>
      </c>
    </row>
    <row r="723" spans="1:26" ht="14.45" hidden="1" x14ac:dyDescent="0.35">
      <c r="A723">
        <f>'46 MMT resource build'!A275</f>
        <v>2022</v>
      </c>
      <c r="B723" t="str">
        <f>'46 MMT resource build'!B275</f>
        <v>Sacramento_River_Wind</v>
      </c>
      <c r="C723" t="str">
        <f>'46 MMT resource build'!C275</f>
        <v>CAISO</v>
      </c>
      <c r="D723" t="str">
        <f>'46 MMT resource build'!D275</f>
        <v>CAISO</v>
      </c>
      <c r="E723" t="str">
        <f>'46 MMT resource build'!E275</f>
        <v>Wind</v>
      </c>
      <c r="F723">
        <f>'46 MMT resource build'!F275</f>
        <v>0</v>
      </c>
      <c r="G723">
        <f>'46 MMT resource build'!G275</f>
        <v>0</v>
      </c>
      <c r="H723">
        <f>'46 MMT resource build'!H275</f>
        <v>0</v>
      </c>
      <c r="I723">
        <f>'46 MMT resource build'!I275</f>
        <v>0</v>
      </c>
      <c r="J723">
        <f>'46 MMT resource build'!J275</f>
        <v>0</v>
      </c>
      <c r="K723">
        <f>'46 MMT resource build'!K275</f>
        <v>0</v>
      </c>
      <c r="L723">
        <f>'46 MMT resource build'!L275</f>
        <v>0</v>
      </c>
      <c r="M723">
        <f>'46 MMT resource build'!M275</f>
        <v>0</v>
      </c>
      <c r="N723">
        <f>'46 MMT resource build'!N275</f>
        <v>0</v>
      </c>
      <c r="O723">
        <f>'46 MMT resource build'!O275</f>
        <v>0</v>
      </c>
      <c r="P723">
        <f>'46 MMT resource build'!P275</f>
        <v>0</v>
      </c>
      <c r="Q723">
        <f>'46 MMT resource build'!Q275</f>
        <v>0</v>
      </c>
      <c r="R723">
        <f>'46 MMT resource build'!R275</f>
        <v>0</v>
      </c>
      <c r="S723">
        <f>'46 MMT resource build'!S275</f>
        <v>0</v>
      </c>
      <c r="T723">
        <f>'46 MMT resource build'!T275</f>
        <v>0</v>
      </c>
      <c r="U723">
        <f>'46 MMT resource build'!U275</f>
        <v>2.6383309325601898</v>
      </c>
      <c r="V723">
        <f>'46 MMT resource build'!V275</f>
        <v>0</v>
      </c>
      <c r="W723">
        <f>'46 MMT resource build'!W275</f>
        <v>0</v>
      </c>
      <c r="X723">
        <f>'46 MMT resource build'!X275</f>
        <v>0</v>
      </c>
      <c r="Y723">
        <f>'46 MMT resource build'!Y275</f>
        <v>0</v>
      </c>
      <c r="Z723">
        <f>'46 MMT resource build'!Z275</f>
        <v>0</v>
      </c>
    </row>
    <row r="724" spans="1:26" ht="14.45" hidden="1" x14ac:dyDescent="0.35">
      <c r="A724">
        <f>'46 MMT resource build'!A277</f>
        <v>2022</v>
      </c>
      <c r="B724" t="str">
        <f>'46 MMT resource build'!B277</f>
        <v>SCADSNV_Wind</v>
      </c>
      <c r="C724" t="str">
        <f>'46 MMT resource build'!C277</f>
        <v>CAISO</v>
      </c>
      <c r="D724" t="str">
        <f>'46 MMT resource build'!D277</f>
        <v>CAISO</v>
      </c>
      <c r="E724" t="str">
        <f>'46 MMT resource build'!E277</f>
        <v>Wind</v>
      </c>
      <c r="F724">
        <f>'46 MMT resource build'!F277</f>
        <v>0</v>
      </c>
      <c r="G724">
        <f>'46 MMT resource build'!G277</f>
        <v>0</v>
      </c>
      <c r="H724">
        <f>'46 MMT resource build'!H277</f>
        <v>0</v>
      </c>
      <c r="I724">
        <f>'46 MMT resource build'!I277</f>
        <v>0</v>
      </c>
      <c r="J724" t="str">
        <f>'46 MMT resource build'!J277</f>
        <v>SCADSNV</v>
      </c>
      <c r="K724">
        <f>'46 MMT resource build'!K277</f>
        <v>0</v>
      </c>
      <c r="L724">
        <f>'46 MMT resource build'!L277</f>
        <v>0</v>
      </c>
      <c r="M724">
        <f>'46 MMT resource build'!M277</f>
        <v>0</v>
      </c>
      <c r="N724">
        <f>'46 MMT resource build'!N277</f>
        <v>0</v>
      </c>
      <c r="O724">
        <f>'46 MMT resource build'!O277</f>
        <v>0</v>
      </c>
      <c r="P724">
        <f>'46 MMT resource build'!P277</f>
        <v>0</v>
      </c>
      <c r="Q724">
        <f>'46 MMT resource build'!Q277</f>
        <v>0</v>
      </c>
      <c r="R724">
        <f>'46 MMT resource build'!R277</f>
        <v>0</v>
      </c>
      <c r="S724">
        <f>'46 MMT resource build'!S277</f>
        <v>0</v>
      </c>
      <c r="T724">
        <f>'46 MMT resource build'!T277</f>
        <v>0</v>
      </c>
      <c r="U724">
        <f>'46 MMT resource build'!U277</f>
        <v>2.6383309325601898</v>
      </c>
      <c r="V724">
        <f>'46 MMT resource build'!V277</f>
        <v>0</v>
      </c>
      <c r="W724">
        <f>'46 MMT resource build'!W277</f>
        <v>0</v>
      </c>
      <c r="X724">
        <f>'46 MMT resource build'!X277</f>
        <v>0</v>
      </c>
      <c r="Y724">
        <f>'46 MMT resource build'!Y277</f>
        <v>0</v>
      </c>
      <c r="Z724">
        <f>'46 MMT resource build'!Z277</f>
        <v>0</v>
      </c>
    </row>
    <row r="725" spans="1:26" ht="14.45" hidden="1" x14ac:dyDescent="0.35">
      <c r="A725">
        <f>'46 MMT resource build'!A280</f>
        <v>2022</v>
      </c>
      <c r="B725" t="str">
        <f>'46 MMT resource build'!B280</f>
        <v>Solano_subzone_Wind</v>
      </c>
      <c r="C725" t="str">
        <f>'46 MMT resource build'!C280</f>
        <v>CAISO</v>
      </c>
      <c r="D725" t="str">
        <f>'46 MMT resource build'!D280</f>
        <v>CAISO</v>
      </c>
      <c r="E725" t="str">
        <f>'46 MMT resource build'!E280</f>
        <v>Wind</v>
      </c>
      <c r="F725">
        <f>'46 MMT resource build'!F280</f>
        <v>0</v>
      </c>
      <c r="G725">
        <f>'46 MMT resource build'!G280</f>
        <v>0</v>
      </c>
      <c r="H725">
        <f>'46 MMT resource build'!H280</f>
        <v>0</v>
      </c>
      <c r="I725">
        <f>'46 MMT resource build'!I280</f>
        <v>0</v>
      </c>
      <c r="J725" t="str">
        <f>'46 MMT resource build'!J280</f>
        <v>Solano_subzone</v>
      </c>
      <c r="K725">
        <f>'46 MMT resource build'!K280</f>
        <v>0</v>
      </c>
      <c r="L725">
        <f>'46 MMT resource build'!L280</f>
        <v>0</v>
      </c>
      <c r="M725">
        <f>'46 MMT resource build'!M280</f>
        <v>0</v>
      </c>
      <c r="N725">
        <f>'46 MMT resource build'!N280</f>
        <v>0</v>
      </c>
      <c r="O725">
        <f>'46 MMT resource build'!O280</f>
        <v>0</v>
      </c>
      <c r="P725">
        <f>'46 MMT resource build'!P280</f>
        <v>0</v>
      </c>
      <c r="Q725">
        <f>'46 MMT resource build'!Q280</f>
        <v>0</v>
      </c>
      <c r="R725">
        <f>'46 MMT resource build'!R280</f>
        <v>0</v>
      </c>
      <c r="S725">
        <f>'46 MMT resource build'!S280</f>
        <v>0</v>
      </c>
      <c r="T725">
        <f>'46 MMT resource build'!T280</f>
        <v>0</v>
      </c>
      <c r="U725">
        <f>'46 MMT resource build'!U280</f>
        <v>2.6383309325601898</v>
      </c>
      <c r="V725">
        <f>'46 MMT resource build'!V280</f>
        <v>0</v>
      </c>
      <c r="W725">
        <f>'46 MMT resource build'!W280</f>
        <v>0</v>
      </c>
      <c r="X725">
        <f>'46 MMT resource build'!X280</f>
        <v>0</v>
      </c>
      <c r="Y725">
        <f>'46 MMT resource build'!Y280</f>
        <v>0</v>
      </c>
      <c r="Z725">
        <f>'46 MMT resource build'!Z280</f>
        <v>0</v>
      </c>
    </row>
    <row r="726" spans="1:26" ht="14.45" hidden="1" x14ac:dyDescent="0.35">
      <c r="A726">
        <f>'46 MMT resource build'!A281</f>
        <v>2022</v>
      </c>
      <c r="B726" t="str">
        <f>'46 MMT resource build'!B281</f>
        <v>Solano_Wind</v>
      </c>
      <c r="C726" t="str">
        <f>'46 MMT resource build'!C281</f>
        <v>CAISO</v>
      </c>
      <c r="D726" t="str">
        <f>'46 MMT resource build'!D281</f>
        <v>CAISO</v>
      </c>
      <c r="E726" t="str">
        <f>'46 MMT resource build'!E281</f>
        <v>Wind</v>
      </c>
      <c r="F726">
        <f>'46 MMT resource build'!F281</f>
        <v>0</v>
      </c>
      <c r="G726">
        <f>'46 MMT resource build'!G281</f>
        <v>542</v>
      </c>
      <c r="H726">
        <f>'46 MMT resource build'!H281</f>
        <v>542</v>
      </c>
      <c r="I726">
        <f>'46 MMT resource build'!I281</f>
        <v>542</v>
      </c>
      <c r="J726" t="str">
        <f>'46 MMT resource build'!J281</f>
        <v>Solano</v>
      </c>
      <c r="K726">
        <f>'46 MMT resource build'!K281</f>
        <v>542</v>
      </c>
      <c r="L726">
        <f>'46 MMT resource build'!L281</f>
        <v>0</v>
      </c>
      <c r="M726">
        <f>'46 MMT resource build'!M281</f>
        <v>0</v>
      </c>
      <c r="N726">
        <f>'46 MMT resource build'!N281</f>
        <v>0</v>
      </c>
      <c r="O726">
        <f>'46 MMT resource build'!O281</f>
        <v>0</v>
      </c>
      <c r="P726">
        <f>'46 MMT resource build'!P281</f>
        <v>-32066.12</v>
      </c>
      <c r="Q726">
        <f>'46 MMT resource build'!Q281</f>
        <v>0</v>
      </c>
      <c r="R726">
        <f>'46 MMT resource build'!R281</f>
        <v>0</v>
      </c>
      <c r="S726">
        <f>'46 MMT resource build'!S281</f>
        <v>54954546.170000002</v>
      </c>
      <c r="T726">
        <f>'46 MMT resource build'!T281</f>
        <v>22684354.800000001</v>
      </c>
      <c r="U726">
        <f>'46 MMT resource build'!U281</f>
        <v>2.6383309325601898</v>
      </c>
      <c r="V726">
        <f>'46 MMT resource build'!V281</f>
        <v>0</v>
      </c>
      <c r="W726">
        <f>'46 MMT resource build'!W281</f>
        <v>0</v>
      </c>
      <c r="X726">
        <f>'46 MMT resource build'!X281</f>
        <v>542</v>
      </c>
      <c r="Y726">
        <f>'46 MMT resource build'!Y281</f>
        <v>0</v>
      </c>
      <c r="Z726">
        <f>'46 MMT resource build'!Z281</f>
        <v>0</v>
      </c>
    </row>
    <row r="727" spans="1:26" ht="14.45" hidden="1" x14ac:dyDescent="0.35">
      <c r="A727">
        <f>'46 MMT resource build'!A283</f>
        <v>2022</v>
      </c>
      <c r="B727" t="str">
        <f>'46 MMT resource build'!B283</f>
        <v>Southern_California_Desert_Ex_Wind</v>
      </c>
      <c r="C727" t="str">
        <f>'46 MMT resource build'!C283</f>
        <v>CAISO</v>
      </c>
      <c r="D727" t="str">
        <f>'46 MMT resource build'!D283</f>
        <v>CAISO</v>
      </c>
      <c r="E727" t="str">
        <f>'46 MMT resource build'!E283</f>
        <v>Wind</v>
      </c>
      <c r="F727">
        <f>'46 MMT resource build'!F283</f>
        <v>0</v>
      </c>
      <c r="G727">
        <f>'46 MMT resource build'!G283</f>
        <v>0</v>
      </c>
      <c r="H727">
        <f>'46 MMT resource build'!H283</f>
        <v>0</v>
      </c>
      <c r="I727">
        <f>'46 MMT resource build'!I283</f>
        <v>0</v>
      </c>
      <c r="J727" t="str">
        <f>'46 MMT resource build'!J283</f>
        <v>Southern_California_Desert_Ex</v>
      </c>
      <c r="K727">
        <f>'46 MMT resource build'!K283</f>
        <v>0</v>
      </c>
      <c r="L727">
        <f>'46 MMT resource build'!L283</f>
        <v>0</v>
      </c>
      <c r="M727">
        <f>'46 MMT resource build'!M283</f>
        <v>0</v>
      </c>
      <c r="N727">
        <f>'46 MMT resource build'!N283</f>
        <v>0</v>
      </c>
      <c r="O727">
        <f>'46 MMT resource build'!O283</f>
        <v>0</v>
      </c>
      <c r="P727">
        <f>'46 MMT resource build'!P283</f>
        <v>0</v>
      </c>
      <c r="Q727">
        <f>'46 MMT resource build'!Q283</f>
        <v>0</v>
      </c>
      <c r="R727">
        <f>'46 MMT resource build'!R283</f>
        <v>0</v>
      </c>
      <c r="S727">
        <f>'46 MMT resource build'!S283</f>
        <v>0</v>
      </c>
      <c r="T727">
        <f>'46 MMT resource build'!T283</f>
        <v>0</v>
      </c>
      <c r="U727">
        <f>'46 MMT resource build'!U283</f>
        <v>2.6383309325601898</v>
      </c>
      <c r="V727">
        <f>'46 MMT resource build'!V283</f>
        <v>0</v>
      </c>
      <c r="W727">
        <f>'46 MMT resource build'!W283</f>
        <v>0</v>
      </c>
      <c r="X727">
        <f>'46 MMT resource build'!X283</f>
        <v>0</v>
      </c>
      <c r="Y727">
        <f>'46 MMT resource build'!Y283</f>
        <v>0</v>
      </c>
      <c r="Z727">
        <f>'46 MMT resource build'!Z283</f>
        <v>0</v>
      </c>
    </row>
    <row r="728" spans="1:26" ht="14.45" hidden="1" x14ac:dyDescent="0.35">
      <c r="A728">
        <f>'46 MMT resource build'!A285</f>
        <v>2022</v>
      </c>
      <c r="B728" t="str">
        <f>'46 MMT resource build'!B285</f>
        <v>Southern_Nevada_Wind</v>
      </c>
      <c r="C728" t="str">
        <f>'46 MMT resource build'!C285</f>
        <v>CAISO</v>
      </c>
      <c r="D728" t="str">
        <f>'46 MMT resource build'!D285</f>
        <v>CAISO</v>
      </c>
      <c r="E728" t="str">
        <f>'46 MMT resource build'!E285</f>
        <v>Wind</v>
      </c>
      <c r="F728">
        <f>'46 MMT resource build'!F285</f>
        <v>0</v>
      </c>
      <c r="G728">
        <f>'46 MMT resource build'!G285</f>
        <v>442.03</v>
      </c>
      <c r="H728">
        <f>'46 MMT resource build'!H285</f>
        <v>442.03</v>
      </c>
      <c r="I728">
        <f>'46 MMT resource build'!I285</f>
        <v>442.03</v>
      </c>
      <c r="J728" t="str">
        <f>'46 MMT resource build'!J285</f>
        <v>GLW_VEA</v>
      </c>
      <c r="K728">
        <f>'46 MMT resource build'!K285</f>
        <v>442.03</v>
      </c>
      <c r="L728">
        <f>'46 MMT resource build'!L285</f>
        <v>0</v>
      </c>
      <c r="M728">
        <f>'46 MMT resource build'!M285</f>
        <v>0</v>
      </c>
      <c r="N728">
        <f>'46 MMT resource build'!N285</f>
        <v>0</v>
      </c>
      <c r="O728">
        <f>'46 MMT resource build'!O285</f>
        <v>0</v>
      </c>
      <c r="P728">
        <f>'46 MMT resource build'!P285</f>
        <v>-46164.47</v>
      </c>
      <c r="Q728">
        <f>'46 MMT resource build'!Q285</f>
        <v>0</v>
      </c>
      <c r="R728">
        <f>'46 MMT resource build'!R285</f>
        <v>0</v>
      </c>
      <c r="S728">
        <f>'46 MMT resource build'!S285</f>
        <v>45026961.740000002</v>
      </c>
      <c r="T728">
        <f>'46 MMT resource build'!T285</f>
        <v>18139039.100000001</v>
      </c>
      <c r="U728">
        <f>'46 MMT resource build'!U285</f>
        <v>2.6383309325601898</v>
      </c>
      <c r="V728">
        <f>'46 MMT resource build'!V285</f>
        <v>0</v>
      </c>
      <c r="W728">
        <f>'46 MMT resource build'!W285</f>
        <v>0</v>
      </c>
      <c r="X728">
        <f>'46 MMT resource build'!X285</f>
        <v>442.03</v>
      </c>
      <c r="Y728">
        <f>'46 MMT resource build'!Y285</f>
        <v>0</v>
      </c>
      <c r="Z728">
        <f>'46 MMT resource build'!Z285</f>
        <v>0</v>
      </c>
    </row>
    <row r="729" spans="1:26" ht="14.45" hidden="1" x14ac:dyDescent="0.35">
      <c r="A729">
        <f>'46 MMT resource build'!A286</f>
        <v>2022</v>
      </c>
      <c r="B729" t="str">
        <f>'46 MMT resource build'!B286</f>
        <v>SW_Ext_Tx_Wind</v>
      </c>
      <c r="C729" t="str">
        <f>'46 MMT resource build'!C286</f>
        <v>CAISO</v>
      </c>
      <c r="D729" t="str">
        <f>'46 MMT resource build'!D286</f>
        <v>CAISO</v>
      </c>
      <c r="E729" t="str">
        <f>'46 MMT resource build'!E286</f>
        <v>Wind</v>
      </c>
      <c r="F729">
        <f>'46 MMT resource build'!F286</f>
        <v>0</v>
      </c>
      <c r="G729">
        <f>'46 MMT resource build'!G286</f>
        <v>0</v>
      </c>
      <c r="H729">
        <f>'46 MMT resource build'!H286</f>
        <v>0</v>
      </c>
      <c r="I729">
        <f>'46 MMT resource build'!I286</f>
        <v>0</v>
      </c>
      <c r="J729" t="str">
        <f>'46 MMT resource build'!J286</f>
        <v>Riverside_Palm_Springs</v>
      </c>
      <c r="K729">
        <f>'46 MMT resource build'!K286</f>
        <v>0</v>
      </c>
      <c r="L729">
        <f>'46 MMT resource build'!L286</f>
        <v>0</v>
      </c>
      <c r="M729">
        <f>'46 MMT resource build'!M286</f>
        <v>0</v>
      </c>
      <c r="N729">
        <f>'46 MMT resource build'!N286</f>
        <v>0</v>
      </c>
      <c r="O729">
        <f>'46 MMT resource build'!O286</f>
        <v>0</v>
      </c>
      <c r="P729">
        <f>'46 MMT resource build'!P286</f>
        <v>0</v>
      </c>
      <c r="Q729">
        <f>'46 MMT resource build'!Q286</f>
        <v>0</v>
      </c>
      <c r="R729">
        <f>'46 MMT resource build'!R286</f>
        <v>0</v>
      </c>
      <c r="S729">
        <f>'46 MMT resource build'!S286</f>
        <v>0</v>
      </c>
      <c r="T729">
        <f>'46 MMT resource build'!T286</f>
        <v>0</v>
      </c>
      <c r="U729">
        <f>'46 MMT resource build'!U286</f>
        <v>2.6383309325601898</v>
      </c>
      <c r="V729">
        <f>'46 MMT resource build'!V286</f>
        <v>0</v>
      </c>
      <c r="W729">
        <f>'46 MMT resource build'!W286</f>
        <v>0</v>
      </c>
      <c r="X729">
        <f>'46 MMT resource build'!X286</f>
        <v>0</v>
      </c>
      <c r="Y729">
        <f>'46 MMT resource build'!Y286</f>
        <v>0</v>
      </c>
      <c r="Z729">
        <f>'46 MMT resource build'!Z286</f>
        <v>0</v>
      </c>
    </row>
    <row r="730" spans="1:26" ht="14.45" hidden="1" x14ac:dyDescent="0.35">
      <c r="A730">
        <f>'46 MMT resource build'!A289</f>
        <v>2022</v>
      </c>
      <c r="B730" t="str">
        <f>'46 MMT resource build'!B289</f>
        <v>Tehachapi_Wind</v>
      </c>
      <c r="C730" t="str">
        <f>'46 MMT resource build'!C289</f>
        <v>CAISO</v>
      </c>
      <c r="D730" t="str">
        <f>'46 MMT resource build'!D289</f>
        <v>CAISO</v>
      </c>
      <c r="E730" t="str">
        <f>'46 MMT resource build'!E289</f>
        <v>Wind</v>
      </c>
      <c r="F730">
        <f>'46 MMT resource build'!F289</f>
        <v>0</v>
      </c>
      <c r="G730">
        <f>'46 MMT resource build'!G289</f>
        <v>24.38</v>
      </c>
      <c r="H730">
        <f>'46 MMT resource build'!H289</f>
        <v>24.38</v>
      </c>
      <c r="I730">
        <f>'46 MMT resource build'!I289</f>
        <v>24.38</v>
      </c>
      <c r="J730" t="str">
        <f>'46 MMT resource build'!J289</f>
        <v>Tehachapi</v>
      </c>
      <c r="K730">
        <f>'46 MMT resource build'!K289</f>
        <v>24.38</v>
      </c>
      <c r="L730">
        <f>'46 MMT resource build'!L289</f>
        <v>0</v>
      </c>
      <c r="M730">
        <f>'46 MMT resource build'!M289</f>
        <v>0</v>
      </c>
      <c r="N730">
        <f>'46 MMT resource build'!N289</f>
        <v>0</v>
      </c>
      <c r="O730">
        <f>'46 MMT resource build'!O289</f>
        <v>0</v>
      </c>
      <c r="P730">
        <f>'46 MMT resource build'!P289</f>
        <v>0</v>
      </c>
      <c r="Q730">
        <f>'46 MMT resource build'!Q289</f>
        <v>0</v>
      </c>
      <c r="R730">
        <f>'46 MMT resource build'!R289</f>
        <v>0</v>
      </c>
      <c r="S730">
        <f>'46 MMT resource build'!S289</f>
        <v>2323003.62</v>
      </c>
      <c r="T730">
        <f>'46 MMT resource build'!T289</f>
        <v>1034469.32</v>
      </c>
      <c r="U730">
        <f>'46 MMT resource build'!U289</f>
        <v>2.6383309325601898</v>
      </c>
      <c r="V730">
        <f>'46 MMT resource build'!V289</f>
        <v>0</v>
      </c>
      <c r="W730">
        <f>'46 MMT resource build'!W289</f>
        <v>0</v>
      </c>
      <c r="X730">
        <f>'46 MMT resource build'!X289</f>
        <v>24.38</v>
      </c>
      <c r="Y730">
        <f>'46 MMT resource build'!Y289</f>
        <v>0</v>
      </c>
      <c r="Z730">
        <f>'46 MMT resource build'!Z289</f>
        <v>0</v>
      </c>
    </row>
    <row r="731" spans="1:26" ht="14.45" hidden="1" x14ac:dyDescent="0.35">
      <c r="A731">
        <f>'46 MMT resource build'!A291</f>
        <v>2022</v>
      </c>
      <c r="B731" t="str">
        <f>'46 MMT resource build'!B291</f>
        <v>Westlands_Ex_Wind</v>
      </c>
      <c r="C731" t="str">
        <f>'46 MMT resource build'!C291</f>
        <v>CAISO</v>
      </c>
      <c r="D731" t="str">
        <f>'46 MMT resource build'!D291</f>
        <v>CAISO</v>
      </c>
      <c r="E731" t="str">
        <f>'46 MMT resource build'!E291</f>
        <v>Wind</v>
      </c>
      <c r="F731">
        <f>'46 MMT resource build'!F291</f>
        <v>0</v>
      </c>
      <c r="G731">
        <f>'46 MMT resource build'!G291</f>
        <v>0</v>
      </c>
      <c r="H731">
        <f>'46 MMT resource build'!H291</f>
        <v>0</v>
      </c>
      <c r="I731">
        <f>'46 MMT resource build'!I291</f>
        <v>0</v>
      </c>
      <c r="J731">
        <f>'46 MMT resource build'!J291</f>
        <v>0</v>
      </c>
      <c r="K731">
        <f>'46 MMT resource build'!K291</f>
        <v>0</v>
      </c>
      <c r="L731">
        <f>'46 MMT resource build'!L291</f>
        <v>0</v>
      </c>
      <c r="M731">
        <f>'46 MMT resource build'!M291</f>
        <v>0</v>
      </c>
      <c r="N731">
        <f>'46 MMT resource build'!N291</f>
        <v>0</v>
      </c>
      <c r="O731">
        <f>'46 MMT resource build'!O291</f>
        <v>0</v>
      </c>
      <c r="P731">
        <f>'46 MMT resource build'!P291</f>
        <v>0</v>
      </c>
      <c r="Q731">
        <f>'46 MMT resource build'!Q291</f>
        <v>0</v>
      </c>
      <c r="R731">
        <f>'46 MMT resource build'!R291</f>
        <v>0</v>
      </c>
      <c r="S731">
        <f>'46 MMT resource build'!S291</f>
        <v>0</v>
      </c>
      <c r="T731">
        <f>'46 MMT resource build'!T291</f>
        <v>0</v>
      </c>
      <c r="U731">
        <f>'46 MMT resource build'!U291</f>
        <v>2.6383309325601898</v>
      </c>
      <c r="V731">
        <f>'46 MMT resource build'!V291</f>
        <v>0</v>
      </c>
      <c r="W731">
        <f>'46 MMT resource build'!W291</f>
        <v>0</v>
      </c>
      <c r="X731">
        <f>'46 MMT resource build'!X291</f>
        <v>0</v>
      </c>
      <c r="Y731">
        <f>'46 MMT resource build'!Y291</f>
        <v>0</v>
      </c>
      <c r="Z731">
        <f>'46 MMT resource build'!Z291</f>
        <v>0</v>
      </c>
    </row>
    <row r="732" spans="1:26" ht="14.45" hidden="1" x14ac:dyDescent="0.35">
      <c r="A732">
        <f>'46 MMT resource build'!A294</f>
        <v>2022</v>
      </c>
      <c r="B732" t="str">
        <f>'46 MMT resource build'!B294</f>
        <v>Arizona_Wind</v>
      </c>
      <c r="C732" t="str">
        <f>'46 MMT resource build'!C294</f>
        <v>CAISO</v>
      </c>
      <c r="D732" t="str">
        <f>'46 MMT resource build'!D294</f>
        <v>CAISO</v>
      </c>
      <c r="E732" t="str">
        <f>'46 MMT resource build'!E294</f>
        <v>Wind</v>
      </c>
      <c r="F732">
        <f>'46 MMT resource build'!F294</f>
        <v>0</v>
      </c>
      <c r="G732">
        <f>'46 MMT resource build'!G294</f>
        <v>0</v>
      </c>
      <c r="H732">
        <f>'46 MMT resource build'!H294</f>
        <v>0</v>
      </c>
      <c r="I732">
        <f>'46 MMT resource build'!I294</f>
        <v>0</v>
      </c>
      <c r="J732">
        <f>'46 MMT resource build'!J294</f>
        <v>0</v>
      </c>
      <c r="K732">
        <f>'46 MMT resource build'!K294</f>
        <v>0</v>
      </c>
      <c r="L732">
        <f>'46 MMT resource build'!L294</f>
        <v>0</v>
      </c>
      <c r="M732">
        <f>'46 MMT resource build'!M294</f>
        <v>0</v>
      </c>
      <c r="N732">
        <f>'46 MMT resource build'!N294</f>
        <v>0</v>
      </c>
      <c r="O732">
        <f>'46 MMT resource build'!O294</f>
        <v>0</v>
      </c>
      <c r="P732">
        <f>'46 MMT resource build'!P294</f>
        <v>0</v>
      </c>
      <c r="Q732">
        <f>'46 MMT resource build'!Q294</f>
        <v>0</v>
      </c>
      <c r="R732">
        <f>'46 MMT resource build'!R294</f>
        <v>0</v>
      </c>
      <c r="S732">
        <f>'46 MMT resource build'!S294</f>
        <v>0</v>
      </c>
      <c r="T732">
        <f>'46 MMT resource build'!T294</f>
        <v>0</v>
      </c>
      <c r="U732">
        <f>'46 MMT resource build'!U294</f>
        <v>2.6383309325601898</v>
      </c>
      <c r="V732">
        <f>'46 MMT resource build'!V294</f>
        <v>0</v>
      </c>
      <c r="W732">
        <f>'46 MMT resource build'!W294</f>
        <v>0</v>
      </c>
      <c r="X732">
        <f>'46 MMT resource build'!X294</f>
        <v>0</v>
      </c>
      <c r="Y732">
        <f>'46 MMT resource build'!Y294</f>
        <v>0</v>
      </c>
      <c r="Z732">
        <f>'46 MMT resource build'!Z294</f>
        <v>0</v>
      </c>
    </row>
    <row r="733" spans="1:26" ht="14.45" hidden="1" x14ac:dyDescent="0.35">
      <c r="A733">
        <f>'46 MMT resource build'!A296</f>
        <v>2022</v>
      </c>
      <c r="B733" t="str">
        <f>'46 MMT resource build'!B296</f>
        <v>Baja_California_Wind</v>
      </c>
      <c r="C733" t="str">
        <f>'46 MMT resource build'!C296</f>
        <v>CAISO</v>
      </c>
      <c r="D733" t="str">
        <f>'46 MMT resource build'!D296</f>
        <v>CAISO</v>
      </c>
      <c r="E733" t="str">
        <f>'46 MMT resource build'!E296</f>
        <v>Wind</v>
      </c>
      <c r="F733">
        <f>'46 MMT resource build'!F296</f>
        <v>0</v>
      </c>
      <c r="G733">
        <f>'46 MMT resource build'!G296</f>
        <v>0</v>
      </c>
      <c r="H733">
        <f>'46 MMT resource build'!H296</f>
        <v>0</v>
      </c>
      <c r="I733">
        <f>'46 MMT resource build'!I296</f>
        <v>0</v>
      </c>
      <c r="J733">
        <f>'46 MMT resource build'!J296</f>
        <v>0</v>
      </c>
      <c r="K733">
        <f>'46 MMT resource build'!K296</f>
        <v>0</v>
      </c>
      <c r="L733">
        <f>'46 MMT resource build'!L296</f>
        <v>0</v>
      </c>
      <c r="M733">
        <f>'46 MMT resource build'!M296</f>
        <v>0</v>
      </c>
      <c r="N733">
        <f>'46 MMT resource build'!N296</f>
        <v>0</v>
      </c>
      <c r="O733">
        <f>'46 MMT resource build'!O296</f>
        <v>0</v>
      </c>
      <c r="P733">
        <f>'46 MMT resource build'!P296</f>
        <v>0</v>
      </c>
      <c r="Q733">
        <f>'46 MMT resource build'!Q296</f>
        <v>0</v>
      </c>
      <c r="R733">
        <f>'46 MMT resource build'!R296</f>
        <v>0</v>
      </c>
      <c r="S733">
        <f>'46 MMT resource build'!S296</f>
        <v>0</v>
      </c>
      <c r="T733">
        <f>'46 MMT resource build'!T296</f>
        <v>0</v>
      </c>
      <c r="U733">
        <f>'46 MMT resource build'!U296</f>
        <v>2.6383309325601898</v>
      </c>
      <c r="V733">
        <f>'46 MMT resource build'!V296</f>
        <v>0</v>
      </c>
      <c r="W733">
        <f>'46 MMT resource build'!W296</f>
        <v>0</v>
      </c>
      <c r="X733">
        <f>'46 MMT resource build'!X296</f>
        <v>0</v>
      </c>
      <c r="Y733">
        <f>'46 MMT resource build'!Y296</f>
        <v>0</v>
      </c>
      <c r="Z733">
        <f>'46 MMT resource build'!Z296</f>
        <v>0</v>
      </c>
    </row>
    <row r="734" spans="1:26" ht="14.45" hidden="1" x14ac:dyDescent="0.35">
      <c r="A734">
        <f>'46 MMT resource build'!A297</f>
        <v>2022</v>
      </c>
      <c r="B734" t="str">
        <f>'46 MMT resource build'!B297</f>
        <v>Idaho_Wind</v>
      </c>
      <c r="C734" t="str">
        <f>'46 MMT resource build'!C297</f>
        <v>CAISO</v>
      </c>
      <c r="D734" t="str">
        <f>'46 MMT resource build'!D297</f>
        <v>CAISO</v>
      </c>
      <c r="E734" t="str">
        <f>'46 MMT resource build'!E297</f>
        <v>Wind</v>
      </c>
      <c r="F734">
        <f>'46 MMT resource build'!F297</f>
        <v>0</v>
      </c>
      <c r="G734">
        <f>'46 MMT resource build'!G297</f>
        <v>0</v>
      </c>
      <c r="H734">
        <f>'46 MMT resource build'!H297</f>
        <v>0</v>
      </c>
      <c r="I734">
        <f>'46 MMT resource build'!I297</f>
        <v>0</v>
      </c>
      <c r="J734">
        <f>'46 MMT resource build'!J297</f>
        <v>0</v>
      </c>
      <c r="K734">
        <f>'46 MMT resource build'!K297</f>
        <v>0</v>
      </c>
      <c r="L734">
        <f>'46 MMT resource build'!L297</f>
        <v>0</v>
      </c>
      <c r="M734">
        <f>'46 MMT resource build'!M297</f>
        <v>0</v>
      </c>
      <c r="N734">
        <f>'46 MMT resource build'!N297</f>
        <v>0</v>
      </c>
      <c r="O734">
        <f>'46 MMT resource build'!O297</f>
        <v>0</v>
      </c>
      <c r="P734">
        <f>'46 MMT resource build'!P297</f>
        <v>0</v>
      </c>
      <c r="Q734">
        <f>'46 MMT resource build'!Q297</f>
        <v>0</v>
      </c>
      <c r="R734">
        <f>'46 MMT resource build'!R297</f>
        <v>0</v>
      </c>
      <c r="S734">
        <f>'46 MMT resource build'!S297</f>
        <v>0</v>
      </c>
      <c r="T734">
        <f>'46 MMT resource build'!T297</f>
        <v>0</v>
      </c>
      <c r="U734">
        <f>'46 MMT resource build'!U297</f>
        <v>2.6383309325601898</v>
      </c>
      <c r="V734">
        <f>'46 MMT resource build'!V297</f>
        <v>0</v>
      </c>
      <c r="W734">
        <f>'46 MMT resource build'!W297</f>
        <v>0</v>
      </c>
      <c r="X734">
        <f>'46 MMT resource build'!X297</f>
        <v>0</v>
      </c>
      <c r="Y734">
        <f>'46 MMT resource build'!Y297</f>
        <v>0</v>
      </c>
      <c r="Z734">
        <f>'46 MMT resource build'!Z297</f>
        <v>0</v>
      </c>
    </row>
    <row r="735" spans="1:26" ht="14.45" hidden="1" x14ac:dyDescent="0.35">
      <c r="A735">
        <f>'46 MMT resource build'!A299</f>
        <v>2022</v>
      </c>
      <c r="B735" t="str">
        <f>'46 MMT resource build'!B299</f>
        <v>New_Mexico_Wind</v>
      </c>
      <c r="C735" t="str">
        <f>'46 MMT resource build'!C299</f>
        <v>CAISO</v>
      </c>
      <c r="D735" t="str">
        <f>'46 MMT resource build'!D299</f>
        <v>CAISO</v>
      </c>
      <c r="E735" t="str">
        <f>'46 MMT resource build'!E299</f>
        <v>Wind</v>
      </c>
      <c r="F735">
        <f>'46 MMT resource build'!F299</f>
        <v>0</v>
      </c>
      <c r="G735">
        <f>'46 MMT resource build'!G299</f>
        <v>0</v>
      </c>
      <c r="H735">
        <f>'46 MMT resource build'!H299</f>
        <v>0</v>
      </c>
      <c r="I735">
        <f>'46 MMT resource build'!I299</f>
        <v>0</v>
      </c>
      <c r="J735">
        <f>'46 MMT resource build'!J299</f>
        <v>0</v>
      </c>
      <c r="K735">
        <f>'46 MMT resource build'!K299</f>
        <v>0</v>
      </c>
      <c r="L735">
        <f>'46 MMT resource build'!L299</f>
        <v>0</v>
      </c>
      <c r="M735">
        <f>'46 MMT resource build'!M299</f>
        <v>0</v>
      </c>
      <c r="N735">
        <f>'46 MMT resource build'!N299</f>
        <v>0</v>
      </c>
      <c r="O735">
        <f>'46 MMT resource build'!O299</f>
        <v>0</v>
      </c>
      <c r="P735">
        <f>'46 MMT resource build'!P299</f>
        <v>0</v>
      </c>
      <c r="Q735">
        <f>'46 MMT resource build'!Q299</f>
        <v>0</v>
      </c>
      <c r="R735">
        <f>'46 MMT resource build'!R299</f>
        <v>0</v>
      </c>
      <c r="S735">
        <f>'46 MMT resource build'!S299</f>
        <v>0</v>
      </c>
      <c r="T735">
        <f>'46 MMT resource build'!T299</f>
        <v>0</v>
      </c>
      <c r="U735">
        <f>'46 MMT resource build'!U299</f>
        <v>2.6383309325601898</v>
      </c>
      <c r="V735">
        <f>'46 MMT resource build'!V299</f>
        <v>0</v>
      </c>
      <c r="W735">
        <f>'46 MMT resource build'!W299</f>
        <v>0</v>
      </c>
      <c r="X735">
        <f>'46 MMT resource build'!X299</f>
        <v>0</v>
      </c>
      <c r="Y735">
        <f>'46 MMT resource build'!Y299</f>
        <v>0</v>
      </c>
      <c r="Z735">
        <f>'46 MMT resource build'!Z299</f>
        <v>0</v>
      </c>
    </row>
    <row r="736" spans="1:26" ht="14.45" hidden="1" x14ac:dyDescent="0.35">
      <c r="A736">
        <f>'46 MMT resource build'!A301</f>
        <v>2022</v>
      </c>
      <c r="B736" t="str">
        <f>'46 MMT resource build'!B301</f>
        <v>Utah_Wind</v>
      </c>
      <c r="C736" t="str">
        <f>'46 MMT resource build'!C301</f>
        <v>CAISO</v>
      </c>
      <c r="D736" t="str">
        <f>'46 MMT resource build'!D301</f>
        <v>CAISO</v>
      </c>
      <c r="E736" t="str">
        <f>'46 MMT resource build'!E301</f>
        <v>Wind</v>
      </c>
      <c r="F736">
        <f>'46 MMT resource build'!F301</f>
        <v>0</v>
      </c>
      <c r="G736">
        <f>'46 MMT resource build'!G301</f>
        <v>0</v>
      </c>
      <c r="H736">
        <f>'46 MMT resource build'!H301</f>
        <v>0</v>
      </c>
      <c r="I736">
        <f>'46 MMT resource build'!I301</f>
        <v>0</v>
      </c>
      <c r="J736">
        <f>'46 MMT resource build'!J301</f>
        <v>0</v>
      </c>
      <c r="K736">
        <f>'46 MMT resource build'!K301</f>
        <v>0</v>
      </c>
      <c r="L736">
        <f>'46 MMT resource build'!L301</f>
        <v>0</v>
      </c>
      <c r="M736">
        <f>'46 MMT resource build'!M301</f>
        <v>0</v>
      </c>
      <c r="N736">
        <f>'46 MMT resource build'!N301</f>
        <v>0</v>
      </c>
      <c r="O736">
        <f>'46 MMT resource build'!O301</f>
        <v>0</v>
      </c>
      <c r="P736">
        <f>'46 MMT resource build'!P301</f>
        <v>0</v>
      </c>
      <c r="Q736">
        <f>'46 MMT resource build'!Q301</f>
        <v>0</v>
      </c>
      <c r="R736">
        <f>'46 MMT resource build'!R301</f>
        <v>0</v>
      </c>
      <c r="S736">
        <f>'46 MMT resource build'!S301</f>
        <v>0</v>
      </c>
      <c r="T736">
        <f>'46 MMT resource build'!T301</f>
        <v>0</v>
      </c>
      <c r="U736">
        <f>'46 MMT resource build'!U301</f>
        <v>2.6383309325601898</v>
      </c>
      <c r="V736">
        <f>'46 MMT resource build'!V301</f>
        <v>0</v>
      </c>
      <c r="W736">
        <f>'46 MMT resource build'!W301</f>
        <v>0</v>
      </c>
      <c r="X736">
        <f>'46 MMT resource build'!X301</f>
        <v>0</v>
      </c>
      <c r="Y736">
        <f>'46 MMT resource build'!Y301</f>
        <v>0</v>
      </c>
      <c r="Z736">
        <f>'46 MMT resource build'!Z301</f>
        <v>0</v>
      </c>
    </row>
    <row r="737" spans="1:26" ht="14.45" hidden="1" x14ac:dyDescent="0.35">
      <c r="A737">
        <f>'46 MMT resource build'!A302</f>
        <v>2022</v>
      </c>
      <c r="B737" t="str">
        <f>'46 MMT resource build'!B302</f>
        <v>Wyoming_Wind</v>
      </c>
      <c r="C737" t="str">
        <f>'46 MMT resource build'!C302</f>
        <v>CAISO</v>
      </c>
      <c r="D737" t="str">
        <f>'46 MMT resource build'!D302</f>
        <v>CAISO</v>
      </c>
      <c r="E737" t="str">
        <f>'46 MMT resource build'!E302</f>
        <v>Wind</v>
      </c>
      <c r="F737">
        <f>'46 MMT resource build'!F302</f>
        <v>0</v>
      </c>
      <c r="G737">
        <f>'46 MMT resource build'!G302</f>
        <v>0</v>
      </c>
      <c r="H737">
        <f>'46 MMT resource build'!H302</f>
        <v>0</v>
      </c>
      <c r="I737">
        <f>'46 MMT resource build'!I302</f>
        <v>0</v>
      </c>
      <c r="J737">
        <f>'46 MMT resource build'!J302</f>
        <v>0</v>
      </c>
      <c r="K737">
        <f>'46 MMT resource build'!K302</f>
        <v>0</v>
      </c>
      <c r="L737">
        <f>'46 MMT resource build'!L302</f>
        <v>0</v>
      </c>
      <c r="M737">
        <f>'46 MMT resource build'!M302</f>
        <v>0</v>
      </c>
      <c r="N737">
        <f>'46 MMT resource build'!N302</f>
        <v>0</v>
      </c>
      <c r="O737">
        <f>'46 MMT resource build'!O302</f>
        <v>0</v>
      </c>
      <c r="P737">
        <f>'46 MMT resource build'!P302</f>
        <v>0</v>
      </c>
      <c r="Q737">
        <f>'46 MMT resource build'!Q302</f>
        <v>0</v>
      </c>
      <c r="R737">
        <f>'46 MMT resource build'!R302</f>
        <v>0</v>
      </c>
      <c r="S737">
        <f>'46 MMT resource build'!S302</f>
        <v>0</v>
      </c>
      <c r="T737">
        <f>'46 MMT resource build'!T302</f>
        <v>0</v>
      </c>
      <c r="U737">
        <f>'46 MMT resource build'!U302</f>
        <v>2.6383309325601898</v>
      </c>
      <c r="V737">
        <f>'46 MMT resource build'!V302</f>
        <v>0</v>
      </c>
      <c r="W737">
        <f>'46 MMT resource build'!W302</f>
        <v>0</v>
      </c>
      <c r="X737">
        <f>'46 MMT resource build'!X302</f>
        <v>0</v>
      </c>
      <c r="Y737">
        <f>'46 MMT resource build'!Y302</f>
        <v>0</v>
      </c>
      <c r="Z737">
        <f>'46 MMT resource build'!Z302</f>
        <v>0</v>
      </c>
    </row>
    <row r="738" spans="1:26" ht="14.45" hidden="1" x14ac:dyDescent="0.35">
      <c r="A738">
        <f>'46 MMT resource build'!A303</f>
        <v>2022</v>
      </c>
      <c r="B738" t="str">
        <f>'46 MMT resource build'!B303</f>
        <v>Pacific_Northwest_Wind</v>
      </c>
      <c r="C738" t="str">
        <f>'46 MMT resource build'!C303</f>
        <v>CAISO</v>
      </c>
      <c r="D738" t="str">
        <f>'46 MMT resource build'!D303</f>
        <v>CAISO</v>
      </c>
      <c r="E738" t="str">
        <f>'46 MMT resource build'!E303</f>
        <v>Wind</v>
      </c>
      <c r="F738">
        <f>'46 MMT resource build'!F303</f>
        <v>0</v>
      </c>
      <c r="G738">
        <f>'46 MMT resource build'!G303</f>
        <v>0</v>
      </c>
      <c r="H738">
        <f>'46 MMT resource build'!H303</f>
        <v>0</v>
      </c>
      <c r="I738">
        <f>'46 MMT resource build'!I303</f>
        <v>0</v>
      </c>
      <c r="J738">
        <f>'46 MMT resource build'!J303</f>
        <v>0</v>
      </c>
      <c r="K738">
        <f>'46 MMT resource build'!K303</f>
        <v>0</v>
      </c>
      <c r="L738">
        <f>'46 MMT resource build'!L303</f>
        <v>0</v>
      </c>
      <c r="M738">
        <f>'46 MMT resource build'!M303</f>
        <v>0</v>
      </c>
      <c r="N738">
        <f>'46 MMT resource build'!N303</f>
        <v>0</v>
      </c>
      <c r="O738">
        <f>'46 MMT resource build'!O303</f>
        <v>0</v>
      </c>
      <c r="P738">
        <f>'46 MMT resource build'!P303</f>
        <v>0</v>
      </c>
      <c r="Q738">
        <f>'46 MMT resource build'!Q303</f>
        <v>0</v>
      </c>
      <c r="R738">
        <f>'46 MMT resource build'!R303</f>
        <v>0</v>
      </c>
      <c r="S738">
        <f>'46 MMT resource build'!S303</f>
        <v>0</v>
      </c>
      <c r="T738">
        <f>'46 MMT resource build'!T303</f>
        <v>0</v>
      </c>
      <c r="U738">
        <f>'46 MMT resource build'!U303</f>
        <v>2.6383309325601898</v>
      </c>
      <c r="V738">
        <f>'46 MMT resource build'!V303</f>
        <v>0</v>
      </c>
      <c r="W738">
        <f>'46 MMT resource build'!W303</f>
        <v>0</v>
      </c>
      <c r="X738">
        <f>'46 MMT resource build'!X303</f>
        <v>0</v>
      </c>
      <c r="Y738">
        <f>'46 MMT resource build'!Y303</f>
        <v>0</v>
      </c>
      <c r="Z738">
        <f>'46 MMT resource build'!Z303</f>
        <v>0</v>
      </c>
    </row>
    <row r="739" spans="1:26" ht="14.45" hidden="1" x14ac:dyDescent="0.35">
      <c r="A739">
        <f>'46 MMT resource build'!A413</f>
        <v>2026</v>
      </c>
      <c r="B739" t="str">
        <f>'46 MMT resource build'!B413</f>
        <v>BANC_Wind_for_Other</v>
      </c>
      <c r="C739" t="str">
        <f>'46 MMT resource build'!C413</f>
        <v>BANC</v>
      </c>
      <c r="D739" t="str">
        <f>'46 MMT resource build'!D413</f>
        <v>BANC</v>
      </c>
      <c r="E739" t="str">
        <f>'46 MMT resource build'!E413</f>
        <v>Wind</v>
      </c>
      <c r="F739">
        <f>'46 MMT resource build'!F413</f>
        <v>0</v>
      </c>
      <c r="G739">
        <f>'46 MMT resource build'!G413</f>
        <v>0</v>
      </c>
      <c r="H739">
        <f>'46 MMT resource build'!H413</f>
        <v>0</v>
      </c>
      <c r="I739">
        <f>'46 MMT resource build'!I413</f>
        <v>0</v>
      </c>
      <c r="J739">
        <f>'46 MMT resource build'!J413</f>
        <v>0</v>
      </c>
      <c r="K739">
        <f>'46 MMT resource build'!K413</f>
        <v>0</v>
      </c>
      <c r="L739">
        <f>'46 MMT resource build'!L413</f>
        <v>0</v>
      </c>
      <c r="M739">
        <f>'46 MMT resource build'!M413</f>
        <v>0</v>
      </c>
      <c r="N739">
        <f>'46 MMT resource build'!N413</f>
        <v>0</v>
      </c>
      <c r="O739">
        <f>'46 MMT resource build'!O413</f>
        <v>0</v>
      </c>
      <c r="P739">
        <f>'46 MMT resource build'!P413</f>
        <v>0</v>
      </c>
      <c r="Q739">
        <f>'46 MMT resource build'!Q413</f>
        <v>0</v>
      </c>
      <c r="R739">
        <f>'46 MMT resource build'!R413</f>
        <v>0</v>
      </c>
      <c r="S739">
        <f>'46 MMT resource build'!S413</f>
        <v>0</v>
      </c>
      <c r="T739">
        <f>'46 MMT resource build'!T413</f>
        <v>0</v>
      </c>
      <c r="U739">
        <f>'46 MMT resource build'!U413</f>
        <v>2.99375356618317</v>
      </c>
      <c r="V739">
        <f>'46 MMT resource build'!V413</f>
        <v>0</v>
      </c>
      <c r="W739">
        <f>'46 MMT resource build'!W413</f>
        <v>0</v>
      </c>
      <c r="X739">
        <f>'46 MMT resource build'!X413</f>
        <v>0</v>
      </c>
      <c r="Y739">
        <f>'46 MMT resource build'!Y413</f>
        <v>0</v>
      </c>
      <c r="Z739">
        <f>'46 MMT resource build'!Z413</f>
        <v>0</v>
      </c>
    </row>
    <row r="740" spans="1:26" ht="14.45" hidden="1" x14ac:dyDescent="0.35">
      <c r="A740">
        <f>'46 MMT resource build'!A414</f>
        <v>2026</v>
      </c>
      <c r="B740" t="str">
        <f>'46 MMT resource build'!B414</f>
        <v>CAISO_Wind_for_Other</v>
      </c>
      <c r="C740" t="str">
        <f>'46 MMT resource build'!C414</f>
        <v>CAISO</v>
      </c>
      <c r="D740" t="str">
        <f>'46 MMT resource build'!D414</f>
        <v>CAISO</v>
      </c>
      <c r="E740" t="str">
        <f>'46 MMT resource build'!E414</f>
        <v>Wind</v>
      </c>
      <c r="F740">
        <f>'46 MMT resource build'!F414</f>
        <v>279.98</v>
      </c>
      <c r="G740">
        <f>'46 MMT resource build'!G414</f>
        <v>0</v>
      </c>
      <c r="H740">
        <f>'46 MMT resource build'!H414</f>
        <v>0</v>
      </c>
      <c r="I740">
        <f>'46 MMT resource build'!I414</f>
        <v>279.98</v>
      </c>
      <c r="J740">
        <f>'46 MMT resource build'!J414</f>
        <v>0</v>
      </c>
      <c r="K740">
        <f>'46 MMT resource build'!K414</f>
        <v>0</v>
      </c>
      <c r="L740">
        <f>'46 MMT resource build'!L414</f>
        <v>0</v>
      </c>
      <c r="M740">
        <f>'46 MMT resource build'!M414</f>
        <v>0</v>
      </c>
      <c r="N740">
        <f>'46 MMT resource build'!N414</f>
        <v>0</v>
      </c>
      <c r="O740">
        <f>'46 MMT resource build'!O414</f>
        <v>0</v>
      </c>
      <c r="P740">
        <f>'46 MMT resource build'!P414</f>
        <v>0</v>
      </c>
      <c r="Q740">
        <f>'46 MMT resource build'!Q414</f>
        <v>0</v>
      </c>
      <c r="R740">
        <f>'46 MMT resource build'!R414</f>
        <v>0</v>
      </c>
      <c r="S740">
        <f>'46 MMT resource build'!S414</f>
        <v>0</v>
      </c>
      <c r="T740">
        <f>'46 MMT resource build'!T414</f>
        <v>0</v>
      </c>
      <c r="U740">
        <f>'46 MMT resource build'!U414</f>
        <v>2.99375356618317</v>
      </c>
      <c r="V740">
        <f>'46 MMT resource build'!V414</f>
        <v>279.98</v>
      </c>
      <c r="W740">
        <f>'46 MMT resource build'!W414</f>
        <v>0</v>
      </c>
      <c r="X740">
        <f>'46 MMT resource build'!X414</f>
        <v>0</v>
      </c>
      <c r="Y740">
        <f>'46 MMT resource build'!Y414</f>
        <v>0</v>
      </c>
      <c r="Z740">
        <f>'46 MMT resource build'!Z414</f>
        <v>0</v>
      </c>
    </row>
    <row r="741" spans="1:26" ht="14.45" hidden="1" x14ac:dyDescent="0.35">
      <c r="A741">
        <f>'46 MMT resource build'!A415</f>
        <v>2026</v>
      </c>
      <c r="B741" t="str">
        <f>'46 MMT resource build'!B415</f>
        <v>IID_Wind_for_Other</v>
      </c>
      <c r="C741" t="str">
        <f>'46 MMT resource build'!C415</f>
        <v>IID</v>
      </c>
      <c r="D741" t="str">
        <f>'46 MMT resource build'!D415</f>
        <v>IID</v>
      </c>
      <c r="E741" t="str">
        <f>'46 MMT resource build'!E415</f>
        <v>Wind</v>
      </c>
      <c r="F741">
        <f>'46 MMT resource build'!F415</f>
        <v>0</v>
      </c>
      <c r="G741">
        <f>'46 MMT resource build'!G415</f>
        <v>0</v>
      </c>
      <c r="H741">
        <f>'46 MMT resource build'!H415</f>
        <v>0</v>
      </c>
      <c r="I741">
        <f>'46 MMT resource build'!I415</f>
        <v>0</v>
      </c>
      <c r="J741">
        <f>'46 MMT resource build'!J415</f>
        <v>0</v>
      </c>
      <c r="K741">
        <f>'46 MMT resource build'!K415</f>
        <v>0</v>
      </c>
      <c r="L741">
        <f>'46 MMT resource build'!L415</f>
        <v>0</v>
      </c>
      <c r="M741">
        <f>'46 MMT resource build'!M415</f>
        <v>0</v>
      </c>
      <c r="N741">
        <f>'46 MMT resource build'!N415</f>
        <v>0</v>
      </c>
      <c r="O741">
        <f>'46 MMT resource build'!O415</f>
        <v>0</v>
      </c>
      <c r="P741">
        <f>'46 MMT resource build'!P415</f>
        <v>0</v>
      </c>
      <c r="Q741">
        <f>'46 MMT resource build'!Q415</f>
        <v>0</v>
      </c>
      <c r="R741">
        <f>'46 MMT resource build'!R415</f>
        <v>0</v>
      </c>
      <c r="S741">
        <f>'46 MMT resource build'!S415</f>
        <v>0</v>
      </c>
      <c r="T741">
        <f>'46 MMT resource build'!T415</f>
        <v>0</v>
      </c>
      <c r="U741">
        <f>'46 MMT resource build'!U415</f>
        <v>2.99375356618317</v>
      </c>
      <c r="V741">
        <f>'46 MMT resource build'!V415</f>
        <v>0</v>
      </c>
      <c r="W741">
        <f>'46 MMT resource build'!W415</f>
        <v>0</v>
      </c>
      <c r="X741">
        <f>'46 MMT resource build'!X415</f>
        <v>0</v>
      </c>
      <c r="Y741">
        <f>'46 MMT resource build'!Y415</f>
        <v>0</v>
      </c>
      <c r="Z741">
        <f>'46 MMT resource build'!Z415</f>
        <v>0</v>
      </c>
    </row>
    <row r="742" spans="1:26" ht="14.45" hidden="1" x14ac:dyDescent="0.35">
      <c r="A742">
        <f>'46 MMT resource build'!A416</f>
        <v>2026</v>
      </c>
      <c r="B742" t="str">
        <f>'46 MMT resource build'!B416</f>
        <v>LDWP_Wind_for_Other</v>
      </c>
      <c r="C742" t="str">
        <f>'46 MMT resource build'!C416</f>
        <v>LDWP</v>
      </c>
      <c r="D742" t="str">
        <f>'46 MMT resource build'!D416</f>
        <v>LDWP</v>
      </c>
      <c r="E742" t="str">
        <f>'46 MMT resource build'!E416</f>
        <v>Wind</v>
      </c>
      <c r="F742">
        <f>'46 MMT resource build'!F416</f>
        <v>250.62</v>
      </c>
      <c r="G742">
        <f>'46 MMT resource build'!G416</f>
        <v>0</v>
      </c>
      <c r="H742">
        <f>'46 MMT resource build'!H416</f>
        <v>0</v>
      </c>
      <c r="I742">
        <f>'46 MMT resource build'!I416</f>
        <v>250.62</v>
      </c>
      <c r="J742">
        <f>'46 MMT resource build'!J416</f>
        <v>0</v>
      </c>
      <c r="K742">
        <f>'46 MMT resource build'!K416</f>
        <v>0</v>
      </c>
      <c r="L742">
        <f>'46 MMT resource build'!L416</f>
        <v>0</v>
      </c>
      <c r="M742">
        <f>'46 MMT resource build'!M416</f>
        <v>0</v>
      </c>
      <c r="N742">
        <f>'46 MMT resource build'!N416</f>
        <v>0</v>
      </c>
      <c r="O742">
        <f>'46 MMT resource build'!O416</f>
        <v>0</v>
      </c>
      <c r="P742">
        <f>'46 MMT resource build'!P416</f>
        <v>0</v>
      </c>
      <c r="Q742">
        <f>'46 MMT resource build'!Q416</f>
        <v>0</v>
      </c>
      <c r="R742">
        <f>'46 MMT resource build'!R416</f>
        <v>0</v>
      </c>
      <c r="S742">
        <f>'46 MMT resource build'!S416</f>
        <v>0</v>
      </c>
      <c r="T742">
        <f>'46 MMT resource build'!T416</f>
        <v>0</v>
      </c>
      <c r="U742">
        <f>'46 MMT resource build'!U416</f>
        <v>2.99375356618317</v>
      </c>
      <c r="V742">
        <f>'46 MMT resource build'!V416</f>
        <v>250.62</v>
      </c>
      <c r="W742">
        <f>'46 MMT resource build'!W416</f>
        <v>0</v>
      </c>
      <c r="X742">
        <f>'46 MMT resource build'!X416</f>
        <v>0</v>
      </c>
      <c r="Y742">
        <f>'46 MMT resource build'!Y416</f>
        <v>0</v>
      </c>
      <c r="Z742">
        <f>'46 MMT resource build'!Z416</f>
        <v>0</v>
      </c>
    </row>
    <row r="743" spans="1:26" ht="14.45" hidden="1" x14ac:dyDescent="0.35">
      <c r="A743">
        <f>'46 MMT resource build'!A417</f>
        <v>2026</v>
      </c>
      <c r="B743" t="str">
        <f>'46 MMT resource build'!B417</f>
        <v>NW_Wind_for_Other</v>
      </c>
      <c r="C743" t="str">
        <f>'46 MMT resource build'!C417</f>
        <v>NW</v>
      </c>
      <c r="D743" t="str">
        <f>'46 MMT resource build'!D417</f>
        <v>NW</v>
      </c>
      <c r="E743" t="str">
        <f>'46 MMT resource build'!E417</f>
        <v>Wind</v>
      </c>
      <c r="F743">
        <f>'46 MMT resource build'!F417</f>
        <v>8594.91</v>
      </c>
      <c r="G743">
        <f>'46 MMT resource build'!G417</f>
        <v>0</v>
      </c>
      <c r="H743">
        <f>'46 MMT resource build'!H417</f>
        <v>0</v>
      </c>
      <c r="I743">
        <f>'46 MMT resource build'!I417</f>
        <v>8594.91</v>
      </c>
      <c r="J743">
        <f>'46 MMT resource build'!J417</f>
        <v>0</v>
      </c>
      <c r="K743">
        <f>'46 MMT resource build'!K417</f>
        <v>0</v>
      </c>
      <c r="L743">
        <f>'46 MMT resource build'!L417</f>
        <v>0</v>
      </c>
      <c r="M743">
        <f>'46 MMT resource build'!M417</f>
        <v>0</v>
      </c>
      <c r="N743">
        <f>'46 MMT resource build'!N417</f>
        <v>0</v>
      </c>
      <c r="O743">
        <f>'46 MMT resource build'!O417</f>
        <v>0</v>
      </c>
      <c r="P743">
        <f>'46 MMT resource build'!P417</f>
        <v>0</v>
      </c>
      <c r="Q743">
        <f>'46 MMT resource build'!Q417</f>
        <v>0</v>
      </c>
      <c r="R743">
        <f>'46 MMT resource build'!R417</f>
        <v>0</v>
      </c>
      <c r="S743">
        <f>'46 MMT resource build'!S417</f>
        <v>0</v>
      </c>
      <c r="T743">
        <f>'46 MMT resource build'!T417</f>
        <v>0</v>
      </c>
      <c r="U743">
        <f>'46 MMT resource build'!U417</f>
        <v>2.99375356618317</v>
      </c>
      <c r="V743">
        <f>'46 MMT resource build'!V417</f>
        <v>8594.91</v>
      </c>
      <c r="W743">
        <f>'46 MMT resource build'!W417</f>
        <v>0</v>
      </c>
      <c r="X743">
        <f>'46 MMT resource build'!X417</f>
        <v>0</v>
      </c>
      <c r="Y743">
        <f>'46 MMT resource build'!Y417</f>
        <v>0</v>
      </c>
      <c r="Z743">
        <f>'46 MMT resource build'!Z417</f>
        <v>0</v>
      </c>
    </row>
    <row r="744" spans="1:26" ht="14.45" hidden="1" x14ac:dyDescent="0.35">
      <c r="A744">
        <f>'46 MMT resource build'!A418</f>
        <v>2026</v>
      </c>
      <c r="B744" t="str">
        <f>'46 MMT resource build'!B418</f>
        <v>SW_Wind_for_Other</v>
      </c>
      <c r="C744" t="str">
        <f>'46 MMT resource build'!C418</f>
        <v>SW</v>
      </c>
      <c r="D744" t="str">
        <f>'46 MMT resource build'!D418</f>
        <v>SW</v>
      </c>
      <c r="E744" t="str">
        <f>'46 MMT resource build'!E418</f>
        <v>Wind</v>
      </c>
      <c r="F744">
        <f>'46 MMT resource build'!F418</f>
        <v>2124.23</v>
      </c>
      <c r="G744">
        <f>'46 MMT resource build'!G418</f>
        <v>0</v>
      </c>
      <c r="H744">
        <f>'46 MMT resource build'!H418</f>
        <v>0</v>
      </c>
      <c r="I744">
        <f>'46 MMT resource build'!I418</f>
        <v>2124.23</v>
      </c>
      <c r="J744">
        <f>'46 MMT resource build'!J418</f>
        <v>0</v>
      </c>
      <c r="K744">
        <f>'46 MMT resource build'!K418</f>
        <v>0</v>
      </c>
      <c r="L744">
        <f>'46 MMT resource build'!L418</f>
        <v>0</v>
      </c>
      <c r="M744">
        <f>'46 MMT resource build'!M418</f>
        <v>0</v>
      </c>
      <c r="N744">
        <f>'46 MMT resource build'!N418</f>
        <v>0</v>
      </c>
      <c r="O744">
        <f>'46 MMT resource build'!O418</f>
        <v>0</v>
      </c>
      <c r="P744">
        <f>'46 MMT resource build'!P418</f>
        <v>0</v>
      </c>
      <c r="Q744">
        <f>'46 MMT resource build'!Q418</f>
        <v>0</v>
      </c>
      <c r="R744">
        <f>'46 MMT resource build'!R418</f>
        <v>0</v>
      </c>
      <c r="S744">
        <f>'46 MMT resource build'!S418</f>
        <v>0</v>
      </c>
      <c r="T744">
        <f>'46 MMT resource build'!T418</f>
        <v>0</v>
      </c>
      <c r="U744">
        <f>'46 MMT resource build'!U418</f>
        <v>2.99375356618317</v>
      </c>
      <c r="V744">
        <f>'46 MMT resource build'!V418</f>
        <v>2124.23</v>
      </c>
      <c r="W744">
        <f>'46 MMT resource build'!W418</f>
        <v>0</v>
      </c>
      <c r="X744">
        <f>'46 MMT resource build'!X418</f>
        <v>0</v>
      </c>
      <c r="Y744">
        <f>'46 MMT resource build'!Y418</f>
        <v>0</v>
      </c>
      <c r="Z744">
        <f>'46 MMT resource build'!Z418</f>
        <v>0</v>
      </c>
    </row>
    <row r="745" spans="1:26" ht="14.45" hidden="1" x14ac:dyDescent="0.35">
      <c r="A745">
        <f>'46 MMT resource build'!A419</f>
        <v>2026</v>
      </c>
      <c r="B745" t="str">
        <f>'46 MMT resource build'!B419</f>
        <v>CAISO_Wind_for_CAISO</v>
      </c>
      <c r="C745" t="str">
        <f>'46 MMT resource build'!C419</f>
        <v>CAISO</v>
      </c>
      <c r="D745" t="str">
        <f>'46 MMT resource build'!D419</f>
        <v>CAISO</v>
      </c>
      <c r="E745" t="str">
        <f>'46 MMT resource build'!E419</f>
        <v>Wind</v>
      </c>
      <c r="F745">
        <f>'46 MMT resource build'!F419</f>
        <v>7176.33</v>
      </c>
      <c r="G745">
        <f>'46 MMT resource build'!G419</f>
        <v>0</v>
      </c>
      <c r="H745">
        <f>'46 MMT resource build'!H419</f>
        <v>0</v>
      </c>
      <c r="I745">
        <f>'46 MMT resource build'!I419</f>
        <v>7176.33</v>
      </c>
      <c r="J745">
        <f>'46 MMT resource build'!J419</f>
        <v>0</v>
      </c>
      <c r="K745">
        <f>'46 MMT resource build'!K419</f>
        <v>0</v>
      </c>
      <c r="L745">
        <f>'46 MMT resource build'!L419</f>
        <v>0</v>
      </c>
      <c r="M745">
        <f>'46 MMT resource build'!M419</f>
        <v>0</v>
      </c>
      <c r="N745">
        <f>'46 MMT resource build'!N419</f>
        <v>0</v>
      </c>
      <c r="O745">
        <f>'46 MMT resource build'!O419</f>
        <v>0</v>
      </c>
      <c r="P745">
        <f>'46 MMT resource build'!P419</f>
        <v>0</v>
      </c>
      <c r="Q745">
        <f>'46 MMT resource build'!Q419</f>
        <v>0</v>
      </c>
      <c r="R745">
        <f>'46 MMT resource build'!R419</f>
        <v>0</v>
      </c>
      <c r="S745">
        <f>'46 MMT resource build'!S419</f>
        <v>0</v>
      </c>
      <c r="T745">
        <f>'46 MMT resource build'!T419</f>
        <v>0</v>
      </c>
      <c r="U745">
        <f>'46 MMT resource build'!U419</f>
        <v>2.99375356618317</v>
      </c>
      <c r="V745">
        <f>'46 MMT resource build'!V419</f>
        <v>7176.33</v>
      </c>
      <c r="W745">
        <f>'46 MMT resource build'!W419</f>
        <v>0</v>
      </c>
      <c r="X745">
        <f>'46 MMT resource build'!X419</f>
        <v>0</v>
      </c>
      <c r="Y745">
        <f>'46 MMT resource build'!Y419</f>
        <v>0</v>
      </c>
      <c r="Z745">
        <f>'46 MMT resource build'!Z419</f>
        <v>0</v>
      </c>
    </row>
    <row r="746" spans="1:26" ht="14.45" hidden="1" x14ac:dyDescent="0.35">
      <c r="A746">
        <f>'46 MMT resource build'!A420</f>
        <v>2026</v>
      </c>
      <c r="B746" t="str">
        <f>'46 MMT resource build'!B420</f>
        <v>LDWP_Wind_for_CAISO</v>
      </c>
      <c r="C746" t="str">
        <f>'46 MMT resource build'!C420</f>
        <v>LDWP</v>
      </c>
      <c r="D746" t="str">
        <f>'46 MMT resource build'!D420</f>
        <v>CAISO</v>
      </c>
      <c r="E746" t="str">
        <f>'46 MMT resource build'!E420</f>
        <v>Wind</v>
      </c>
      <c r="F746">
        <f>'46 MMT resource build'!F420</f>
        <v>5.09</v>
      </c>
      <c r="G746">
        <f>'46 MMT resource build'!G420</f>
        <v>0</v>
      </c>
      <c r="H746">
        <f>'46 MMT resource build'!H420</f>
        <v>0</v>
      </c>
      <c r="I746">
        <f>'46 MMT resource build'!I420</f>
        <v>5.09</v>
      </c>
      <c r="J746">
        <f>'46 MMT resource build'!J420</f>
        <v>0</v>
      </c>
      <c r="K746">
        <f>'46 MMT resource build'!K420</f>
        <v>0</v>
      </c>
      <c r="L746">
        <f>'46 MMT resource build'!L420</f>
        <v>0</v>
      </c>
      <c r="M746">
        <f>'46 MMT resource build'!M420</f>
        <v>0</v>
      </c>
      <c r="N746">
        <f>'46 MMT resource build'!N420</f>
        <v>0</v>
      </c>
      <c r="O746">
        <f>'46 MMT resource build'!O420</f>
        <v>0</v>
      </c>
      <c r="P746">
        <f>'46 MMT resource build'!P420</f>
        <v>0</v>
      </c>
      <c r="Q746">
        <f>'46 MMT resource build'!Q420</f>
        <v>0</v>
      </c>
      <c r="R746">
        <f>'46 MMT resource build'!R420</f>
        <v>0</v>
      </c>
      <c r="S746">
        <f>'46 MMT resource build'!S420</f>
        <v>0</v>
      </c>
      <c r="T746">
        <f>'46 MMT resource build'!T420</f>
        <v>0</v>
      </c>
      <c r="U746">
        <f>'46 MMT resource build'!U420</f>
        <v>2.99375356618317</v>
      </c>
      <c r="V746">
        <f>'46 MMT resource build'!V420</f>
        <v>5.09</v>
      </c>
      <c r="W746">
        <f>'46 MMT resource build'!W420</f>
        <v>0</v>
      </c>
      <c r="X746">
        <f>'46 MMT resource build'!X420</f>
        <v>0</v>
      </c>
      <c r="Y746">
        <f>'46 MMT resource build'!Y420</f>
        <v>0</v>
      </c>
      <c r="Z746">
        <f>'46 MMT resource build'!Z420</f>
        <v>0</v>
      </c>
    </row>
    <row r="747" spans="1:26" ht="14.45" hidden="1" x14ac:dyDescent="0.35">
      <c r="A747">
        <f>'46 MMT resource build'!A421</f>
        <v>2026</v>
      </c>
      <c r="B747" t="str">
        <f>'46 MMT resource build'!B421</f>
        <v>NW_Wind_for_CAISO</v>
      </c>
      <c r="C747" t="str">
        <f>'46 MMT resource build'!C421</f>
        <v>NW</v>
      </c>
      <c r="D747" t="str">
        <f>'46 MMT resource build'!D421</f>
        <v>CAISO</v>
      </c>
      <c r="E747" t="str">
        <f>'46 MMT resource build'!E421</f>
        <v>Wind</v>
      </c>
      <c r="F747">
        <f>'46 MMT resource build'!F421</f>
        <v>1417.29</v>
      </c>
      <c r="G747">
        <f>'46 MMT resource build'!G421</f>
        <v>0</v>
      </c>
      <c r="H747">
        <f>'46 MMT resource build'!H421</f>
        <v>0</v>
      </c>
      <c r="I747">
        <f>'46 MMT resource build'!I421</f>
        <v>1417.29</v>
      </c>
      <c r="J747">
        <f>'46 MMT resource build'!J421</f>
        <v>0</v>
      </c>
      <c r="K747">
        <f>'46 MMT resource build'!K421</f>
        <v>0</v>
      </c>
      <c r="L747">
        <f>'46 MMT resource build'!L421</f>
        <v>0</v>
      </c>
      <c r="M747">
        <f>'46 MMT resource build'!M421</f>
        <v>0</v>
      </c>
      <c r="N747">
        <f>'46 MMT resource build'!N421</f>
        <v>0</v>
      </c>
      <c r="O747">
        <f>'46 MMT resource build'!O421</f>
        <v>0</v>
      </c>
      <c r="P747">
        <f>'46 MMT resource build'!P421</f>
        <v>0</v>
      </c>
      <c r="Q747">
        <f>'46 MMT resource build'!Q421</f>
        <v>0</v>
      </c>
      <c r="R747">
        <f>'46 MMT resource build'!R421</f>
        <v>0</v>
      </c>
      <c r="S747">
        <f>'46 MMT resource build'!S421</f>
        <v>0</v>
      </c>
      <c r="T747">
        <f>'46 MMT resource build'!T421</f>
        <v>0</v>
      </c>
      <c r="U747">
        <f>'46 MMT resource build'!U421</f>
        <v>2.99375356618317</v>
      </c>
      <c r="V747">
        <f>'46 MMT resource build'!V421</f>
        <v>1417.29</v>
      </c>
      <c r="W747">
        <f>'46 MMT resource build'!W421</f>
        <v>0</v>
      </c>
      <c r="X747">
        <f>'46 MMT resource build'!X421</f>
        <v>0</v>
      </c>
      <c r="Y747">
        <f>'46 MMT resource build'!Y421</f>
        <v>0</v>
      </c>
      <c r="Z747">
        <f>'46 MMT resource build'!Z421</f>
        <v>0</v>
      </c>
    </row>
    <row r="748" spans="1:26" ht="14.45" hidden="1" x14ac:dyDescent="0.35">
      <c r="A748">
        <f>'46 MMT resource build'!A422</f>
        <v>2026</v>
      </c>
      <c r="B748" t="str">
        <f>'46 MMT resource build'!B422</f>
        <v>SW_Wind_for_CAISO</v>
      </c>
      <c r="C748" t="str">
        <f>'46 MMT resource build'!C422</f>
        <v>SW</v>
      </c>
      <c r="D748" t="str">
        <f>'46 MMT resource build'!D422</f>
        <v>CAISO</v>
      </c>
      <c r="E748" t="str">
        <f>'46 MMT resource build'!E422</f>
        <v>Wind</v>
      </c>
      <c r="F748">
        <f>'46 MMT resource build'!F422</f>
        <v>50.4</v>
      </c>
      <c r="G748">
        <f>'46 MMT resource build'!G422</f>
        <v>0</v>
      </c>
      <c r="H748">
        <f>'46 MMT resource build'!H422</f>
        <v>0</v>
      </c>
      <c r="I748">
        <f>'46 MMT resource build'!I422</f>
        <v>50.4</v>
      </c>
      <c r="J748">
        <f>'46 MMT resource build'!J422</f>
        <v>0</v>
      </c>
      <c r="K748">
        <f>'46 MMT resource build'!K422</f>
        <v>0</v>
      </c>
      <c r="L748">
        <f>'46 MMT resource build'!L422</f>
        <v>0</v>
      </c>
      <c r="M748">
        <f>'46 MMT resource build'!M422</f>
        <v>0</v>
      </c>
      <c r="N748">
        <f>'46 MMT resource build'!N422</f>
        <v>0</v>
      </c>
      <c r="O748">
        <f>'46 MMT resource build'!O422</f>
        <v>0</v>
      </c>
      <c r="P748">
        <f>'46 MMT resource build'!P422</f>
        <v>0</v>
      </c>
      <c r="Q748">
        <f>'46 MMT resource build'!Q422</f>
        <v>0</v>
      </c>
      <c r="R748">
        <f>'46 MMT resource build'!R422</f>
        <v>0</v>
      </c>
      <c r="S748">
        <f>'46 MMT resource build'!S422</f>
        <v>0</v>
      </c>
      <c r="T748">
        <f>'46 MMT resource build'!T422</f>
        <v>0</v>
      </c>
      <c r="U748">
        <f>'46 MMT resource build'!U422</f>
        <v>2.99375356618317</v>
      </c>
      <c r="V748">
        <f>'46 MMT resource build'!V422</f>
        <v>50.4</v>
      </c>
      <c r="W748">
        <f>'46 MMT resource build'!W422</f>
        <v>0</v>
      </c>
      <c r="X748">
        <f>'46 MMT resource build'!X422</f>
        <v>0</v>
      </c>
      <c r="Y748">
        <f>'46 MMT resource build'!Y422</f>
        <v>0</v>
      </c>
      <c r="Z748">
        <f>'46 MMT resource build'!Z422</f>
        <v>0</v>
      </c>
    </row>
    <row r="749" spans="1:26" ht="14.45" hidden="1" x14ac:dyDescent="0.35">
      <c r="A749">
        <f>'46 MMT resource build'!A424</f>
        <v>2026</v>
      </c>
      <c r="B749" t="str">
        <f>'46 MMT resource build'!B424</f>
        <v>Carrizo_Wind</v>
      </c>
      <c r="C749" t="str">
        <f>'46 MMT resource build'!C424</f>
        <v>CAISO</v>
      </c>
      <c r="D749" t="str">
        <f>'46 MMT resource build'!D424</f>
        <v>CAISO</v>
      </c>
      <c r="E749" t="str">
        <f>'46 MMT resource build'!E424</f>
        <v>Wind</v>
      </c>
      <c r="F749">
        <f>'46 MMT resource build'!F424</f>
        <v>0</v>
      </c>
      <c r="G749">
        <f>'46 MMT resource build'!G424</f>
        <v>0</v>
      </c>
      <c r="H749">
        <f>'46 MMT resource build'!H424</f>
        <v>0</v>
      </c>
      <c r="I749">
        <f>'46 MMT resource build'!I424</f>
        <v>0</v>
      </c>
      <c r="J749" t="str">
        <f>'46 MMT resource build'!J424</f>
        <v>Carrizo</v>
      </c>
      <c r="K749">
        <f>'46 MMT resource build'!K424</f>
        <v>0</v>
      </c>
      <c r="L749">
        <f>'46 MMT resource build'!L424</f>
        <v>0</v>
      </c>
      <c r="M749">
        <f>'46 MMT resource build'!M424</f>
        <v>0</v>
      </c>
      <c r="N749">
        <f>'46 MMT resource build'!N424</f>
        <v>0</v>
      </c>
      <c r="O749">
        <f>'46 MMT resource build'!O424</f>
        <v>0</v>
      </c>
      <c r="P749">
        <f>'46 MMT resource build'!P424</f>
        <v>0</v>
      </c>
      <c r="Q749">
        <f>'46 MMT resource build'!Q424</f>
        <v>0</v>
      </c>
      <c r="R749">
        <f>'46 MMT resource build'!R424</f>
        <v>0</v>
      </c>
      <c r="S749">
        <f>'46 MMT resource build'!S424</f>
        <v>0</v>
      </c>
      <c r="T749">
        <f>'46 MMT resource build'!T424</f>
        <v>0</v>
      </c>
      <c r="U749">
        <f>'46 MMT resource build'!U424</f>
        <v>2.99375356618317</v>
      </c>
      <c r="V749">
        <f>'46 MMT resource build'!V424</f>
        <v>0</v>
      </c>
      <c r="W749">
        <f>'46 MMT resource build'!W424</f>
        <v>0</v>
      </c>
      <c r="X749">
        <f>'46 MMT resource build'!X424</f>
        <v>0</v>
      </c>
      <c r="Y749">
        <f>'46 MMT resource build'!Y424</f>
        <v>0</v>
      </c>
      <c r="Z749">
        <f>'46 MMT resource build'!Z424</f>
        <v>0</v>
      </c>
    </row>
    <row r="750" spans="1:26" ht="14.45" hidden="1" x14ac:dyDescent="0.35">
      <c r="A750">
        <f>'46 MMT resource build'!A426</f>
        <v>2026</v>
      </c>
      <c r="B750" t="str">
        <f>'46 MMT resource build'!B426</f>
        <v>Central_Valley_North_Los_Banos_Wind</v>
      </c>
      <c r="C750" t="str">
        <f>'46 MMT resource build'!C426</f>
        <v>CAISO</v>
      </c>
      <c r="D750" t="str">
        <f>'46 MMT resource build'!D426</f>
        <v>CAISO</v>
      </c>
      <c r="E750" t="str">
        <f>'46 MMT resource build'!E426</f>
        <v>Wind</v>
      </c>
      <c r="F750">
        <f>'46 MMT resource build'!F426</f>
        <v>0</v>
      </c>
      <c r="G750">
        <f>'46 MMT resource build'!G426</f>
        <v>0</v>
      </c>
      <c r="H750">
        <f>'46 MMT resource build'!H426</f>
        <v>0</v>
      </c>
      <c r="I750">
        <f>'46 MMT resource build'!I426</f>
        <v>0</v>
      </c>
      <c r="J750" t="str">
        <f>'46 MMT resource build'!J426</f>
        <v>Central_Valley_North_Los_Banos</v>
      </c>
      <c r="K750">
        <f>'46 MMT resource build'!K426</f>
        <v>0</v>
      </c>
      <c r="L750">
        <f>'46 MMT resource build'!L426</f>
        <v>0</v>
      </c>
      <c r="M750">
        <f>'46 MMT resource build'!M426</f>
        <v>0</v>
      </c>
      <c r="N750">
        <f>'46 MMT resource build'!N426</f>
        <v>0</v>
      </c>
      <c r="O750">
        <f>'46 MMT resource build'!O426</f>
        <v>0</v>
      </c>
      <c r="P750">
        <f>'46 MMT resource build'!P426</f>
        <v>0</v>
      </c>
      <c r="Q750">
        <f>'46 MMT resource build'!Q426</f>
        <v>0</v>
      </c>
      <c r="R750">
        <f>'46 MMT resource build'!R426</f>
        <v>0</v>
      </c>
      <c r="S750">
        <f>'46 MMT resource build'!S426</f>
        <v>0</v>
      </c>
      <c r="T750">
        <f>'46 MMT resource build'!T426</f>
        <v>0</v>
      </c>
      <c r="U750">
        <f>'46 MMT resource build'!U426</f>
        <v>2.99375356618317</v>
      </c>
      <c r="V750">
        <f>'46 MMT resource build'!V426</f>
        <v>0</v>
      </c>
      <c r="W750">
        <f>'46 MMT resource build'!W426</f>
        <v>0</v>
      </c>
      <c r="X750">
        <f>'46 MMT resource build'!X426</f>
        <v>0</v>
      </c>
      <c r="Y750">
        <f>'46 MMT resource build'!Y426</f>
        <v>0</v>
      </c>
      <c r="Z750">
        <f>'46 MMT resource build'!Z426</f>
        <v>0</v>
      </c>
    </row>
    <row r="751" spans="1:26" ht="14.45" hidden="1" x14ac:dyDescent="0.35">
      <c r="A751">
        <f>'46 MMT resource build'!A428</f>
        <v>2026</v>
      </c>
      <c r="B751" t="str">
        <f>'46 MMT resource build'!B428</f>
        <v>Distributed_Wind</v>
      </c>
      <c r="C751" t="str">
        <f>'46 MMT resource build'!C428</f>
        <v>CAISO</v>
      </c>
      <c r="D751" t="str">
        <f>'46 MMT resource build'!D428</f>
        <v>CAISO</v>
      </c>
      <c r="E751" t="str">
        <f>'46 MMT resource build'!E428</f>
        <v>Wind</v>
      </c>
      <c r="F751">
        <f>'46 MMT resource build'!F428</f>
        <v>0</v>
      </c>
      <c r="G751">
        <f>'46 MMT resource build'!G428</f>
        <v>0</v>
      </c>
      <c r="H751">
        <f>'46 MMT resource build'!H428</f>
        <v>253.16</v>
      </c>
      <c r="I751">
        <f>'46 MMT resource build'!I428</f>
        <v>253.16</v>
      </c>
      <c r="J751" t="str">
        <f>'46 MMT resource build'!J428</f>
        <v>None</v>
      </c>
      <c r="K751">
        <f>'46 MMT resource build'!K428</f>
        <v>253.16</v>
      </c>
      <c r="L751">
        <f>'46 MMT resource build'!L428</f>
        <v>0</v>
      </c>
      <c r="M751">
        <f>'46 MMT resource build'!M428</f>
        <v>0</v>
      </c>
      <c r="N751">
        <f>'46 MMT resource build'!N428</f>
        <v>0</v>
      </c>
      <c r="O751">
        <f>'46 MMT resource build'!O428</f>
        <v>0</v>
      </c>
      <c r="P751">
        <f>'46 MMT resource build'!P428</f>
        <v>-48201.919999999998</v>
      </c>
      <c r="Q751">
        <f>'46 MMT resource build'!Q428</f>
        <v>0</v>
      </c>
      <c r="R751">
        <f>'46 MMT resource build'!R428</f>
        <v>0</v>
      </c>
      <c r="S751">
        <f>'46 MMT resource build'!S428</f>
        <v>26204881.190000001</v>
      </c>
      <c r="T751">
        <f>'46 MMT resource build'!T428</f>
        <v>10595518.93</v>
      </c>
      <c r="U751">
        <f>'46 MMT resource build'!U428</f>
        <v>2.99375356618317</v>
      </c>
      <c r="V751">
        <f>'46 MMT resource build'!V428</f>
        <v>0</v>
      </c>
      <c r="W751">
        <f>'46 MMT resource build'!W428</f>
        <v>0</v>
      </c>
      <c r="X751">
        <f>'46 MMT resource build'!X428</f>
        <v>253.16</v>
      </c>
      <c r="Y751">
        <f>'46 MMT resource build'!Y428</f>
        <v>0</v>
      </c>
      <c r="Z751">
        <f>'46 MMT resource build'!Z428</f>
        <v>0</v>
      </c>
    </row>
    <row r="752" spans="1:26" ht="14.45" hidden="1" x14ac:dyDescent="0.35">
      <c r="A752">
        <f>'46 MMT resource build'!A430</f>
        <v>2026</v>
      </c>
      <c r="B752" t="str">
        <f>'46 MMT resource build'!B430</f>
        <v>Greater_Imperial_Wind</v>
      </c>
      <c r="C752" t="str">
        <f>'46 MMT resource build'!C430</f>
        <v>CAISO</v>
      </c>
      <c r="D752" t="str">
        <f>'46 MMT resource build'!D430</f>
        <v>CAISO</v>
      </c>
      <c r="E752" t="str">
        <f>'46 MMT resource build'!E430</f>
        <v>Wind</v>
      </c>
      <c r="F752">
        <f>'46 MMT resource build'!F430</f>
        <v>0</v>
      </c>
      <c r="G752">
        <f>'46 MMT resource build'!G430</f>
        <v>0</v>
      </c>
      <c r="H752">
        <f>'46 MMT resource build'!H430</f>
        <v>0</v>
      </c>
      <c r="I752">
        <f>'46 MMT resource build'!I430</f>
        <v>0</v>
      </c>
      <c r="J752" t="str">
        <f>'46 MMT resource build'!J430</f>
        <v>Greater_Imperial</v>
      </c>
      <c r="K752">
        <f>'46 MMT resource build'!K430</f>
        <v>0</v>
      </c>
      <c r="L752">
        <f>'46 MMT resource build'!L430</f>
        <v>0</v>
      </c>
      <c r="M752">
        <f>'46 MMT resource build'!M430</f>
        <v>0</v>
      </c>
      <c r="N752">
        <f>'46 MMT resource build'!N430</f>
        <v>0</v>
      </c>
      <c r="O752">
        <f>'46 MMT resource build'!O430</f>
        <v>0</v>
      </c>
      <c r="P752">
        <f>'46 MMT resource build'!P430</f>
        <v>-117556.49</v>
      </c>
      <c r="Q752">
        <f>'46 MMT resource build'!Q430</f>
        <v>0</v>
      </c>
      <c r="R752">
        <f>'46 MMT resource build'!R430</f>
        <v>0</v>
      </c>
      <c r="S752">
        <f>'46 MMT resource build'!S430</f>
        <v>0</v>
      </c>
      <c r="T752">
        <f>'46 MMT resource build'!T430</f>
        <v>0</v>
      </c>
      <c r="U752">
        <f>'46 MMT resource build'!U430</f>
        <v>2.99375356618317</v>
      </c>
      <c r="V752">
        <f>'46 MMT resource build'!V430</f>
        <v>0</v>
      </c>
      <c r="W752">
        <f>'46 MMT resource build'!W430</f>
        <v>0</v>
      </c>
      <c r="X752">
        <f>'46 MMT resource build'!X430</f>
        <v>0</v>
      </c>
      <c r="Y752">
        <f>'46 MMT resource build'!Y430</f>
        <v>0</v>
      </c>
      <c r="Z752">
        <f>'46 MMT resource build'!Z430</f>
        <v>0</v>
      </c>
    </row>
    <row r="753" spans="1:26" ht="14.45" hidden="1" x14ac:dyDescent="0.35">
      <c r="A753">
        <f>'46 MMT resource build'!A431</f>
        <v>2026</v>
      </c>
      <c r="B753" t="str">
        <f>'46 MMT resource build'!B431</f>
        <v>Greater_Kramer_Wind</v>
      </c>
      <c r="C753" t="str">
        <f>'46 MMT resource build'!C431</f>
        <v>CAISO</v>
      </c>
      <c r="D753" t="str">
        <f>'46 MMT resource build'!D431</f>
        <v>CAISO</v>
      </c>
      <c r="E753" t="str">
        <f>'46 MMT resource build'!E431</f>
        <v>Wind</v>
      </c>
      <c r="F753">
        <f>'46 MMT resource build'!F431</f>
        <v>0</v>
      </c>
      <c r="G753">
        <f>'46 MMT resource build'!G431</f>
        <v>0</v>
      </c>
      <c r="H753">
        <f>'46 MMT resource build'!H431</f>
        <v>0</v>
      </c>
      <c r="I753">
        <f>'46 MMT resource build'!I431</f>
        <v>0</v>
      </c>
      <c r="J753" t="str">
        <f>'46 MMT resource build'!J431</f>
        <v>Greater_Kramer</v>
      </c>
      <c r="K753">
        <f>'46 MMT resource build'!K431</f>
        <v>0</v>
      </c>
      <c r="L753">
        <f>'46 MMT resource build'!L431</f>
        <v>0</v>
      </c>
      <c r="M753">
        <f>'46 MMT resource build'!M431</f>
        <v>0</v>
      </c>
      <c r="N753">
        <f>'46 MMT resource build'!N431</f>
        <v>0</v>
      </c>
      <c r="O753">
        <f>'46 MMT resource build'!O431</f>
        <v>0</v>
      </c>
      <c r="P753">
        <f>'46 MMT resource build'!P431</f>
        <v>0</v>
      </c>
      <c r="Q753">
        <f>'46 MMT resource build'!Q431</f>
        <v>0</v>
      </c>
      <c r="R753">
        <f>'46 MMT resource build'!R431</f>
        <v>0</v>
      </c>
      <c r="S753">
        <f>'46 MMT resource build'!S431</f>
        <v>0</v>
      </c>
      <c r="T753">
        <f>'46 MMT resource build'!T431</f>
        <v>0</v>
      </c>
      <c r="U753">
        <f>'46 MMT resource build'!U431</f>
        <v>2.99375356618317</v>
      </c>
      <c r="V753">
        <f>'46 MMT resource build'!V431</f>
        <v>0</v>
      </c>
      <c r="W753">
        <f>'46 MMT resource build'!W431</f>
        <v>0</v>
      </c>
      <c r="X753">
        <f>'46 MMT resource build'!X431</f>
        <v>0</v>
      </c>
      <c r="Y753">
        <f>'46 MMT resource build'!Y431</f>
        <v>0</v>
      </c>
      <c r="Z753">
        <f>'46 MMT resource build'!Z431</f>
        <v>0</v>
      </c>
    </row>
    <row r="754" spans="1:26" ht="14.45" hidden="1" x14ac:dyDescent="0.35">
      <c r="A754">
        <f>'46 MMT resource build'!A432</f>
        <v>2026</v>
      </c>
      <c r="B754" t="str">
        <f>'46 MMT resource build'!B432</f>
        <v>Humboldt_Wind</v>
      </c>
      <c r="C754" t="str">
        <f>'46 MMT resource build'!C432</f>
        <v>CAISO</v>
      </c>
      <c r="D754" t="str">
        <f>'46 MMT resource build'!D432</f>
        <v>CAISO</v>
      </c>
      <c r="E754" t="str">
        <f>'46 MMT resource build'!E432</f>
        <v>Wind</v>
      </c>
      <c r="F754">
        <f>'46 MMT resource build'!F432</f>
        <v>0</v>
      </c>
      <c r="G754">
        <f>'46 MMT resource build'!G432</f>
        <v>0</v>
      </c>
      <c r="H754">
        <f>'46 MMT resource build'!H432</f>
        <v>0</v>
      </c>
      <c r="I754">
        <f>'46 MMT resource build'!I432</f>
        <v>0</v>
      </c>
      <c r="J754" t="str">
        <f>'46 MMT resource build'!J432</f>
        <v>Humboldt</v>
      </c>
      <c r="K754">
        <f>'46 MMT resource build'!K432</f>
        <v>0</v>
      </c>
      <c r="L754">
        <f>'46 MMT resource build'!L432</f>
        <v>0</v>
      </c>
      <c r="M754">
        <f>'46 MMT resource build'!M432</f>
        <v>0</v>
      </c>
      <c r="N754">
        <f>'46 MMT resource build'!N432</f>
        <v>0</v>
      </c>
      <c r="O754">
        <f>'46 MMT resource build'!O432</f>
        <v>0</v>
      </c>
      <c r="P754">
        <f>'46 MMT resource build'!P432</f>
        <v>0</v>
      </c>
      <c r="Q754">
        <f>'46 MMT resource build'!Q432</f>
        <v>0</v>
      </c>
      <c r="R754">
        <f>'46 MMT resource build'!R432</f>
        <v>0</v>
      </c>
      <c r="S754">
        <f>'46 MMT resource build'!S432</f>
        <v>0</v>
      </c>
      <c r="T754">
        <f>'46 MMT resource build'!T432</f>
        <v>0</v>
      </c>
      <c r="U754">
        <f>'46 MMT resource build'!U432</f>
        <v>2.99375356618317</v>
      </c>
      <c r="V754">
        <f>'46 MMT resource build'!V432</f>
        <v>0</v>
      </c>
      <c r="W754">
        <f>'46 MMT resource build'!W432</f>
        <v>0</v>
      </c>
      <c r="X754">
        <f>'46 MMT resource build'!X432</f>
        <v>0</v>
      </c>
      <c r="Y754">
        <f>'46 MMT resource build'!Y432</f>
        <v>0</v>
      </c>
      <c r="Z754">
        <f>'46 MMT resource build'!Z432</f>
        <v>0</v>
      </c>
    </row>
    <row r="755" spans="1:26" ht="14.45" hidden="1" x14ac:dyDescent="0.35">
      <c r="A755">
        <f>'46 MMT resource build'!A435</f>
        <v>2026</v>
      </c>
      <c r="B755" t="str">
        <f>'46 MMT resource build'!B435</f>
        <v>Kern_Greater_Carrizo_Wind</v>
      </c>
      <c r="C755" t="str">
        <f>'46 MMT resource build'!C435</f>
        <v>CAISO</v>
      </c>
      <c r="D755" t="str">
        <f>'46 MMT resource build'!D435</f>
        <v>CAISO</v>
      </c>
      <c r="E755" t="str">
        <f>'46 MMT resource build'!E435</f>
        <v>Wind</v>
      </c>
      <c r="F755">
        <f>'46 MMT resource build'!F435</f>
        <v>0</v>
      </c>
      <c r="G755">
        <f>'46 MMT resource build'!G435</f>
        <v>0</v>
      </c>
      <c r="H755">
        <f>'46 MMT resource build'!H435</f>
        <v>60</v>
      </c>
      <c r="I755">
        <f>'46 MMT resource build'!I435</f>
        <v>60</v>
      </c>
      <c r="J755" t="str">
        <f>'46 MMT resource build'!J435</f>
        <v>Kern_Greater_Carrizo</v>
      </c>
      <c r="K755">
        <f>'46 MMT resource build'!K435</f>
        <v>60</v>
      </c>
      <c r="L755">
        <f>'46 MMT resource build'!L435</f>
        <v>0</v>
      </c>
      <c r="M755">
        <f>'46 MMT resource build'!M435</f>
        <v>0</v>
      </c>
      <c r="N755">
        <f>'46 MMT resource build'!N435</f>
        <v>0</v>
      </c>
      <c r="O755">
        <f>'46 MMT resource build'!O435</f>
        <v>0</v>
      </c>
      <c r="P755">
        <f>'46 MMT resource build'!P435</f>
        <v>0</v>
      </c>
      <c r="Q755">
        <f>'46 MMT resource build'!Q435</f>
        <v>0</v>
      </c>
      <c r="R755">
        <f>'46 MMT resource build'!R435</f>
        <v>0</v>
      </c>
      <c r="S755">
        <f>'46 MMT resource build'!S435</f>
        <v>6212716.8399999999</v>
      </c>
      <c r="T755">
        <f>'46 MMT resource build'!T435</f>
        <v>2511183.19</v>
      </c>
      <c r="U755">
        <f>'46 MMT resource build'!U435</f>
        <v>2.99375356618317</v>
      </c>
      <c r="V755">
        <f>'46 MMT resource build'!V435</f>
        <v>0</v>
      </c>
      <c r="W755">
        <f>'46 MMT resource build'!W435</f>
        <v>0</v>
      </c>
      <c r="X755">
        <f>'46 MMT resource build'!X435</f>
        <v>60</v>
      </c>
      <c r="Y755">
        <f>'46 MMT resource build'!Y435</f>
        <v>0</v>
      </c>
      <c r="Z755">
        <f>'46 MMT resource build'!Z435</f>
        <v>0</v>
      </c>
    </row>
    <row r="756" spans="1:26" ht="14.45" hidden="1" x14ac:dyDescent="0.35">
      <c r="A756">
        <f>'46 MMT resource build'!A437</f>
        <v>2026</v>
      </c>
      <c r="B756" t="str">
        <f>'46 MMT resource build'!B437</f>
        <v>Kramer_Inyokern_Ex_Wind</v>
      </c>
      <c r="C756" t="str">
        <f>'46 MMT resource build'!C437</f>
        <v>CAISO</v>
      </c>
      <c r="D756" t="str">
        <f>'46 MMT resource build'!D437</f>
        <v>CAISO</v>
      </c>
      <c r="E756" t="str">
        <f>'46 MMT resource build'!E437</f>
        <v>Wind</v>
      </c>
      <c r="F756">
        <f>'46 MMT resource build'!F437</f>
        <v>0</v>
      </c>
      <c r="G756">
        <f>'46 MMT resource build'!G437</f>
        <v>0</v>
      </c>
      <c r="H756">
        <f>'46 MMT resource build'!H437</f>
        <v>0</v>
      </c>
      <c r="I756">
        <f>'46 MMT resource build'!I437</f>
        <v>0</v>
      </c>
      <c r="J756" t="str">
        <f>'46 MMT resource build'!J437</f>
        <v>Kramer_Inyokern_Ex</v>
      </c>
      <c r="K756">
        <f>'46 MMT resource build'!K437</f>
        <v>0</v>
      </c>
      <c r="L756">
        <f>'46 MMT resource build'!L437</f>
        <v>0</v>
      </c>
      <c r="M756">
        <f>'46 MMT resource build'!M437</f>
        <v>0</v>
      </c>
      <c r="N756">
        <f>'46 MMT resource build'!N437</f>
        <v>0</v>
      </c>
      <c r="O756">
        <f>'46 MMT resource build'!O437</f>
        <v>0</v>
      </c>
      <c r="P756">
        <f>'46 MMT resource build'!P437</f>
        <v>-62928.13</v>
      </c>
      <c r="Q756">
        <f>'46 MMT resource build'!Q437</f>
        <v>0</v>
      </c>
      <c r="R756">
        <f>'46 MMT resource build'!R437</f>
        <v>0</v>
      </c>
      <c r="S756">
        <f>'46 MMT resource build'!S437</f>
        <v>0</v>
      </c>
      <c r="T756">
        <f>'46 MMT resource build'!T437</f>
        <v>0</v>
      </c>
      <c r="U756">
        <f>'46 MMT resource build'!U437</f>
        <v>2.99375356618317</v>
      </c>
      <c r="V756">
        <f>'46 MMT resource build'!V437</f>
        <v>0</v>
      </c>
      <c r="W756">
        <f>'46 MMT resource build'!W437</f>
        <v>0</v>
      </c>
      <c r="X756">
        <f>'46 MMT resource build'!X437</f>
        <v>0</v>
      </c>
      <c r="Y756">
        <f>'46 MMT resource build'!Y437</f>
        <v>0</v>
      </c>
      <c r="Z756">
        <f>'46 MMT resource build'!Z437</f>
        <v>0</v>
      </c>
    </row>
    <row r="757" spans="1:26" ht="14.45" hidden="1" x14ac:dyDescent="0.35">
      <c r="A757">
        <f>'46 MMT resource build'!A440</f>
        <v>2026</v>
      </c>
      <c r="B757" t="str">
        <f>'46 MMT resource build'!B440</f>
        <v>Northern_California_Ex_Wind</v>
      </c>
      <c r="C757" t="str">
        <f>'46 MMT resource build'!C440</f>
        <v>CAISO</v>
      </c>
      <c r="D757" t="str">
        <f>'46 MMT resource build'!D440</f>
        <v>CAISO</v>
      </c>
      <c r="E757" t="str">
        <f>'46 MMT resource build'!E440</f>
        <v>Wind</v>
      </c>
      <c r="F757">
        <f>'46 MMT resource build'!F440</f>
        <v>0</v>
      </c>
      <c r="G757">
        <f>'46 MMT resource build'!G440</f>
        <v>0</v>
      </c>
      <c r="H757">
        <f>'46 MMT resource build'!H440</f>
        <v>865.9</v>
      </c>
      <c r="I757">
        <f>'46 MMT resource build'!I440</f>
        <v>865.9</v>
      </c>
      <c r="J757" t="str">
        <f>'46 MMT resource build'!J440</f>
        <v>Northern_California_Ex</v>
      </c>
      <c r="K757">
        <f>'46 MMT resource build'!K440</f>
        <v>865.9</v>
      </c>
      <c r="L757">
        <f>'46 MMT resource build'!L440</f>
        <v>0</v>
      </c>
      <c r="M757">
        <f>'46 MMT resource build'!M440</f>
        <v>0</v>
      </c>
      <c r="N757">
        <f>'46 MMT resource build'!N440</f>
        <v>0</v>
      </c>
      <c r="O757">
        <f>'46 MMT resource build'!O440</f>
        <v>0</v>
      </c>
      <c r="P757">
        <f>'46 MMT resource build'!P440</f>
        <v>0</v>
      </c>
      <c r="Q757">
        <f>'46 MMT resource build'!Q440</f>
        <v>0</v>
      </c>
      <c r="R757">
        <f>'46 MMT resource build'!R440</f>
        <v>0</v>
      </c>
      <c r="S757">
        <f>'46 MMT resource build'!S440</f>
        <v>87896033.650000006</v>
      </c>
      <c r="T757">
        <f>'46 MMT resource build'!T440</f>
        <v>36240558.710000001</v>
      </c>
      <c r="U757">
        <f>'46 MMT resource build'!U440</f>
        <v>2.99375356618317</v>
      </c>
      <c r="V757">
        <f>'46 MMT resource build'!V440</f>
        <v>0</v>
      </c>
      <c r="W757">
        <f>'46 MMT resource build'!W440</f>
        <v>0</v>
      </c>
      <c r="X757">
        <f>'46 MMT resource build'!X440</f>
        <v>865.9</v>
      </c>
      <c r="Y757">
        <f>'46 MMT resource build'!Y440</f>
        <v>0</v>
      </c>
      <c r="Z757">
        <f>'46 MMT resource build'!Z440</f>
        <v>0</v>
      </c>
    </row>
    <row r="758" spans="1:26" ht="14.45" hidden="1" x14ac:dyDescent="0.35">
      <c r="A758">
        <f>'46 MMT resource build'!A441</f>
        <v>2026</v>
      </c>
      <c r="B758" t="str">
        <f>'46 MMT resource build'!B441</f>
        <v>NW_Ext_Tx_Wind</v>
      </c>
      <c r="C758" t="str">
        <f>'46 MMT resource build'!C441</f>
        <v>CAISO</v>
      </c>
      <c r="D758" t="str">
        <f>'46 MMT resource build'!D441</f>
        <v>CAISO</v>
      </c>
      <c r="E758" t="str">
        <f>'46 MMT resource build'!E441</f>
        <v>Wind</v>
      </c>
      <c r="F758">
        <f>'46 MMT resource build'!F441</f>
        <v>0</v>
      </c>
      <c r="G758">
        <f>'46 MMT resource build'!G441</f>
        <v>0</v>
      </c>
      <c r="H758">
        <f>'46 MMT resource build'!H441</f>
        <v>262.91000000000003</v>
      </c>
      <c r="I758">
        <f>'46 MMT resource build'!I441</f>
        <v>262.91000000000003</v>
      </c>
      <c r="J758" t="str">
        <f>'46 MMT resource build'!J441</f>
        <v>Sacramento_River</v>
      </c>
      <c r="K758">
        <f>'46 MMT resource build'!K441</f>
        <v>262.91000000000003</v>
      </c>
      <c r="L758">
        <f>'46 MMT resource build'!L441</f>
        <v>0</v>
      </c>
      <c r="M758">
        <f>'46 MMT resource build'!M441</f>
        <v>0</v>
      </c>
      <c r="N758">
        <f>'46 MMT resource build'!N441</f>
        <v>0</v>
      </c>
      <c r="O758">
        <f>'46 MMT resource build'!O441</f>
        <v>0</v>
      </c>
      <c r="P758">
        <f>'46 MMT resource build'!P441</f>
        <v>0</v>
      </c>
      <c r="Q758">
        <f>'46 MMT resource build'!Q441</f>
        <v>0</v>
      </c>
      <c r="R758">
        <f>'46 MMT resource build'!R441</f>
        <v>0</v>
      </c>
      <c r="S758">
        <f>'46 MMT resource build'!S441</f>
        <v>37233550.640000001</v>
      </c>
      <c r="T758">
        <f>'46 MMT resource build'!T441</f>
        <v>11016907.02</v>
      </c>
      <c r="U758">
        <f>'46 MMT resource build'!U441</f>
        <v>2.99375356618317</v>
      </c>
      <c r="V758">
        <f>'46 MMT resource build'!V441</f>
        <v>0</v>
      </c>
      <c r="W758">
        <f>'46 MMT resource build'!W441</f>
        <v>0</v>
      </c>
      <c r="X758">
        <f>'46 MMT resource build'!X441</f>
        <v>262.91000000000003</v>
      </c>
      <c r="Y758">
        <f>'46 MMT resource build'!Y441</f>
        <v>0</v>
      </c>
      <c r="Z758">
        <f>'46 MMT resource build'!Z441</f>
        <v>0</v>
      </c>
    </row>
    <row r="759" spans="1:26" ht="14.45" hidden="1" x14ac:dyDescent="0.35">
      <c r="A759">
        <f>'46 MMT resource build'!A444</f>
        <v>2026</v>
      </c>
      <c r="B759" t="str">
        <f>'46 MMT resource build'!B444</f>
        <v>Sacramento_River_Wind</v>
      </c>
      <c r="C759" t="str">
        <f>'46 MMT resource build'!C444</f>
        <v>CAISO</v>
      </c>
      <c r="D759" t="str">
        <f>'46 MMT resource build'!D444</f>
        <v>CAISO</v>
      </c>
      <c r="E759" t="str">
        <f>'46 MMT resource build'!E444</f>
        <v>Wind</v>
      </c>
      <c r="F759">
        <f>'46 MMT resource build'!F444</f>
        <v>0</v>
      </c>
      <c r="G759">
        <f>'46 MMT resource build'!G444</f>
        <v>0</v>
      </c>
      <c r="H759">
        <f>'46 MMT resource build'!H444</f>
        <v>0</v>
      </c>
      <c r="I759">
        <f>'46 MMT resource build'!I444</f>
        <v>0</v>
      </c>
      <c r="J759">
        <f>'46 MMT resource build'!J444</f>
        <v>0</v>
      </c>
      <c r="K759">
        <f>'46 MMT resource build'!K444</f>
        <v>0</v>
      </c>
      <c r="L759">
        <f>'46 MMT resource build'!L444</f>
        <v>0</v>
      </c>
      <c r="M759">
        <f>'46 MMT resource build'!M444</f>
        <v>0</v>
      </c>
      <c r="N759">
        <f>'46 MMT resource build'!N444</f>
        <v>0</v>
      </c>
      <c r="O759">
        <f>'46 MMT resource build'!O444</f>
        <v>0</v>
      </c>
      <c r="P759">
        <f>'46 MMT resource build'!P444</f>
        <v>0</v>
      </c>
      <c r="Q759">
        <f>'46 MMT resource build'!Q444</f>
        <v>0</v>
      </c>
      <c r="R759">
        <f>'46 MMT resource build'!R444</f>
        <v>0</v>
      </c>
      <c r="S759">
        <f>'46 MMT resource build'!S444</f>
        <v>0</v>
      </c>
      <c r="T759">
        <f>'46 MMT resource build'!T444</f>
        <v>0</v>
      </c>
      <c r="U759">
        <f>'46 MMT resource build'!U444</f>
        <v>2.99375356618317</v>
      </c>
      <c r="V759">
        <f>'46 MMT resource build'!V444</f>
        <v>0</v>
      </c>
      <c r="W759">
        <f>'46 MMT resource build'!W444</f>
        <v>0</v>
      </c>
      <c r="X759">
        <f>'46 MMT resource build'!X444</f>
        <v>0</v>
      </c>
      <c r="Y759">
        <f>'46 MMT resource build'!Y444</f>
        <v>0</v>
      </c>
      <c r="Z759">
        <f>'46 MMT resource build'!Z444</f>
        <v>0</v>
      </c>
    </row>
    <row r="760" spans="1:26" ht="14.45" hidden="1" x14ac:dyDescent="0.35">
      <c r="A760">
        <f>'46 MMT resource build'!A446</f>
        <v>2026</v>
      </c>
      <c r="B760" t="str">
        <f>'46 MMT resource build'!B446</f>
        <v>SCADSNV_Wind</v>
      </c>
      <c r="C760" t="str">
        <f>'46 MMT resource build'!C446</f>
        <v>CAISO</v>
      </c>
      <c r="D760" t="str">
        <f>'46 MMT resource build'!D446</f>
        <v>CAISO</v>
      </c>
      <c r="E760" t="str">
        <f>'46 MMT resource build'!E446</f>
        <v>Wind</v>
      </c>
      <c r="F760">
        <f>'46 MMT resource build'!F446</f>
        <v>0</v>
      </c>
      <c r="G760">
        <f>'46 MMT resource build'!G446</f>
        <v>0</v>
      </c>
      <c r="H760">
        <f>'46 MMT resource build'!H446</f>
        <v>0</v>
      </c>
      <c r="I760">
        <f>'46 MMT resource build'!I446</f>
        <v>0</v>
      </c>
      <c r="J760" t="str">
        <f>'46 MMT resource build'!J446</f>
        <v>SCADSNV</v>
      </c>
      <c r="K760">
        <f>'46 MMT resource build'!K446</f>
        <v>0</v>
      </c>
      <c r="L760">
        <f>'46 MMT resource build'!L446</f>
        <v>0</v>
      </c>
      <c r="M760">
        <f>'46 MMT resource build'!M446</f>
        <v>0</v>
      </c>
      <c r="N760">
        <f>'46 MMT resource build'!N446</f>
        <v>0</v>
      </c>
      <c r="O760">
        <f>'46 MMT resource build'!O446</f>
        <v>0</v>
      </c>
      <c r="P760">
        <f>'46 MMT resource build'!P446</f>
        <v>0</v>
      </c>
      <c r="Q760">
        <f>'46 MMT resource build'!Q446</f>
        <v>0</v>
      </c>
      <c r="R760">
        <f>'46 MMT resource build'!R446</f>
        <v>0</v>
      </c>
      <c r="S760">
        <f>'46 MMT resource build'!S446</f>
        <v>0</v>
      </c>
      <c r="T760">
        <f>'46 MMT resource build'!T446</f>
        <v>0</v>
      </c>
      <c r="U760">
        <f>'46 MMT resource build'!U446</f>
        <v>2.99375356618317</v>
      </c>
      <c r="V760">
        <f>'46 MMT resource build'!V446</f>
        <v>0</v>
      </c>
      <c r="W760">
        <f>'46 MMT resource build'!W446</f>
        <v>0</v>
      </c>
      <c r="X760">
        <f>'46 MMT resource build'!X446</f>
        <v>0</v>
      </c>
      <c r="Y760">
        <f>'46 MMT resource build'!Y446</f>
        <v>0</v>
      </c>
      <c r="Z760">
        <f>'46 MMT resource build'!Z446</f>
        <v>0</v>
      </c>
    </row>
    <row r="761" spans="1:26" ht="14.45" hidden="1" x14ac:dyDescent="0.35">
      <c r="A761">
        <f>'46 MMT resource build'!A449</f>
        <v>2026</v>
      </c>
      <c r="B761" t="str">
        <f>'46 MMT resource build'!B449</f>
        <v>Solano_subzone_Wind</v>
      </c>
      <c r="C761" t="str">
        <f>'46 MMT resource build'!C449</f>
        <v>CAISO</v>
      </c>
      <c r="D761" t="str">
        <f>'46 MMT resource build'!D449</f>
        <v>CAISO</v>
      </c>
      <c r="E761" t="str">
        <f>'46 MMT resource build'!E449</f>
        <v>Wind</v>
      </c>
      <c r="F761">
        <f>'46 MMT resource build'!F449</f>
        <v>0</v>
      </c>
      <c r="G761">
        <f>'46 MMT resource build'!G449</f>
        <v>0</v>
      </c>
      <c r="H761">
        <f>'46 MMT resource build'!H449</f>
        <v>0</v>
      </c>
      <c r="I761">
        <f>'46 MMT resource build'!I449</f>
        <v>0</v>
      </c>
      <c r="J761" t="str">
        <f>'46 MMT resource build'!J449</f>
        <v>Solano_subzone</v>
      </c>
      <c r="K761">
        <f>'46 MMT resource build'!K449</f>
        <v>0</v>
      </c>
      <c r="L761">
        <f>'46 MMT resource build'!L449</f>
        <v>0</v>
      </c>
      <c r="M761">
        <f>'46 MMT resource build'!M449</f>
        <v>0</v>
      </c>
      <c r="N761">
        <f>'46 MMT resource build'!N449</f>
        <v>0</v>
      </c>
      <c r="O761">
        <f>'46 MMT resource build'!O449</f>
        <v>0</v>
      </c>
      <c r="P761">
        <f>'46 MMT resource build'!P449</f>
        <v>0</v>
      </c>
      <c r="Q761">
        <f>'46 MMT resource build'!Q449</f>
        <v>0</v>
      </c>
      <c r="R761">
        <f>'46 MMT resource build'!R449</f>
        <v>0</v>
      </c>
      <c r="S761">
        <f>'46 MMT resource build'!S449</f>
        <v>0</v>
      </c>
      <c r="T761">
        <f>'46 MMT resource build'!T449</f>
        <v>0</v>
      </c>
      <c r="U761">
        <f>'46 MMT resource build'!U449</f>
        <v>2.99375356618317</v>
      </c>
      <c r="V761">
        <f>'46 MMT resource build'!V449</f>
        <v>0</v>
      </c>
      <c r="W761">
        <f>'46 MMT resource build'!W449</f>
        <v>0</v>
      </c>
      <c r="X761">
        <f>'46 MMT resource build'!X449</f>
        <v>0</v>
      </c>
      <c r="Y761">
        <f>'46 MMT resource build'!Y449</f>
        <v>0</v>
      </c>
      <c r="Z761">
        <f>'46 MMT resource build'!Z449</f>
        <v>0</v>
      </c>
    </row>
    <row r="762" spans="1:26" ht="14.45" hidden="1" x14ac:dyDescent="0.35">
      <c r="A762">
        <f>'46 MMT resource build'!A450</f>
        <v>2026</v>
      </c>
      <c r="B762" t="str">
        <f>'46 MMT resource build'!B450</f>
        <v>Solano_Wind</v>
      </c>
      <c r="C762" t="str">
        <f>'46 MMT resource build'!C450</f>
        <v>CAISO</v>
      </c>
      <c r="D762" t="str">
        <f>'46 MMT resource build'!D450</f>
        <v>CAISO</v>
      </c>
      <c r="E762" t="str">
        <f>'46 MMT resource build'!E450</f>
        <v>Wind</v>
      </c>
      <c r="F762">
        <f>'46 MMT resource build'!F450</f>
        <v>0</v>
      </c>
      <c r="G762">
        <f>'46 MMT resource build'!G450</f>
        <v>0</v>
      </c>
      <c r="H762">
        <f>'46 MMT resource build'!H450</f>
        <v>542</v>
      </c>
      <c r="I762">
        <f>'46 MMT resource build'!I450</f>
        <v>542</v>
      </c>
      <c r="J762" t="str">
        <f>'46 MMT resource build'!J450</f>
        <v>Solano</v>
      </c>
      <c r="K762">
        <f>'46 MMT resource build'!K450</f>
        <v>542</v>
      </c>
      <c r="L762">
        <f>'46 MMT resource build'!L450</f>
        <v>0</v>
      </c>
      <c r="M762">
        <f>'46 MMT resource build'!M450</f>
        <v>0</v>
      </c>
      <c r="N762">
        <f>'46 MMT resource build'!N450</f>
        <v>0</v>
      </c>
      <c r="O762">
        <f>'46 MMT resource build'!O450</f>
        <v>0</v>
      </c>
      <c r="P762">
        <f>'46 MMT resource build'!P450</f>
        <v>0</v>
      </c>
      <c r="Q762">
        <f>'46 MMT resource build'!Q450</f>
        <v>0</v>
      </c>
      <c r="R762">
        <f>'46 MMT resource build'!R450</f>
        <v>0</v>
      </c>
      <c r="S762">
        <f>'46 MMT resource build'!S450</f>
        <v>54954546.170000002</v>
      </c>
      <c r="T762">
        <f>'46 MMT resource build'!T450</f>
        <v>22684354.800000001</v>
      </c>
      <c r="U762">
        <f>'46 MMT resource build'!U450</f>
        <v>2.99375356618317</v>
      </c>
      <c r="V762">
        <f>'46 MMT resource build'!V450</f>
        <v>0</v>
      </c>
      <c r="W762">
        <f>'46 MMT resource build'!W450</f>
        <v>0</v>
      </c>
      <c r="X762">
        <f>'46 MMT resource build'!X450</f>
        <v>542</v>
      </c>
      <c r="Y762">
        <f>'46 MMT resource build'!Y450</f>
        <v>0</v>
      </c>
      <c r="Z762">
        <f>'46 MMT resource build'!Z450</f>
        <v>0</v>
      </c>
    </row>
    <row r="763" spans="1:26" ht="14.45" hidden="1" x14ac:dyDescent="0.35">
      <c r="A763">
        <f>'46 MMT resource build'!A452</f>
        <v>2026</v>
      </c>
      <c r="B763" t="str">
        <f>'46 MMT resource build'!B452</f>
        <v>Southern_California_Desert_Ex_Wind</v>
      </c>
      <c r="C763" t="str">
        <f>'46 MMT resource build'!C452</f>
        <v>CAISO</v>
      </c>
      <c r="D763" t="str">
        <f>'46 MMT resource build'!D452</f>
        <v>CAISO</v>
      </c>
      <c r="E763" t="str">
        <f>'46 MMT resource build'!E452</f>
        <v>Wind</v>
      </c>
      <c r="F763">
        <f>'46 MMT resource build'!F452</f>
        <v>0</v>
      </c>
      <c r="G763">
        <f>'46 MMT resource build'!G452</f>
        <v>0</v>
      </c>
      <c r="H763">
        <f>'46 MMT resource build'!H452</f>
        <v>0</v>
      </c>
      <c r="I763">
        <f>'46 MMT resource build'!I452</f>
        <v>0</v>
      </c>
      <c r="J763" t="str">
        <f>'46 MMT resource build'!J452</f>
        <v>Southern_California_Desert_Ex</v>
      </c>
      <c r="K763">
        <f>'46 MMT resource build'!K452</f>
        <v>0</v>
      </c>
      <c r="L763">
        <f>'46 MMT resource build'!L452</f>
        <v>0</v>
      </c>
      <c r="M763">
        <f>'46 MMT resource build'!M452</f>
        <v>0</v>
      </c>
      <c r="N763">
        <f>'46 MMT resource build'!N452</f>
        <v>0</v>
      </c>
      <c r="O763">
        <f>'46 MMT resource build'!O452</f>
        <v>0</v>
      </c>
      <c r="P763">
        <f>'46 MMT resource build'!P452</f>
        <v>0</v>
      </c>
      <c r="Q763">
        <f>'46 MMT resource build'!Q452</f>
        <v>0</v>
      </c>
      <c r="R763">
        <f>'46 MMT resource build'!R452</f>
        <v>0</v>
      </c>
      <c r="S763">
        <f>'46 MMT resource build'!S452</f>
        <v>0</v>
      </c>
      <c r="T763">
        <f>'46 MMT resource build'!T452</f>
        <v>0</v>
      </c>
      <c r="U763">
        <f>'46 MMT resource build'!U452</f>
        <v>2.99375356618317</v>
      </c>
      <c r="V763">
        <f>'46 MMT resource build'!V452</f>
        <v>0</v>
      </c>
      <c r="W763">
        <f>'46 MMT resource build'!W452</f>
        <v>0</v>
      </c>
      <c r="X763">
        <f>'46 MMT resource build'!X452</f>
        <v>0</v>
      </c>
      <c r="Y763">
        <f>'46 MMT resource build'!Y452</f>
        <v>0</v>
      </c>
      <c r="Z763">
        <f>'46 MMT resource build'!Z452</f>
        <v>0</v>
      </c>
    </row>
    <row r="764" spans="1:26" ht="14.45" hidden="1" x14ac:dyDescent="0.35">
      <c r="A764">
        <f>'46 MMT resource build'!A454</f>
        <v>2026</v>
      </c>
      <c r="B764" t="str">
        <f>'46 MMT resource build'!B454</f>
        <v>Southern_Nevada_Wind</v>
      </c>
      <c r="C764" t="str">
        <f>'46 MMT resource build'!C454</f>
        <v>CAISO</v>
      </c>
      <c r="D764" t="str">
        <f>'46 MMT resource build'!D454</f>
        <v>CAISO</v>
      </c>
      <c r="E764" t="str">
        <f>'46 MMT resource build'!E454</f>
        <v>Wind</v>
      </c>
      <c r="F764">
        <f>'46 MMT resource build'!F454</f>
        <v>0</v>
      </c>
      <c r="G764">
        <f>'46 MMT resource build'!G454</f>
        <v>0</v>
      </c>
      <c r="H764">
        <f>'46 MMT resource build'!H454</f>
        <v>442.03</v>
      </c>
      <c r="I764">
        <f>'46 MMT resource build'!I454</f>
        <v>442.03</v>
      </c>
      <c r="J764" t="str">
        <f>'46 MMT resource build'!J454</f>
        <v>GLW_VEA</v>
      </c>
      <c r="K764">
        <f>'46 MMT resource build'!K454</f>
        <v>442.03</v>
      </c>
      <c r="L764">
        <f>'46 MMT resource build'!L454</f>
        <v>0</v>
      </c>
      <c r="M764">
        <f>'46 MMT resource build'!M454</f>
        <v>0</v>
      </c>
      <c r="N764">
        <f>'46 MMT resource build'!N454</f>
        <v>0</v>
      </c>
      <c r="O764">
        <f>'46 MMT resource build'!O454</f>
        <v>0</v>
      </c>
      <c r="P764">
        <f>'46 MMT resource build'!P454</f>
        <v>0</v>
      </c>
      <c r="Q764">
        <f>'46 MMT resource build'!Q454</f>
        <v>0</v>
      </c>
      <c r="R764">
        <f>'46 MMT resource build'!R454</f>
        <v>0</v>
      </c>
      <c r="S764">
        <f>'46 MMT resource build'!S454</f>
        <v>45026961.740000002</v>
      </c>
      <c r="T764">
        <f>'46 MMT resource build'!T454</f>
        <v>18139039.100000001</v>
      </c>
      <c r="U764">
        <f>'46 MMT resource build'!U454</f>
        <v>2.99375356618317</v>
      </c>
      <c r="V764">
        <f>'46 MMT resource build'!V454</f>
        <v>0</v>
      </c>
      <c r="W764">
        <f>'46 MMT resource build'!W454</f>
        <v>0</v>
      </c>
      <c r="X764">
        <f>'46 MMT resource build'!X454</f>
        <v>442.03</v>
      </c>
      <c r="Y764">
        <f>'46 MMT resource build'!Y454</f>
        <v>0</v>
      </c>
      <c r="Z764">
        <f>'46 MMT resource build'!Z454</f>
        <v>0</v>
      </c>
    </row>
    <row r="765" spans="1:26" ht="14.45" hidden="1" x14ac:dyDescent="0.35">
      <c r="A765">
        <f>'46 MMT resource build'!A455</f>
        <v>2026</v>
      </c>
      <c r="B765" t="str">
        <f>'46 MMT resource build'!B455</f>
        <v>SW_Ext_Tx_Wind</v>
      </c>
      <c r="C765" t="str">
        <f>'46 MMT resource build'!C455</f>
        <v>CAISO</v>
      </c>
      <c r="D765" t="str">
        <f>'46 MMT resource build'!D455</f>
        <v>CAISO</v>
      </c>
      <c r="E765" t="str">
        <f>'46 MMT resource build'!E455</f>
        <v>Wind</v>
      </c>
      <c r="F765">
        <f>'46 MMT resource build'!F455</f>
        <v>0</v>
      </c>
      <c r="G765">
        <f>'46 MMT resource build'!G455</f>
        <v>0</v>
      </c>
      <c r="H765">
        <f>'46 MMT resource build'!H455</f>
        <v>0</v>
      </c>
      <c r="I765">
        <f>'46 MMT resource build'!I455</f>
        <v>0</v>
      </c>
      <c r="J765" t="str">
        <f>'46 MMT resource build'!J455</f>
        <v>Riverside_Palm_Springs</v>
      </c>
      <c r="K765">
        <f>'46 MMT resource build'!K455</f>
        <v>0</v>
      </c>
      <c r="L765">
        <f>'46 MMT resource build'!L455</f>
        <v>0</v>
      </c>
      <c r="M765">
        <f>'46 MMT resource build'!M455</f>
        <v>0</v>
      </c>
      <c r="N765">
        <f>'46 MMT resource build'!N455</f>
        <v>0</v>
      </c>
      <c r="O765">
        <f>'46 MMT resource build'!O455</f>
        <v>0</v>
      </c>
      <c r="P765">
        <f>'46 MMT resource build'!P455</f>
        <v>0</v>
      </c>
      <c r="Q765">
        <f>'46 MMT resource build'!Q455</f>
        <v>0</v>
      </c>
      <c r="R765">
        <f>'46 MMT resource build'!R455</f>
        <v>0</v>
      </c>
      <c r="S765">
        <f>'46 MMT resource build'!S455</f>
        <v>0</v>
      </c>
      <c r="T765">
        <f>'46 MMT resource build'!T455</f>
        <v>0</v>
      </c>
      <c r="U765">
        <f>'46 MMT resource build'!U455</f>
        <v>2.99375356618317</v>
      </c>
      <c r="V765">
        <f>'46 MMT resource build'!V455</f>
        <v>0</v>
      </c>
      <c r="W765">
        <f>'46 MMT resource build'!W455</f>
        <v>0</v>
      </c>
      <c r="X765">
        <f>'46 MMT resource build'!X455</f>
        <v>0</v>
      </c>
      <c r="Y765">
        <f>'46 MMT resource build'!Y455</f>
        <v>0</v>
      </c>
      <c r="Z765">
        <f>'46 MMT resource build'!Z455</f>
        <v>0</v>
      </c>
    </row>
    <row r="766" spans="1:26" ht="14.45" hidden="1" x14ac:dyDescent="0.35">
      <c r="A766">
        <f>'46 MMT resource build'!A458</f>
        <v>2026</v>
      </c>
      <c r="B766" t="str">
        <f>'46 MMT resource build'!B458</f>
        <v>Tehachapi_Wind</v>
      </c>
      <c r="C766" t="str">
        <f>'46 MMT resource build'!C458</f>
        <v>CAISO</v>
      </c>
      <c r="D766" t="str">
        <f>'46 MMT resource build'!D458</f>
        <v>CAISO</v>
      </c>
      <c r="E766" t="str">
        <f>'46 MMT resource build'!E458</f>
        <v>Wind</v>
      </c>
      <c r="F766">
        <f>'46 MMT resource build'!F458</f>
        <v>0</v>
      </c>
      <c r="G766">
        <f>'46 MMT resource build'!G458</f>
        <v>0</v>
      </c>
      <c r="H766">
        <f>'46 MMT resource build'!H458</f>
        <v>24.38</v>
      </c>
      <c r="I766">
        <f>'46 MMT resource build'!I458</f>
        <v>24.38</v>
      </c>
      <c r="J766" t="str">
        <f>'46 MMT resource build'!J458</f>
        <v>Tehachapi</v>
      </c>
      <c r="K766">
        <f>'46 MMT resource build'!K458</f>
        <v>24.38</v>
      </c>
      <c r="L766">
        <f>'46 MMT resource build'!L458</f>
        <v>0</v>
      </c>
      <c r="M766">
        <f>'46 MMT resource build'!M458</f>
        <v>0</v>
      </c>
      <c r="N766">
        <f>'46 MMT resource build'!N458</f>
        <v>0</v>
      </c>
      <c r="O766">
        <f>'46 MMT resource build'!O458</f>
        <v>0</v>
      </c>
      <c r="P766">
        <f>'46 MMT resource build'!P458</f>
        <v>0</v>
      </c>
      <c r="Q766">
        <f>'46 MMT resource build'!Q458</f>
        <v>0</v>
      </c>
      <c r="R766">
        <f>'46 MMT resource build'!R458</f>
        <v>0</v>
      </c>
      <c r="S766">
        <f>'46 MMT resource build'!S458</f>
        <v>2323003.62</v>
      </c>
      <c r="T766">
        <f>'46 MMT resource build'!T458</f>
        <v>1034469.32</v>
      </c>
      <c r="U766">
        <f>'46 MMT resource build'!U458</f>
        <v>2.99375356618317</v>
      </c>
      <c r="V766">
        <f>'46 MMT resource build'!V458</f>
        <v>0</v>
      </c>
      <c r="W766">
        <f>'46 MMT resource build'!W458</f>
        <v>0</v>
      </c>
      <c r="X766">
        <f>'46 MMT resource build'!X458</f>
        <v>24.38</v>
      </c>
      <c r="Y766">
        <f>'46 MMT resource build'!Y458</f>
        <v>0</v>
      </c>
      <c r="Z766">
        <f>'46 MMT resource build'!Z458</f>
        <v>0</v>
      </c>
    </row>
    <row r="767" spans="1:26" ht="14.45" hidden="1" x14ac:dyDescent="0.35">
      <c r="A767">
        <f>'46 MMT resource build'!A460</f>
        <v>2026</v>
      </c>
      <c r="B767" t="str">
        <f>'46 MMT resource build'!B460</f>
        <v>Westlands_Ex_Wind</v>
      </c>
      <c r="C767" t="str">
        <f>'46 MMT resource build'!C460</f>
        <v>CAISO</v>
      </c>
      <c r="D767" t="str">
        <f>'46 MMT resource build'!D460</f>
        <v>CAISO</v>
      </c>
      <c r="E767" t="str">
        <f>'46 MMT resource build'!E460</f>
        <v>Wind</v>
      </c>
      <c r="F767">
        <f>'46 MMT resource build'!F460</f>
        <v>0</v>
      </c>
      <c r="G767">
        <f>'46 MMT resource build'!G460</f>
        <v>0</v>
      </c>
      <c r="H767">
        <f>'46 MMT resource build'!H460</f>
        <v>0</v>
      </c>
      <c r="I767">
        <f>'46 MMT resource build'!I460</f>
        <v>0</v>
      </c>
      <c r="J767">
        <f>'46 MMT resource build'!J460</f>
        <v>0</v>
      </c>
      <c r="K767">
        <f>'46 MMT resource build'!K460</f>
        <v>0</v>
      </c>
      <c r="L767">
        <f>'46 MMT resource build'!L460</f>
        <v>0</v>
      </c>
      <c r="M767">
        <f>'46 MMT resource build'!M460</f>
        <v>0</v>
      </c>
      <c r="N767">
        <f>'46 MMT resource build'!N460</f>
        <v>0</v>
      </c>
      <c r="O767">
        <f>'46 MMT resource build'!O460</f>
        <v>0</v>
      </c>
      <c r="P767">
        <f>'46 MMT resource build'!P460</f>
        <v>0</v>
      </c>
      <c r="Q767">
        <f>'46 MMT resource build'!Q460</f>
        <v>0</v>
      </c>
      <c r="R767">
        <f>'46 MMT resource build'!R460</f>
        <v>0</v>
      </c>
      <c r="S767">
        <f>'46 MMT resource build'!S460</f>
        <v>0</v>
      </c>
      <c r="T767">
        <f>'46 MMT resource build'!T460</f>
        <v>0</v>
      </c>
      <c r="U767">
        <f>'46 MMT resource build'!U460</f>
        <v>2.99375356618317</v>
      </c>
      <c r="V767">
        <f>'46 MMT resource build'!V460</f>
        <v>0</v>
      </c>
      <c r="W767">
        <f>'46 MMT resource build'!W460</f>
        <v>0</v>
      </c>
      <c r="X767">
        <f>'46 MMT resource build'!X460</f>
        <v>0</v>
      </c>
      <c r="Y767">
        <f>'46 MMT resource build'!Y460</f>
        <v>0</v>
      </c>
      <c r="Z767">
        <f>'46 MMT resource build'!Z460</f>
        <v>0</v>
      </c>
    </row>
    <row r="768" spans="1:26" ht="14.45" hidden="1" x14ac:dyDescent="0.35">
      <c r="A768">
        <f>'46 MMT resource build'!A463</f>
        <v>2026</v>
      </c>
      <c r="B768" t="str">
        <f>'46 MMT resource build'!B463</f>
        <v>Arizona_Wind</v>
      </c>
      <c r="C768" t="str">
        <f>'46 MMT resource build'!C463</f>
        <v>CAISO</v>
      </c>
      <c r="D768" t="str">
        <f>'46 MMT resource build'!D463</f>
        <v>CAISO</v>
      </c>
      <c r="E768" t="str">
        <f>'46 MMT resource build'!E463</f>
        <v>Wind</v>
      </c>
      <c r="F768">
        <f>'46 MMT resource build'!F463</f>
        <v>0</v>
      </c>
      <c r="G768">
        <f>'46 MMT resource build'!G463</f>
        <v>0</v>
      </c>
      <c r="H768">
        <f>'46 MMT resource build'!H463</f>
        <v>0</v>
      </c>
      <c r="I768">
        <f>'46 MMT resource build'!I463</f>
        <v>0</v>
      </c>
      <c r="J768">
        <f>'46 MMT resource build'!J463</f>
        <v>0</v>
      </c>
      <c r="K768">
        <f>'46 MMT resource build'!K463</f>
        <v>0</v>
      </c>
      <c r="L768">
        <f>'46 MMT resource build'!L463</f>
        <v>0</v>
      </c>
      <c r="M768">
        <f>'46 MMT resource build'!M463</f>
        <v>0</v>
      </c>
      <c r="N768">
        <f>'46 MMT resource build'!N463</f>
        <v>0</v>
      </c>
      <c r="O768">
        <f>'46 MMT resource build'!O463</f>
        <v>0</v>
      </c>
      <c r="P768">
        <f>'46 MMT resource build'!P463</f>
        <v>0</v>
      </c>
      <c r="Q768">
        <f>'46 MMT resource build'!Q463</f>
        <v>0</v>
      </c>
      <c r="R768">
        <f>'46 MMT resource build'!R463</f>
        <v>0</v>
      </c>
      <c r="S768">
        <f>'46 MMT resource build'!S463</f>
        <v>0</v>
      </c>
      <c r="T768">
        <f>'46 MMT resource build'!T463</f>
        <v>0</v>
      </c>
      <c r="U768">
        <f>'46 MMT resource build'!U463</f>
        <v>2.99375356618317</v>
      </c>
      <c r="V768">
        <f>'46 MMT resource build'!V463</f>
        <v>0</v>
      </c>
      <c r="W768">
        <f>'46 MMT resource build'!W463</f>
        <v>0</v>
      </c>
      <c r="X768">
        <f>'46 MMT resource build'!X463</f>
        <v>0</v>
      </c>
      <c r="Y768">
        <f>'46 MMT resource build'!Y463</f>
        <v>0</v>
      </c>
      <c r="Z768">
        <f>'46 MMT resource build'!Z463</f>
        <v>0</v>
      </c>
    </row>
    <row r="769" spans="1:26" ht="14.45" hidden="1" x14ac:dyDescent="0.35">
      <c r="A769">
        <f>'46 MMT resource build'!A465</f>
        <v>2026</v>
      </c>
      <c r="B769" t="str">
        <f>'46 MMT resource build'!B465</f>
        <v>Baja_California_Wind</v>
      </c>
      <c r="C769" t="str">
        <f>'46 MMT resource build'!C465</f>
        <v>CAISO</v>
      </c>
      <c r="D769" t="str">
        <f>'46 MMT resource build'!D465</f>
        <v>CAISO</v>
      </c>
      <c r="E769" t="str">
        <f>'46 MMT resource build'!E465</f>
        <v>Wind</v>
      </c>
      <c r="F769">
        <f>'46 MMT resource build'!F465</f>
        <v>0</v>
      </c>
      <c r="G769">
        <f>'46 MMT resource build'!G465</f>
        <v>0</v>
      </c>
      <c r="H769">
        <f>'46 MMT resource build'!H465</f>
        <v>0</v>
      </c>
      <c r="I769">
        <f>'46 MMT resource build'!I465</f>
        <v>0</v>
      </c>
      <c r="J769">
        <f>'46 MMT resource build'!J465</f>
        <v>0</v>
      </c>
      <c r="K769">
        <f>'46 MMT resource build'!K465</f>
        <v>0</v>
      </c>
      <c r="L769">
        <f>'46 MMT resource build'!L465</f>
        <v>0</v>
      </c>
      <c r="M769">
        <f>'46 MMT resource build'!M465</f>
        <v>0</v>
      </c>
      <c r="N769">
        <f>'46 MMT resource build'!N465</f>
        <v>0</v>
      </c>
      <c r="O769">
        <f>'46 MMT resource build'!O465</f>
        <v>0</v>
      </c>
      <c r="P769">
        <f>'46 MMT resource build'!P465</f>
        <v>0</v>
      </c>
      <c r="Q769">
        <f>'46 MMT resource build'!Q465</f>
        <v>0</v>
      </c>
      <c r="R769">
        <f>'46 MMT resource build'!R465</f>
        <v>0</v>
      </c>
      <c r="S769">
        <f>'46 MMT resource build'!S465</f>
        <v>0</v>
      </c>
      <c r="T769">
        <f>'46 MMT resource build'!T465</f>
        <v>0</v>
      </c>
      <c r="U769">
        <f>'46 MMT resource build'!U465</f>
        <v>2.99375356618317</v>
      </c>
      <c r="V769">
        <f>'46 MMT resource build'!V465</f>
        <v>0</v>
      </c>
      <c r="W769">
        <f>'46 MMT resource build'!W465</f>
        <v>0</v>
      </c>
      <c r="X769">
        <f>'46 MMT resource build'!X465</f>
        <v>0</v>
      </c>
      <c r="Y769">
        <f>'46 MMT resource build'!Y465</f>
        <v>0</v>
      </c>
      <c r="Z769">
        <f>'46 MMT resource build'!Z465</f>
        <v>0</v>
      </c>
    </row>
    <row r="770" spans="1:26" ht="14.45" hidden="1" x14ac:dyDescent="0.35">
      <c r="A770">
        <f>'46 MMT resource build'!A466</f>
        <v>2026</v>
      </c>
      <c r="B770" t="str">
        <f>'46 MMT resource build'!B466</f>
        <v>Idaho_Wind</v>
      </c>
      <c r="C770" t="str">
        <f>'46 MMT resource build'!C466</f>
        <v>CAISO</v>
      </c>
      <c r="D770" t="str">
        <f>'46 MMT resource build'!D466</f>
        <v>CAISO</v>
      </c>
      <c r="E770" t="str">
        <f>'46 MMT resource build'!E466</f>
        <v>Wind</v>
      </c>
      <c r="F770">
        <f>'46 MMT resource build'!F466</f>
        <v>0</v>
      </c>
      <c r="G770">
        <f>'46 MMT resource build'!G466</f>
        <v>0</v>
      </c>
      <c r="H770">
        <f>'46 MMT resource build'!H466</f>
        <v>0</v>
      </c>
      <c r="I770">
        <f>'46 MMT resource build'!I466</f>
        <v>0</v>
      </c>
      <c r="J770">
        <f>'46 MMT resource build'!J466</f>
        <v>0</v>
      </c>
      <c r="K770">
        <f>'46 MMT resource build'!K466</f>
        <v>0</v>
      </c>
      <c r="L770">
        <f>'46 MMT resource build'!L466</f>
        <v>0</v>
      </c>
      <c r="M770">
        <f>'46 MMT resource build'!M466</f>
        <v>0</v>
      </c>
      <c r="N770">
        <f>'46 MMT resource build'!N466</f>
        <v>0</v>
      </c>
      <c r="O770">
        <f>'46 MMT resource build'!O466</f>
        <v>0</v>
      </c>
      <c r="P770">
        <f>'46 MMT resource build'!P466</f>
        <v>0</v>
      </c>
      <c r="Q770">
        <f>'46 MMT resource build'!Q466</f>
        <v>0</v>
      </c>
      <c r="R770">
        <f>'46 MMT resource build'!R466</f>
        <v>0</v>
      </c>
      <c r="S770">
        <f>'46 MMT resource build'!S466</f>
        <v>0</v>
      </c>
      <c r="T770">
        <f>'46 MMT resource build'!T466</f>
        <v>0</v>
      </c>
      <c r="U770">
        <f>'46 MMT resource build'!U466</f>
        <v>2.99375356618317</v>
      </c>
      <c r="V770">
        <f>'46 MMT resource build'!V466</f>
        <v>0</v>
      </c>
      <c r="W770">
        <f>'46 MMT resource build'!W466</f>
        <v>0</v>
      </c>
      <c r="X770">
        <f>'46 MMT resource build'!X466</f>
        <v>0</v>
      </c>
      <c r="Y770">
        <f>'46 MMT resource build'!Y466</f>
        <v>0</v>
      </c>
      <c r="Z770">
        <f>'46 MMT resource build'!Z466</f>
        <v>0</v>
      </c>
    </row>
    <row r="771" spans="1:26" ht="14.45" hidden="1" x14ac:dyDescent="0.35">
      <c r="A771">
        <f>'46 MMT resource build'!A468</f>
        <v>2026</v>
      </c>
      <c r="B771" t="str">
        <f>'46 MMT resource build'!B468</f>
        <v>New_Mexico_Wind</v>
      </c>
      <c r="C771" t="str">
        <f>'46 MMT resource build'!C468</f>
        <v>CAISO</v>
      </c>
      <c r="D771" t="str">
        <f>'46 MMT resource build'!D468</f>
        <v>CAISO</v>
      </c>
      <c r="E771" t="str">
        <f>'46 MMT resource build'!E468</f>
        <v>Wind</v>
      </c>
      <c r="F771">
        <f>'46 MMT resource build'!F468</f>
        <v>0</v>
      </c>
      <c r="G771">
        <f>'46 MMT resource build'!G468</f>
        <v>0</v>
      </c>
      <c r="H771">
        <f>'46 MMT resource build'!H468</f>
        <v>0</v>
      </c>
      <c r="I771">
        <f>'46 MMT resource build'!I468</f>
        <v>0</v>
      </c>
      <c r="J771">
        <f>'46 MMT resource build'!J468</f>
        <v>0</v>
      </c>
      <c r="K771">
        <f>'46 MMT resource build'!K468</f>
        <v>0</v>
      </c>
      <c r="L771">
        <f>'46 MMT resource build'!L468</f>
        <v>0</v>
      </c>
      <c r="M771">
        <f>'46 MMT resource build'!M468</f>
        <v>0</v>
      </c>
      <c r="N771">
        <f>'46 MMT resource build'!N468</f>
        <v>0</v>
      </c>
      <c r="O771">
        <f>'46 MMT resource build'!O468</f>
        <v>0</v>
      </c>
      <c r="P771">
        <f>'46 MMT resource build'!P468</f>
        <v>0</v>
      </c>
      <c r="Q771">
        <f>'46 MMT resource build'!Q468</f>
        <v>0</v>
      </c>
      <c r="R771">
        <f>'46 MMT resource build'!R468</f>
        <v>0</v>
      </c>
      <c r="S771">
        <f>'46 MMT resource build'!S468</f>
        <v>0</v>
      </c>
      <c r="T771">
        <f>'46 MMT resource build'!T468</f>
        <v>0</v>
      </c>
      <c r="U771">
        <f>'46 MMT resource build'!U468</f>
        <v>2.99375356618317</v>
      </c>
      <c r="V771">
        <f>'46 MMT resource build'!V468</f>
        <v>0</v>
      </c>
      <c r="W771">
        <f>'46 MMT resource build'!W468</f>
        <v>0</v>
      </c>
      <c r="X771">
        <f>'46 MMT resource build'!X468</f>
        <v>0</v>
      </c>
      <c r="Y771">
        <f>'46 MMT resource build'!Y468</f>
        <v>0</v>
      </c>
      <c r="Z771">
        <f>'46 MMT resource build'!Z468</f>
        <v>0</v>
      </c>
    </row>
    <row r="772" spans="1:26" ht="14.45" hidden="1" x14ac:dyDescent="0.35">
      <c r="A772">
        <f>'46 MMT resource build'!A470</f>
        <v>2026</v>
      </c>
      <c r="B772" t="str">
        <f>'46 MMT resource build'!B470</f>
        <v>Utah_Wind</v>
      </c>
      <c r="C772" t="str">
        <f>'46 MMT resource build'!C470</f>
        <v>CAISO</v>
      </c>
      <c r="D772" t="str">
        <f>'46 MMT resource build'!D470</f>
        <v>CAISO</v>
      </c>
      <c r="E772" t="str">
        <f>'46 MMT resource build'!E470</f>
        <v>Wind</v>
      </c>
      <c r="F772">
        <f>'46 MMT resource build'!F470</f>
        <v>0</v>
      </c>
      <c r="G772">
        <f>'46 MMT resource build'!G470</f>
        <v>0</v>
      </c>
      <c r="H772">
        <f>'46 MMT resource build'!H470</f>
        <v>0</v>
      </c>
      <c r="I772">
        <f>'46 MMT resource build'!I470</f>
        <v>0</v>
      </c>
      <c r="J772">
        <f>'46 MMT resource build'!J470</f>
        <v>0</v>
      </c>
      <c r="K772">
        <f>'46 MMT resource build'!K470</f>
        <v>0</v>
      </c>
      <c r="L772">
        <f>'46 MMT resource build'!L470</f>
        <v>0</v>
      </c>
      <c r="M772">
        <f>'46 MMT resource build'!M470</f>
        <v>0</v>
      </c>
      <c r="N772">
        <f>'46 MMT resource build'!N470</f>
        <v>0</v>
      </c>
      <c r="O772">
        <f>'46 MMT resource build'!O470</f>
        <v>0</v>
      </c>
      <c r="P772">
        <f>'46 MMT resource build'!P470</f>
        <v>0</v>
      </c>
      <c r="Q772">
        <f>'46 MMT resource build'!Q470</f>
        <v>0</v>
      </c>
      <c r="R772">
        <f>'46 MMT resource build'!R470</f>
        <v>0</v>
      </c>
      <c r="S772">
        <f>'46 MMT resource build'!S470</f>
        <v>0</v>
      </c>
      <c r="T772">
        <f>'46 MMT resource build'!T470</f>
        <v>0</v>
      </c>
      <c r="U772">
        <f>'46 MMT resource build'!U470</f>
        <v>2.99375356618317</v>
      </c>
      <c r="V772">
        <f>'46 MMT resource build'!V470</f>
        <v>0</v>
      </c>
      <c r="W772">
        <f>'46 MMT resource build'!W470</f>
        <v>0</v>
      </c>
      <c r="X772">
        <f>'46 MMT resource build'!X470</f>
        <v>0</v>
      </c>
      <c r="Y772">
        <f>'46 MMT resource build'!Y470</f>
        <v>0</v>
      </c>
      <c r="Z772">
        <f>'46 MMT resource build'!Z470</f>
        <v>0</v>
      </c>
    </row>
    <row r="773" spans="1:26" ht="14.45" hidden="1" x14ac:dyDescent="0.35">
      <c r="A773">
        <f>'46 MMT resource build'!A471</f>
        <v>2026</v>
      </c>
      <c r="B773" t="str">
        <f>'46 MMT resource build'!B471</f>
        <v>Wyoming_Wind</v>
      </c>
      <c r="C773" t="str">
        <f>'46 MMT resource build'!C471</f>
        <v>CAISO</v>
      </c>
      <c r="D773" t="str">
        <f>'46 MMT resource build'!D471</f>
        <v>CAISO</v>
      </c>
      <c r="E773" t="str">
        <f>'46 MMT resource build'!E471</f>
        <v>Wind</v>
      </c>
      <c r="F773">
        <f>'46 MMT resource build'!F471</f>
        <v>0</v>
      </c>
      <c r="G773">
        <f>'46 MMT resource build'!G471</f>
        <v>0</v>
      </c>
      <c r="H773">
        <f>'46 MMT resource build'!H471</f>
        <v>0</v>
      </c>
      <c r="I773">
        <f>'46 MMT resource build'!I471</f>
        <v>0</v>
      </c>
      <c r="J773">
        <f>'46 MMT resource build'!J471</f>
        <v>0</v>
      </c>
      <c r="K773">
        <f>'46 MMT resource build'!K471</f>
        <v>0</v>
      </c>
      <c r="L773">
        <f>'46 MMT resource build'!L471</f>
        <v>0</v>
      </c>
      <c r="M773">
        <f>'46 MMT resource build'!M471</f>
        <v>0</v>
      </c>
      <c r="N773">
        <f>'46 MMT resource build'!N471</f>
        <v>0</v>
      </c>
      <c r="O773">
        <f>'46 MMT resource build'!O471</f>
        <v>0</v>
      </c>
      <c r="P773">
        <f>'46 MMT resource build'!P471</f>
        <v>0</v>
      </c>
      <c r="Q773">
        <f>'46 MMT resource build'!Q471</f>
        <v>0</v>
      </c>
      <c r="R773">
        <f>'46 MMT resource build'!R471</f>
        <v>0</v>
      </c>
      <c r="S773">
        <f>'46 MMT resource build'!S471</f>
        <v>0</v>
      </c>
      <c r="T773">
        <f>'46 MMT resource build'!T471</f>
        <v>0</v>
      </c>
      <c r="U773">
        <f>'46 MMT resource build'!U471</f>
        <v>2.99375356618317</v>
      </c>
      <c r="V773">
        <f>'46 MMT resource build'!V471</f>
        <v>0</v>
      </c>
      <c r="W773">
        <f>'46 MMT resource build'!W471</f>
        <v>0</v>
      </c>
      <c r="X773">
        <f>'46 MMT resource build'!X471</f>
        <v>0</v>
      </c>
      <c r="Y773">
        <f>'46 MMT resource build'!Y471</f>
        <v>0</v>
      </c>
      <c r="Z773">
        <f>'46 MMT resource build'!Z471</f>
        <v>0</v>
      </c>
    </row>
    <row r="774" spans="1:26" ht="14.45" hidden="1" x14ac:dyDescent="0.35">
      <c r="A774">
        <f>'46 MMT resource build'!A472</f>
        <v>2026</v>
      </c>
      <c r="B774" t="str">
        <f>'46 MMT resource build'!B472</f>
        <v>Pacific_Northwest_Wind</v>
      </c>
      <c r="C774" t="str">
        <f>'46 MMT resource build'!C472</f>
        <v>CAISO</v>
      </c>
      <c r="D774" t="str">
        <f>'46 MMT resource build'!D472</f>
        <v>CAISO</v>
      </c>
      <c r="E774" t="str">
        <f>'46 MMT resource build'!E472</f>
        <v>Wind</v>
      </c>
      <c r="F774">
        <f>'46 MMT resource build'!F472</f>
        <v>0</v>
      </c>
      <c r="G774">
        <f>'46 MMT resource build'!G472</f>
        <v>0</v>
      </c>
      <c r="H774">
        <f>'46 MMT resource build'!H472</f>
        <v>0</v>
      </c>
      <c r="I774">
        <f>'46 MMT resource build'!I472</f>
        <v>0</v>
      </c>
      <c r="J774">
        <f>'46 MMT resource build'!J472</f>
        <v>0</v>
      </c>
      <c r="K774">
        <f>'46 MMT resource build'!K472</f>
        <v>0</v>
      </c>
      <c r="L774">
        <f>'46 MMT resource build'!L472</f>
        <v>0</v>
      </c>
      <c r="M774">
        <f>'46 MMT resource build'!M472</f>
        <v>0</v>
      </c>
      <c r="N774">
        <f>'46 MMT resource build'!N472</f>
        <v>0</v>
      </c>
      <c r="O774">
        <f>'46 MMT resource build'!O472</f>
        <v>0</v>
      </c>
      <c r="P774">
        <f>'46 MMT resource build'!P472</f>
        <v>0</v>
      </c>
      <c r="Q774">
        <f>'46 MMT resource build'!Q472</f>
        <v>0</v>
      </c>
      <c r="R774">
        <f>'46 MMT resource build'!R472</f>
        <v>0</v>
      </c>
      <c r="S774">
        <f>'46 MMT resource build'!S472</f>
        <v>0</v>
      </c>
      <c r="T774">
        <f>'46 MMT resource build'!T472</f>
        <v>0</v>
      </c>
      <c r="U774">
        <f>'46 MMT resource build'!U472</f>
        <v>2.99375356618317</v>
      </c>
      <c r="V774">
        <f>'46 MMT resource build'!V472</f>
        <v>0</v>
      </c>
      <c r="W774">
        <f>'46 MMT resource build'!W472</f>
        <v>0</v>
      </c>
      <c r="X774">
        <f>'46 MMT resource build'!X472</f>
        <v>0</v>
      </c>
      <c r="Y774">
        <f>'46 MMT resource build'!Y472</f>
        <v>0</v>
      </c>
      <c r="Z774">
        <f>'46 MMT resource build'!Z472</f>
        <v>0</v>
      </c>
    </row>
    <row r="775" spans="1:26" ht="14.45" hidden="1" x14ac:dyDescent="0.35">
      <c r="A775">
        <f>'46 MMT resource build'!A582</f>
        <v>2030</v>
      </c>
      <c r="B775" t="str">
        <f>'46 MMT resource build'!B582</f>
        <v>BANC_Wind_for_Other</v>
      </c>
      <c r="C775" t="str">
        <f>'46 MMT resource build'!C582</f>
        <v>BANC</v>
      </c>
      <c r="D775" t="str">
        <f>'46 MMT resource build'!D582</f>
        <v>BANC</v>
      </c>
      <c r="E775" t="str">
        <f>'46 MMT resource build'!E582</f>
        <v>Wind</v>
      </c>
      <c r="F775">
        <f>'46 MMT resource build'!F582</f>
        <v>0</v>
      </c>
      <c r="G775">
        <f>'46 MMT resource build'!G582</f>
        <v>0</v>
      </c>
      <c r="H775">
        <f>'46 MMT resource build'!H582</f>
        <v>0</v>
      </c>
      <c r="I775">
        <f>'46 MMT resource build'!I582</f>
        <v>0</v>
      </c>
      <c r="J775">
        <f>'46 MMT resource build'!J582</f>
        <v>0</v>
      </c>
      <c r="K775">
        <f>'46 MMT resource build'!K582</f>
        <v>0</v>
      </c>
      <c r="L775">
        <f>'46 MMT resource build'!L582</f>
        <v>0</v>
      </c>
      <c r="M775">
        <f>'46 MMT resource build'!M582</f>
        <v>0</v>
      </c>
      <c r="N775">
        <f>'46 MMT resource build'!N582</f>
        <v>0</v>
      </c>
      <c r="O775">
        <f>'46 MMT resource build'!O582</f>
        <v>0</v>
      </c>
      <c r="P775">
        <f>'46 MMT resource build'!P582</f>
        <v>0</v>
      </c>
      <c r="Q775">
        <f>'46 MMT resource build'!Q582</f>
        <v>0</v>
      </c>
      <c r="R775">
        <f>'46 MMT resource build'!R582</f>
        <v>0</v>
      </c>
      <c r="S775">
        <f>'46 MMT resource build'!S582</f>
        <v>0</v>
      </c>
      <c r="T775">
        <f>'46 MMT resource build'!T582</f>
        <v>0</v>
      </c>
      <c r="U775">
        <f>'46 MMT resource build'!U582</f>
        <v>4.9706315334622504</v>
      </c>
      <c r="V775">
        <f>'46 MMT resource build'!V582</f>
        <v>0</v>
      </c>
      <c r="W775">
        <f>'46 MMT resource build'!W582</f>
        <v>0</v>
      </c>
      <c r="X775">
        <f>'46 MMT resource build'!X582</f>
        <v>0</v>
      </c>
      <c r="Y775">
        <f>'46 MMT resource build'!Y582</f>
        <v>0</v>
      </c>
      <c r="Z775">
        <f>'46 MMT resource build'!Z582</f>
        <v>0</v>
      </c>
    </row>
    <row r="776" spans="1:26" ht="14.45" hidden="1" x14ac:dyDescent="0.35">
      <c r="A776">
        <f>'46 MMT resource build'!A583</f>
        <v>2030</v>
      </c>
      <c r="B776" t="str">
        <f>'46 MMT resource build'!B583</f>
        <v>CAISO_Wind_for_Other</v>
      </c>
      <c r="C776" t="str">
        <f>'46 MMT resource build'!C583</f>
        <v>CAISO</v>
      </c>
      <c r="D776" t="str">
        <f>'46 MMT resource build'!D583</f>
        <v>CAISO</v>
      </c>
      <c r="E776" t="str">
        <f>'46 MMT resource build'!E583</f>
        <v>Wind</v>
      </c>
      <c r="F776">
        <f>'46 MMT resource build'!F583</f>
        <v>279.98</v>
      </c>
      <c r="G776">
        <f>'46 MMT resource build'!G583</f>
        <v>0</v>
      </c>
      <c r="H776">
        <f>'46 MMT resource build'!H583</f>
        <v>0</v>
      </c>
      <c r="I776">
        <f>'46 MMT resource build'!I583</f>
        <v>279.98</v>
      </c>
      <c r="J776">
        <f>'46 MMT resource build'!J583</f>
        <v>0</v>
      </c>
      <c r="K776">
        <f>'46 MMT resource build'!K583</f>
        <v>0</v>
      </c>
      <c r="L776">
        <f>'46 MMT resource build'!L583</f>
        <v>0</v>
      </c>
      <c r="M776">
        <f>'46 MMT resource build'!M583</f>
        <v>0</v>
      </c>
      <c r="N776">
        <f>'46 MMT resource build'!N583</f>
        <v>0</v>
      </c>
      <c r="O776">
        <f>'46 MMT resource build'!O583</f>
        <v>0</v>
      </c>
      <c r="P776">
        <f>'46 MMT resource build'!P583</f>
        <v>0</v>
      </c>
      <c r="Q776">
        <f>'46 MMT resource build'!Q583</f>
        <v>0</v>
      </c>
      <c r="R776">
        <f>'46 MMT resource build'!R583</f>
        <v>0</v>
      </c>
      <c r="S776">
        <f>'46 MMT resource build'!S583</f>
        <v>0</v>
      </c>
      <c r="T776">
        <f>'46 MMT resource build'!T583</f>
        <v>0</v>
      </c>
      <c r="U776">
        <f>'46 MMT resource build'!U583</f>
        <v>4.9706315334622504</v>
      </c>
      <c r="V776">
        <f>'46 MMT resource build'!V583</f>
        <v>279.98</v>
      </c>
      <c r="W776">
        <f>'46 MMT resource build'!W583</f>
        <v>0</v>
      </c>
      <c r="X776">
        <f>'46 MMT resource build'!X583</f>
        <v>0</v>
      </c>
      <c r="Y776">
        <f>'46 MMT resource build'!Y583</f>
        <v>0</v>
      </c>
      <c r="Z776">
        <f>'46 MMT resource build'!Z583</f>
        <v>0</v>
      </c>
    </row>
    <row r="777" spans="1:26" ht="14.45" hidden="1" x14ac:dyDescent="0.35">
      <c r="A777">
        <f>'46 MMT resource build'!A584</f>
        <v>2030</v>
      </c>
      <c r="B777" t="str">
        <f>'46 MMT resource build'!B584</f>
        <v>IID_Wind_for_Other</v>
      </c>
      <c r="C777" t="str">
        <f>'46 MMT resource build'!C584</f>
        <v>IID</v>
      </c>
      <c r="D777" t="str">
        <f>'46 MMT resource build'!D584</f>
        <v>IID</v>
      </c>
      <c r="E777" t="str">
        <f>'46 MMT resource build'!E584</f>
        <v>Wind</v>
      </c>
      <c r="F777">
        <f>'46 MMT resource build'!F584</f>
        <v>0</v>
      </c>
      <c r="G777">
        <f>'46 MMT resource build'!G584</f>
        <v>0</v>
      </c>
      <c r="H777">
        <f>'46 MMT resource build'!H584</f>
        <v>0</v>
      </c>
      <c r="I777">
        <f>'46 MMT resource build'!I584</f>
        <v>0</v>
      </c>
      <c r="J777">
        <f>'46 MMT resource build'!J584</f>
        <v>0</v>
      </c>
      <c r="K777">
        <f>'46 MMT resource build'!K584</f>
        <v>0</v>
      </c>
      <c r="L777">
        <f>'46 MMT resource build'!L584</f>
        <v>0</v>
      </c>
      <c r="M777">
        <f>'46 MMT resource build'!M584</f>
        <v>0</v>
      </c>
      <c r="N777">
        <f>'46 MMT resource build'!N584</f>
        <v>0</v>
      </c>
      <c r="O777">
        <f>'46 MMT resource build'!O584</f>
        <v>0</v>
      </c>
      <c r="P777">
        <f>'46 MMT resource build'!P584</f>
        <v>0</v>
      </c>
      <c r="Q777">
        <f>'46 MMT resource build'!Q584</f>
        <v>0</v>
      </c>
      <c r="R777">
        <f>'46 MMT resource build'!R584</f>
        <v>0</v>
      </c>
      <c r="S777">
        <f>'46 MMT resource build'!S584</f>
        <v>0</v>
      </c>
      <c r="T777">
        <f>'46 MMT resource build'!T584</f>
        <v>0</v>
      </c>
      <c r="U777">
        <f>'46 MMT resource build'!U584</f>
        <v>4.9706315334622504</v>
      </c>
      <c r="V777">
        <f>'46 MMT resource build'!V584</f>
        <v>0</v>
      </c>
      <c r="W777">
        <f>'46 MMT resource build'!W584</f>
        <v>0</v>
      </c>
      <c r="X777">
        <f>'46 MMT resource build'!X584</f>
        <v>0</v>
      </c>
      <c r="Y777">
        <f>'46 MMT resource build'!Y584</f>
        <v>0</v>
      </c>
      <c r="Z777">
        <f>'46 MMT resource build'!Z584</f>
        <v>0</v>
      </c>
    </row>
    <row r="778" spans="1:26" ht="14.45" hidden="1" x14ac:dyDescent="0.35">
      <c r="A778">
        <f>'46 MMT resource build'!A585</f>
        <v>2030</v>
      </c>
      <c r="B778" t="str">
        <f>'46 MMT resource build'!B585</f>
        <v>LDWP_Wind_for_Other</v>
      </c>
      <c r="C778" t="str">
        <f>'46 MMT resource build'!C585</f>
        <v>LDWP</v>
      </c>
      <c r="D778" t="str">
        <f>'46 MMT resource build'!D585</f>
        <v>LDWP</v>
      </c>
      <c r="E778" t="str">
        <f>'46 MMT resource build'!E585</f>
        <v>Wind</v>
      </c>
      <c r="F778">
        <f>'46 MMT resource build'!F585</f>
        <v>421.92</v>
      </c>
      <c r="G778">
        <f>'46 MMT resource build'!G585</f>
        <v>0</v>
      </c>
      <c r="H778">
        <f>'46 MMT resource build'!H585</f>
        <v>0</v>
      </c>
      <c r="I778">
        <f>'46 MMT resource build'!I585</f>
        <v>421.92</v>
      </c>
      <c r="J778">
        <f>'46 MMT resource build'!J585</f>
        <v>0</v>
      </c>
      <c r="K778">
        <f>'46 MMT resource build'!K585</f>
        <v>0</v>
      </c>
      <c r="L778">
        <f>'46 MMT resource build'!L585</f>
        <v>0</v>
      </c>
      <c r="M778">
        <f>'46 MMT resource build'!M585</f>
        <v>0</v>
      </c>
      <c r="N778">
        <f>'46 MMT resource build'!N585</f>
        <v>0</v>
      </c>
      <c r="O778">
        <f>'46 MMT resource build'!O585</f>
        <v>0</v>
      </c>
      <c r="P778">
        <f>'46 MMT resource build'!P585</f>
        <v>0</v>
      </c>
      <c r="Q778">
        <f>'46 MMT resource build'!Q585</f>
        <v>0</v>
      </c>
      <c r="R778">
        <f>'46 MMT resource build'!R585</f>
        <v>0</v>
      </c>
      <c r="S778">
        <f>'46 MMT resource build'!S585</f>
        <v>0</v>
      </c>
      <c r="T778">
        <f>'46 MMT resource build'!T585</f>
        <v>0</v>
      </c>
      <c r="U778">
        <f>'46 MMT resource build'!U585</f>
        <v>4.9706315334622504</v>
      </c>
      <c r="V778">
        <f>'46 MMT resource build'!V585</f>
        <v>421.92</v>
      </c>
      <c r="W778">
        <f>'46 MMT resource build'!W585</f>
        <v>0</v>
      </c>
      <c r="X778">
        <f>'46 MMT resource build'!X585</f>
        <v>0</v>
      </c>
      <c r="Y778">
        <f>'46 MMT resource build'!Y585</f>
        <v>0</v>
      </c>
      <c r="Z778">
        <f>'46 MMT resource build'!Z585</f>
        <v>0</v>
      </c>
    </row>
    <row r="779" spans="1:26" ht="14.45" hidden="1" x14ac:dyDescent="0.35">
      <c r="A779">
        <f>'46 MMT resource build'!A586</f>
        <v>2030</v>
      </c>
      <c r="B779" t="str">
        <f>'46 MMT resource build'!B586</f>
        <v>NW_Wind_for_Other</v>
      </c>
      <c r="C779" t="str">
        <f>'46 MMT resource build'!C586</f>
        <v>NW</v>
      </c>
      <c r="D779" t="str">
        <f>'46 MMT resource build'!D586</f>
        <v>NW</v>
      </c>
      <c r="E779" t="str">
        <f>'46 MMT resource build'!E586</f>
        <v>Wind</v>
      </c>
      <c r="F779">
        <f>'46 MMT resource build'!F586</f>
        <v>9042.89</v>
      </c>
      <c r="G779">
        <f>'46 MMT resource build'!G586</f>
        <v>0</v>
      </c>
      <c r="H779">
        <f>'46 MMT resource build'!H586</f>
        <v>0</v>
      </c>
      <c r="I779">
        <f>'46 MMT resource build'!I586</f>
        <v>9042.89</v>
      </c>
      <c r="J779">
        <f>'46 MMT resource build'!J586</f>
        <v>0</v>
      </c>
      <c r="K779">
        <f>'46 MMT resource build'!K586</f>
        <v>0</v>
      </c>
      <c r="L779">
        <f>'46 MMT resource build'!L586</f>
        <v>0</v>
      </c>
      <c r="M779">
        <f>'46 MMT resource build'!M586</f>
        <v>0</v>
      </c>
      <c r="N779">
        <f>'46 MMT resource build'!N586</f>
        <v>0</v>
      </c>
      <c r="O779">
        <f>'46 MMT resource build'!O586</f>
        <v>0</v>
      </c>
      <c r="P779">
        <f>'46 MMT resource build'!P586</f>
        <v>0</v>
      </c>
      <c r="Q779">
        <f>'46 MMT resource build'!Q586</f>
        <v>0</v>
      </c>
      <c r="R779">
        <f>'46 MMT resource build'!R586</f>
        <v>0</v>
      </c>
      <c r="S779">
        <f>'46 MMT resource build'!S586</f>
        <v>0</v>
      </c>
      <c r="T779">
        <f>'46 MMT resource build'!T586</f>
        <v>0</v>
      </c>
      <c r="U779">
        <f>'46 MMT resource build'!U586</f>
        <v>4.9706315334622504</v>
      </c>
      <c r="V779">
        <f>'46 MMT resource build'!V586</f>
        <v>9042.89</v>
      </c>
      <c r="W779">
        <f>'46 MMT resource build'!W586</f>
        <v>0</v>
      </c>
      <c r="X779">
        <f>'46 MMT resource build'!X586</f>
        <v>0</v>
      </c>
      <c r="Y779">
        <f>'46 MMT resource build'!Y586</f>
        <v>0</v>
      </c>
      <c r="Z779">
        <f>'46 MMT resource build'!Z586</f>
        <v>0</v>
      </c>
    </row>
    <row r="780" spans="1:26" ht="14.45" hidden="1" x14ac:dyDescent="0.35">
      <c r="A780">
        <f>'46 MMT resource build'!A587</f>
        <v>2030</v>
      </c>
      <c r="B780" t="str">
        <f>'46 MMT resource build'!B587</f>
        <v>SW_Wind_for_Other</v>
      </c>
      <c r="C780" t="str">
        <f>'46 MMT resource build'!C587</f>
        <v>SW</v>
      </c>
      <c r="D780" t="str">
        <f>'46 MMT resource build'!D587</f>
        <v>SW</v>
      </c>
      <c r="E780" t="str">
        <f>'46 MMT resource build'!E587</f>
        <v>Wind</v>
      </c>
      <c r="F780">
        <f>'46 MMT resource build'!F587</f>
        <v>1734.98</v>
      </c>
      <c r="G780">
        <f>'46 MMT resource build'!G587</f>
        <v>0</v>
      </c>
      <c r="H780">
        <f>'46 MMT resource build'!H587</f>
        <v>0</v>
      </c>
      <c r="I780">
        <f>'46 MMT resource build'!I587</f>
        <v>1734.98</v>
      </c>
      <c r="J780">
        <f>'46 MMT resource build'!J587</f>
        <v>0</v>
      </c>
      <c r="K780">
        <f>'46 MMT resource build'!K587</f>
        <v>0</v>
      </c>
      <c r="L780">
        <f>'46 MMT resource build'!L587</f>
        <v>0</v>
      </c>
      <c r="M780">
        <f>'46 MMT resource build'!M587</f>
        <v>0</v>
      </c>
      <c r="N780">
        <f>'46 MMT resource build'!N587</f>
        <v>0</v>
      </c>
      <c r="O780">
        <f>'46 MMT resource build'!O587</f>
        <v>0</v>
      </c>
      <c r="P780">
        <f>'46 MMT resource build'!P587</f>
        <v>0</v>
      </c>
      <c r="Q780">
        <f>'46 MMT resource build'!Q587</f>
        <v>0</v>
      </c>
      <c r="R780">
        <f>'46 MMT resource build'!R587</f>
        <v>0</v>
      </c>
      <c r="S780">
        <f>'46 MMT resource build'!S587</f>
        <v>0</v>
      </c>
      <c r="T780">
        <f>'46 MMT resource build'!T587</f>
        <v>0</v>
      </c>
      <c r="U780">
        <f>'46 MMT resource build'!U587</f>
        <v>4.9706315334622504</v>
      </c>
      <c r="V780">
        <f>'46 MMT resource build'!V587</f>
        <v>1734.98</v>
      </c>
      <c r="W780">
        <f>'46 MMT resource build'!W587</f>
        <v>0</v>
      </c>
      <c r="X780">
        <f>'46 MMT resource build'!X587</f>
        <v>0</v>
      </c>
      <c r="Y780">
        <f>'46 MMT resource build'!Y587</f>
        <v>0</v>
      </c>
      <c r="Z780">
        <f>'46 MMT resource build'!Z587</f>
        <v>0</v>
      </c>
    </row>
    <row r="781" spans="1:26" ht="14.45" hidden="1" x14ac:dyDescent="0.35">
      <c r="A781">
        <f>'46 MMT resource build'!A588</f>
        <v>2030</v>
      </c>
      <c r="B781" t="str">
        <f>'46 MMT resource build'!B588</f>
        <v>CAISO_Wind_for_CAISO</v>
      </c>
      <c r="C781" t="str">
        <f>'46 MMT resource build'!C588</f>
        <v>CAISO</v>
      </c>
      <c r="D781" t="str">
        <f>'46 MMT resource build'!D588</f>
        <v>CAISO</v>
      </c>
      <c r="E781" t="str">
        <f>'46 MMT resource build'!E588</f>
        <v>Wind</v>
      </c>
      <c r="F781">
        <f>'46 MMT resource build'!F588</f>
        <v>7176.33</v>
      </c>
      <c r="G781">
        <f>'46 MMT resource build'!G588</f>
        <v>0</v>
      </c>
      <c r="H781">
        <f>'46 MMT resource build'!H588</f>
        <v>0</v>
      </c>
      <c r="I781">
        <f>'46 MMT resource build'!I588</f>
        <v>7176.33</v>
      </c>
      <c r="J781">
        <f>'46 MMT resource build'!J588</f>
        <v>0</v>
      </c>
      <c r="K781">
        <f>'46 MMT resource build'!K588</f>
        <v>0</v>
      </c>
      <c r="L781">
        <f>'46 MMT resource build'!L588</f>
        <v>0</v>
      </c>
      <c r="M781">
        <f>'46 MMT resource build'!M588</f>
        <v>0</v>
      </c>
      <c r="N781">
        <f>'46 MMT resource build'!N588</f>
        <v>0</v>
      </c>
      <c r="O781">
        <f>'46 MMT resource build'!O588</f>
        <v>0</v>
      </c>
      <c r="P781">
        <f>'46 MMT resource build'!P588</f>
        <v>0</v>
      </c>
      <c r="Q781">
        <f>'46 MMT resource build'!Q588</f>
        <v>0</v>
      </c>
      <c r="R781">
        <f>'46 MMT resource build'!R588</f>
        <v>0</v>
      </c>
      <c r="S781">
        <f>'46 MMT resource build'!S588</f>
        <v>0</v>
      </c>
      <c r="T781">
        <f>'46 MMT resource build'!T588</f>
        <v>0</v>
      </c>
      <c r="U781">
        <f>'46 MMT resource build'!U588</f>
        <v>4.9706315334622504</v>
      </c>
      <c r="V781">
        <f>'46 MMT resource build'!V588</f>
        <v>7176.33</v>
      </c>
      <c r="W781">
        <f>'46 MMT resource build'!W588</f>
        <v>0</v>
      </c>
      <c r="X781">
        <f>'46 MMT resource build'!X588</f>
        <v>0</v>
      </c>
      <c r="Y781">
        <f>'46 MMT resource build'!Y588</f>
        <v>0</v>
      </c>
      <c r="Z781">
        <f>'46 MMT resource build'!Z588</f>
        <v>0</v>
      </c>
    </row>
    <row r="782" spans="1:26" ht="14.45" hidden="1" x14ac:dyDescent="0.35">
      <c r="A782">
        <f>'46 MMT resource build'!A589</f>
        <v>2030</v>
      </c>
      <c r="B782" t="str">
        <f>'46 MMT resource build'!B589</f>
        <v>LDWP_Wind_for_CAISO</v>
      </c>
      <c r="C782" t="str">
        <f>'46 MMT resource build'!C589</f>
        <v>LDWP</v>
      </c>
      <c r="D782" t="str">
        <f>'46 MMT resource build'!D589</f>
        <v>CAISO</v>
      </c>
      <c r="E782" t="str">
        <f>'46 MMT resource build'!E589</f>
        <v>Wind</v>
      </c>
      <c r="F782">
        <f>'46 MMT resource build'!F589</f>
        <v>5.09</v>
      </c>
      <c r="G782">
        <f>'46 MMT resource build'!G589</f>
        <v>0</v>
      </c>
      <c r="H782">
        <f>'46 MMT resource build'!H589</f>
        <v>0</v>
      </c>
      <c r="I782">
        <f>'46 MMT resource build'!I589</f>
        <v>5.09</v>
      </c>
      <c r="J782">
        <f>'46 MMT resource build'!J589</f>
        <v>0</v>
      </c>
      <c r="K782">
        <f>'46 MMT resource build'!K589</f>
        <v>0</v>
      </c>
      <c r="L782">
        <f>'46 MMT resource build'!L589</f>
        <v>0</v>
      </c>
      <c r="M782">
        <f>'46 MMT resource build'!M589</f>
        <v>0</v>
      </c>
      <c r="N782">
        <f>'46 MMT resource build'!N589</f>
        <v>0</v>
      </c>
      <c r="O782">
        <f>'46 MMT resource build'!O589</f>
        <v>0</v>
      </c>
      <c r="P782">
        <f>'46 MMT resource build'!P589</f>
        <v>0</v>
      </c>
      <c r="Q782">
        <f>'46 MMT resource build'!Q589</f>
        <v>0</v>
      </c>
      <c r="R782">
        <f>'46 MMT resource build'!R589</f>
        <v>0</v>
      </c>
      <c r="S782">
        <f>'46 MMT resource build'!S589</f>
        <v>0</v>
      </c>
      <c r="T782">
        <f>'46 MMT resource build'!T589</f>
        <v>0</v>
      </c>
      <c r="U782">
        <f>'46 MMT resource build'!U589</f>
        <v>4.9706315334622504</v>
      </c>
      <c r="V782">
        <f>'46 MMT resource build'!V589</f>
        <v>5.09</v>
      </c>
      <c r="W782">
        <f>'46 MMT resource build'!W589</f>
        <v>0</v>
      </c>
      <c r="X782">
        <f>'46 MMT resource build'!X589</f>
        <v>0</v>
      </c>
      <c r="Y782">
        <f>'46 MMT resource build'!Y589</f>
        <v>0</v>
      </c>
      <c r="Z782">
        <f>'46 MMT resource build'!Z589</f>
        <v>0</v>
      </c>
    </row>
    <row r="783" spans="1:26" ht="14.45" hidden="1" x14ac:dyDescent="0.35">
      <c r="A783">
        <f>'46 MMT resource build'!A590</f>
        <v>2030</v>
      </c>
      <c r="B783" t="str">
        <f>'46 MMT resource build'!B590</f>
        <v>NW_Wind_for_CAISO</v>
      </c>
      <c r="C783" t="str">
        <f>'46 MMT resource build'!C590</f>
        <v>NW</v>
      </c>
      <c r="D783" t="str">
        <f>'46 MMT resource build'!D590</f>
        <v>CAISO</v>
      </c>
      <c r="E783" t="str">
        <f>'46 MMT resource build'!E590</f>
        <v>Wind</v>
      </c>
      <c r="F783">
        <f>'46 MMT resource build'!F590</f>
        <v>1417.29</v>
      </c>
      <c r="G783">
        <f>'46 MMT resource build'!G590</f>
        <v>0</v>
      </c>
      <c r="H783">
        <f>'46 MMT resource build'!H590</f>
        <v>0</v>
      </c>
      <c r="I783">
        <f>'46 MMT resource build'!I590</f>
        <v>1417.29</v>
      </c>
      <c r="J783">
        <f>'46 MMT resource build'!J590</f>
        <v>0</v>
      </c>
      <c r="K783">
        <f>'46 MMT resource build'!K590</f>
        <v>0</v>
      </c>
      <c r="L783">
        <f>'46 MMT resource build'!L590</f>
        <v>0</v>
      </c>
      <c r="M783">
        <f>'46 MMT resource build'!M590</f>
        <v>0</v>
      </c>
      <c r="N783">
        <f>'46 MMT resource build'!N590</f>
        <v>0</v>
      </c>
      <c r="O783">
        <f>'46 MMT resource build'!O590</f>
        <v>0</v>
      </c>
      <c r="P783">
        <f>'46 MMT resource build'!P590</f>
        <v>0</v>
      </c>
      <c r="Q783">
        <f>'46 MMT resource build'!Q590</f>
        <v>0</v>
      </c>
      <c r="R783">
        <f>'46 MMT resource build'!R590</f>
        <v>0</v>
      </c>
      <c r="S783">
        <f>'46 MMT resource build'!S590</f>
        <v>0</v>
      </c>
      <c r="T783">
        <f>'46 MMT resource build'!T590</f>
        <v>0</v>
      </c>
      <c r="U783">
        <f>'46 MMT resource build'!U590</f>
        <v>4.9706315334622504</v>
      </c>
      <c r="V783">
        <f>'46 MMT resource build'!V590</f>
        <v>1417.29</v>
      </c>
      <c r="W783">
        <f>'46 MMT resource build'!W590</f>
        <v>0</v>
      </c>
      <c r="X783">
        <f>'46 MMT resource build'!X590</f>
        <v>0</v>
      </c>
      <c r="Y783">
        <f>'46 MMT resource build'!Y590</f>
        <v>0</v>
      </c>
      <c r="Z783">
        <f>'46 MMT resource build'!Z590</f>
        <v>0</v>
      </c>
    </row>
    <row r="784" spans="1:26" ht="14.45" hidden="1" x14ac:dyDescent="0.35">
      <c r="A784">
        <f>'46 MMT resource build'!A591</f>
        <v>2030</v>
      </c>
      <c r="B784" t="str">
        <f>'46 MMT resource build'!B591</f>
        <v>SW_Wind_for_CAISO</v>
      </c>
      <c r="C784" t="str">
        <f>'46 MMT resource build'!C591</f>
        <v>SW</v>
      </c>
      <c r="D784" t="str">
        <f>'46 MMT resource build'!D591</f>
        <v>CAISO</v>
      </c>
      <c r="E784" t="str">
        <f>'46 MMT resource build'!E591</f>
        <v>Wind</v>
      </c>
      <c r="F784">
        <f>'46 MMT resource build'!F591</f>
        <v>50.4</v>
      </c>
      <c r="G784">
        <f>'46 MMT resource build'!G591</f>
        <v>0</v>
      </c>
      <c r="H784">
        <f>'46 MMT resource build'!H591</f>
        <v>0</v>
      </c>
      <c r="I784">
        <f>'46 MMT resource build'!I591</f>
        <v>50.4</v>
      </c>
      <c r="J784">
        <f>'46 MMT resource build'!J591</f>
        <v>0</v>
      </c>
      <c r="K784">
        <f>'46 MMT resource build'!K591</f>
        <v>0</v>
      </c>
      <c r="L784">
        <f>'46 MMT resource build'!L591</f>
        <v>0</v>
      </c>
      <c r="M784">
        <f>'46 MMT resource build'!M591</f>
        <v>0</v>
      </c>
      <c r="N784">
        <f>'46 MMT resource build'!N591</f>
        <v>0</v>
      </c>
      <c r="O784">
        <f>'46 MMT resource build'!O591</f>
        <v>0</v>
      </c>
      <c r="P784">
        <f>'46 MMT resource build'!P591</f>
        <v>0</v>
      </c>
      <c r="Q784">
        <f>'46 MMT resource build'!Q591</f>
        <v>0</v>
      </c>
      <c r="R784">
        <f>'46 MMT resource build'!R591</f>
        <v>0</v>
      </c>
      <c r="S784">
        <f>'46 MMT resource build'!S591</f>
        <v>0</v>
      </c>
      <c r="T784">
        <f>'46 MMT resource build'!T591</f>
        <v>0</v>
      </c>
      <c r="U784">
        <f>'46 MMT resource build'!U591</f>
        <v>4.9706315334622504</v>
      </c>
      <c r="V784">
        <f>'46 MMT resource build'!V591</f>
        <v>50.4</v>
      </c>
      <c r="W784">
        <f>'46 MMT resource build'!W591</f>
        <v>0</v>
      </c>
      <c r="X784">
        <f>'46 MMT resource build'!X591</f>
        <v>0</v>
      </c>
      <c r="Y784">
        <f>'46 MMT resource build'!Y591</f>
        <v>0</v>
      </c>
      <c r="Z784">
        <f>'46 MMT resource build'!Z591</f>
        <v>0</v>
      </c>
    </row>
    <row r="785" spans="1:26" ht="14.45" hidden="1" x14ac:dyDescent="0.35">
      <c r="A785">
        <f>'46 MMT resource build'!A593</f>
        <v>2030</v>
      </c>
      <c r="B785" t="str">
        <f>'46 MMT resource build'!B593</f>
        <v>Carrizo_Wind</v>
      </c>
      <c r="C785" t="str">
        <f>'46 MMT resource build'!C593</f>
        <v>CAISO</v>
      </c>
      <c r="D785" t="str">
        <f>'46 MMT resource build'!D593</f>
        <v>CAISO</v>
      </c>
      <c r="E785" t="str">
        <f>'46 MMT resource build'!E593</f>
        <v>Wind</v>
      </c>
      <c r="F785">
        <f>'46 MMT resource build'!F593</f>
        <v>0</v>
      </c>
      <c r="G785">
        <f>'46 MMT resource build'!G593</f>
        <v>0</v>
      </c>
      <c r="H785">
        <f>'46 MMT resource build'!H593</f>
        <v>0</v>
      </c>
      <c r="I785">
        <f>'46 MMT resource build'!I593</f>
        <v>0</v>
      </c>
      <c r="J785" t="str">
        <f>'46 MMT resource build'!J593</f>
        <v>Carrizo</v>
      </c>
      <c r="K785">
        <f>'46 MMT resource build'!K593</f>
        <v>0</v>
      </c>
      <c r="L785">
        <f>'46 MMT resource build'!L593</f>
        <v>0</v>
      </c>
      <c r="M785">
        <f>'46 MMT resource build'!M593</f>
        <v>0</v>
      </c>
      <c r="N785">
        <f>'46 MMT resource build'!N593</f>
        <v>0</v>
      </c>
      <c r="O785">
        <f>'46 MMT resource build'!O593</f>
        <v>0</v>
      </c>
      <c r="P785">
        <f>'46 MMT resource build'!P593</f>
        <v>0</v>
      </c>
      <c r="Q785">
        <f>'46 MMT resource build'!Q593</f>
        <v>0</v>
      </c>
      <c r="R785">
        <f>'46 MMT resource build'!R593</f>
        <v>0</v>
      </c>
      <c r="S785">
        <f>'46 MMT resource build'!S593</f>
        <v>0</v>
      </c>
      <c r="T785">
        <f>'46 MMT resource build'!T593</f>
        <v>0</v>
      </c>
      <c r="U785">
        <f>'46 MMT resource build'!U593</f>
        <v>4.9706315334622504</v>
      </c>
      <c r="V785">
        <f>'46 MMT resource build'!V593</f>
        <v>0</v>
      </c>
      <c r="W785">
        <f>'46 MMT resource build'!W593</f>
        <v>0</v>
      </c>
      <c r="X785">
        <f>'46 MMT resource build'!X593</f>
        <v>0</v>
      </c>
      <c r="Y785">
        <f>'46 MMT resource build'!Y593</f>
        <v>0</v>
      </c>
      <c r="Z785">
        <f>'46 MMT resource build'!Z593</f>
        <v>0</v>
      </c>
    </row>
    <row r="786" spans="1:26" ht="14.45" hidden="1" x14ac:dyDescent="0.35">
      <c r="A786">
        <f>'46 MMT resource build'!A595</f>
        <v>2030</v>
      </c>
      <c r="B786" t="str">
        <f>'46 MMT resource build'!B595</f>
        <v>Central_Valley_North_Los_Banos_Wind</v>
      </c>
      <c r="C786" t="str">
        <f>'46 MMT resource build'!C595</f>
        <v>CAISO</v>
      </c>
      <c r="D786" t="str">
        <f>'46 MMT resource build'!D595</f>
        <v>CAISO</v>
      </c>
      <c r="E786" t="str">
        <f>'46 MMT resource build'!E595</f>
        <v>Wind</v>
      </c>
      <c r="F786">
        <f>'46 MMT resource build'!F595</f>
        <v>0</v>
      </c>
      <c r="G786">
        <f>'46 MMT resource build'!G595</f>
        <v>0</v>
      </c>
      <c r="H786">
        <f>'46 MMT resource build'!H595</f>
        <v>0</v>
      </c>
      <c r="I786">
        <f>'46 MMT resource build'!I595</f>
        <v>0</v>
      </c>
      <c r="J786" t="str">
        <f>'46 MMT resource build'!J595</f>
        <v>Central_Valley_North_Los_Banos</v>
      </c>
      <c r="K786">
        <f>'46 MMT resource build'!K595</f>
        <v>0</v>
      </c>
      <c r="L786">
        <f>'46 MMT resource build'!L595</f>
        <v>0</v>
      </c>
      <c r="M786">
        <f>'46 MMT resource build'!M595</f>
        <v>0</v>
      </c>
      <c r="N786">
        <f>'46 MMT resource build'!N595</f>
        <v>0</v>
      </c>
      <c r="O786">
        <f>'46 MMT resource build'!O595</f>
        <v>0</v>
      </c>
      <c r="P786">
        <f>'46 MMT resource build'!P595</f>
        <v>0</v>
      </c>
      <c r="Q786">
        <f>'46 MMT resource build'!Q595</f>
        <v>0</v>
      </c>
      <c r="R786">
        <f>'46 MMT resource build'!R595</f>
        <v>0</v>
      </c>
      <c r="S786">
        <f>'46 MMT resource build'!S595</f>
        <v>0</v>
      </c>
      <c r="T786">
        <f>'46 MMT resource build'!T595</f>
        <v>0</v>
      </c>
      <c r="U786">
        <f>'46 MMT resource build'!U595</f>
        <v>4.9706315334622504</v>
      </c>
      <c r="V786">
        <f>'46 MMT resource build'!V595</f>
        <v>0</v>
      </c>
      <c r="W786">
        <f>'46 MMT resource build'!W595</f>
        <v>0</v>
      </c>
      <c r="X786">
        <f>'46 MMT resource build'!X595</f>
        <v>0</v>
      </c>
      <c r="Y786">
        <f>'46 MMT resource build'!Y595</f>
        <v>0</v>
      </c>
      <c r="Z786">
        <f>'46 MMT resource build'!Z595</f>
        <v>0</v>
      </c>
    </row>
    <row r="787" spans="1:26" ht="14.45" hidden="1" x14ac:dyDescent="0.35">
      <c r="A787">
        <f>'46 MMT resource build'!A597</f>
        <v>2030</v>
      </c>
      <c r="B787" t="str">
        <f>'46 MMT resource build'!B597</f>
        <v>Distributed_Wind</v>
      </c>
      <c r="C787" t="str">
        <f>'46 MMT resource build'!C597</f>
        <v>CAISO</v>
      </c>
      <c r="D787" t="str">
        <f>'46 MMT resource build'!D597</f>
        <v>CAISO</v>
      </c>
      <c r="E787" t="str">
        <f>'46 MMT resource build'!E597</f>
        <v>Wind</v>
      </c>
      <c r="F787">
        <f>'46 MMT resource build'!F597</f>
        <v>0</v>
      </c>
      <c r="G787">
        <f>'46 MMT resource build'!G597</f>
        <v>0</v>
      </c>
      <c r="H787">
        <f>'46 MMT resource build'!H597</f>
        <v>253.16</v>
      </c>
      <c r="I787">
        <f>'46 MMT resource build'!I597</f>
        <v>253.16</v>
      </c>
      <c r="J787" t="str">
        <f>'46 MMT resource build'!J597</f>
        <v>None</v>
      </c>
      <c r="K787">
        <f>'46 MMT resource build'!K597</f>
        <v>253.16</v>
      </c>
      <c r="L787">
        <f>'46 MMT resource build'!L597</f>
        <v>0</v>
      </c>
      <c r="M787">
        <f>'46 MMT resource build'!M597</f>
        <v>0</v>
      </c>
      <c r="N787">
        <f>'46 MMT resource build'!N597</f>
        <v>0</v>
      </c>
      <c r="O787">
        <f>'46 MMT resource build'!O597</f>
        <v>0</v>
      </c>
      <c r="P787">
        <f>'46 MMT resource build'!P597</f>
        <v>-18850.82</v>
      </c>
      <c r="Q787">
        <f>'46 MMT resource build'!Q597</f>
        <v>0</v>
      </c>
      <c r="R787">
        <f>'46 MMT resource build'!R597</f>
        <v>0</v>
      </c>
      <c r="S787">
        <f>'46 MMT resource build'!S597</f>
        <v>26204881.190000001</v>
      </c>
      <c r="T787">
        <f>'46 MMT resource build'!T597</f>
        <v>10595518.93</v>
      </c>
      <c r="U787">
        <f>'46 MMT resource build'!U597</f>
        <v>4.9706315334622504</v>
      </c>
      <c r="V787">
        <f>'46 MMT resource build'!V597</f>
        <v>0</v>
      </c>
      <c r="W787">
        <f>'46 MMT resource build'!W597</f>
        <v>0</v>
      </c>
      <c r="X787">
        <f>'46 MMT resource build'!X597</f>
        <v>253.16</v>
      </c>
      <c r="Y787">
        <f>'46 MMT resource build'!Y597</f>
        <v>0</v>
      </c>
      <c r="Z787">
        <f>'46 MMT resource build'!Z597</f>
        <v>0</v>
      </c>
    </row>
    <row r="788" spans="1:26" ht="14.45" hidden="1" x14ac:dyDescent="0.35">
      <c r="A788">
        <f>'46 MMT resource build'!A599</f>
        <v>2030</v>
      </c>
      <c r="B788" t="str">
        <f>'46 MMT resource build'!B599</f>
        <v>Greater_Imperial_Wind</v>
      </c>
      <c r="C788" t="str">
        <f>'46 MMT resource build'!C599</f>
        <v>CAISO</v>
      </c>
      <c r="D788" t="str">
        <f>'46 MMT resource build'!D599</f>
        <v>CAISO</v>
      </c>
      <c r="E788" t="str">
        <f>'46 MMT resource build'!E599</f>
        <v>Wind</v>
      </c>
      <c r="F788">
        <f>'46 MMT resource build'!F599</f>
        <v>0</v>
      </c>
      <c r="G788">
        <f>'46 MMT resource build'!G599</f>
        <v>0</v>
      </c>
      <c r="H788">
        <f>'46 MMT resource build'!H599</f>
        <v>0</v>
      </c>
      <c r="I788">
        <f>'46 MMT resource build'!I599</f>
        <v>0</v>
      </c>
      <c r="J788" t="str">
        <f>'46 MMT resource build'!J599</f>
        <v>Greater_Imperial</v>
      </c>
      <c r="K788">
        <f>'46 MMT resource build'!K599</f>
        <v>0</v>
      </c>
      <c r="L788">
        <f>'46 MMT resource build'!L599</f>
        <v>0</v>
      </c>
      <c r="M788">
        <f>'46 MMT resource build'!M599</f>
        <v>0</v>
      </c>
      <c r="N788">
        <f>'46 MMT resource build'!N599</f>
        <v>0</v>
      </c>
      <c r="O788">
        <f>'46 MMT resource build'!O599</f>
        <v>0</v>
      </c>
      <c r="P788">
        <f>'46 MMT resource build'!P599</f>
        <v>0</v>
      </c>
      <c r="Q788">
        <f>'46 MMT resource build'!Q599</f>
        <v>0</v>
      </c>
      <c r="R788">
        <f>'46 MMT resource build'!R599</f>
        <v>0</v>
      </c>
      <c r="S788">
        <f>'46 MMT resource build'!S599</f>
        <v>0</v>
      </c>
      <c r="T788">
        <f>'46 MMT resource build'!T599</f>
        <v>0</v>
      </c>
      <c r="U788">
        <f>'46 MMT resource build'!U599</f>
        <v>4.9706315334622504</v>
      </c>
      <c r="V788">
        <f>'46 MMT resource build'!V599</f>
        <v>0</v>
      </c>
      <c r="W788">
        <f>'46 MMT resource build'!W599</f>
        <v>0</v>
      </c>
      <c r="X788">
        <f>'46 MMT resource build'!X599</f>
        <v>0</v>
      </c>
      <c r="Y788">
        <f>'46 MMT resource build'!Y599</f>
        <v>0</v>
      </c>
      <c r="Z788">
        <f>'46 MMT resource build'!Z599</f>
        <v>0</v>
      </c>
    </row>
    <row r="789" spans="1:26" ht="14.45" hidden="1" x14ac:dyDescent="0.35">
      <c r="A789">
        <f>'46 MMT resource build'!A600</f>
        <v>2030</v>
      </c>
      <c r="B789" t="str">
        <f>'46 MMT resource build'!B600</f>
        <v>Greater_Kramer_Wind</v>
      </c>
      <c r="C789" t="str">
        <f>'46 MMT resource build'!C600</f>
        <v>CAISO</v>
      </c>
      <c r="D789" t="str">
        <f>'46 MMT resource build'!D600</f>
        <v>CAISO</v>
      </c>
      <c r="E789" t="str">
        <f>'46 MMT resource build'!E600</f>
        <v>Wind</v>
      </c>
      <c r="F789">
        <f>'46 MMT resource build'!F600</f>
        <v>0</v>
      </c>
      <c r="G789">
        <f>'46 MMT resource build'!G600</f>
        <v>0</v>
      </c>
      <c r="H789">
        <f>'46 MMT resource build'!H600</f>
        <v>0</v>
      </c>
      <c r="I789">
        <f>'46 MMT resource build'!I600</f>
        <v>0</v>
      </c>
      <c r="J789" t="str">
        <f>'46 MMT resource build'!J600</f>
        <v>Greater_Kramer</v>
      </c>
      <c r="K789">
        <f>'46 MMT resource build'!K600</f>
        <v>0</v>
      </c>
      <c r="L789">
        <f>'46 MMT resource build'!L600</f>
        <v>0</v>
      </c>
      <c r="M789">
        <f>'46 MMT resource build'!M600</f>
        <v>0</v>
      </c>
      <c r="N789">
        <f>'46 MMT resource build'!N600</f>
        <v>0</v>
      </c>
      <c r="O789">
        <f>'46 MMT resource build'!O600</f>
        <v>0</v>
      </c>
      <c r="P789">
        <f>'46 MMT resource build'!P600</f>
        <v>0</v>
      </c>
      <c r="Q789">
        <f>'46 MMT resource build'!Q600</f>
        <v>0</v>
      </c>
      <c r="R789">
        <f>'46 MMT resource build'!R600</f>
        <v>0</v>
      </c>
      <c r="S789">
        <f>'46 MMT resource build'!S600</f>
        <v>0</v>
      </c>
      <c r="T789">
        <f>'46 MMT resource build'!T600</f>
        <v>0</v>
      </c>
      <c r="U789">
        <f>'46 MMT resource build'!U600</f>
        <v>4.9706315334622504</v>
      </c>
      <c r="V789">
        <f>'46 MMT resource build'!V600</f>
        <v>0</v>
      </c>
      <c r="W789">
        <f>'46 MMT resource build'!W600</f>
        <v>0</v>
      </c>
      <c r="X789">
        <f>'46 MMT resource build'!X600</f>
        <v>0</v>
      </c>
      <c r="Y789">
        <f>'46 MMT resource build'!Y600</f>
        <v>0</v>
      </c>
      <c r="Z789">
        <f>'46 MMT resource build'!Z600</f>
        <v>0</v>
      </c>
    </row>
    <row r="790" spans="1:26" ht="14.45" hidden="1" x14ac:dyDescent="0.35">
      <c r="A790">
        <f>'46 MMT resource build'!A601</f>
        <v>2030</v>
      </c>
      <c r="B790" t="str">
        <f>'46 MMT resource build'!B601</f>
        <v>Humboldt_Wind</v>
      </c>
      <c r="C790" t="str">
        <f>'46 MMT resource build'!C601</f>
        <v>CAISO</v>
      </c>
      <c r="D790" t="str">
        <f>'46 MMT resource build'!D601</f>
        <v>CAISO</v>
      </c>
      <c r="E790" t="str">
        <f>'46 MMT resource build'!E601</f>
        <v>Wind</v>
      </c>
      <c r="F790">
        <f>'46 MMT resource build'!F601</f>
        <v>0</v>
      </c>
      <c r="G790">
        <f>'46 MMT resource build'!G601</f>
        <v>34</v>
      </c>
      <c r="H790">
        <f>'46 MMT resource build'!H601</f>
        <v>34</v>
      </c>
      <c r="I790">
        <f>'46 MMT resource build'!I601</f>
        <v>34</v>
      </c>
      <c r="J790" t="str">
        <f>'46 MMT resource build'!J601</f>
        <v>Humboldt</v>
      </c>
      <c r="K790">
        <f>'46 MMT resource build'!K601</f>
        <v>0</v>
      </c>
      <c r="L790">
        <f>'46 MMT resource build'!L601</f>
        <v>34</v>
      </c>
      <c r="M790">
        <f>'46 MMT resource build'!M601</f>
        <v>0</v>
      </c>
      <c r="N790">
        <f>'46 MMT resource build'!N601</f>
        <v>0</v>
      </c>
      <c r="O790">
        <f>'46 MMT resource build'!O601</f>
        <v>0</v>
      </c>
      <c r="P790">
        <f>'46 MMT resource build'!P601</f>
        <v>0</v>
      </c>
      <c r="Q790">
        <f>'46 MMT resource build'!Q601</f>
        <v>0</v>
      </c>
      <c r="R790">
        <f>'46 MMT resource build'!R601</f>
        <v>0</v>
      </c>
      <c r="S790">
        <f>'46 MMT resource build'!S601</f>
        <v>3973618.8</v>
      </c>
      <c r="T790">
        <f>'46 MMT resource build'!T601</f>
        <v>1342064.8400000001</v>
      </c>
      <c r="U790">
        <f>'46 MMT resource build'!U601</f>
        <v>4.9706315334622504</v>
      </c>
      <c r="V790">
        <f>'46 MMT resource build'!V601</f>
        <v>0</v>
      </c>
      <c r="W790">
        <f>'46 MMT resource build'!W601</f>
        <v>0</v>
      </c>
      <c r="X790">
        <f>'46 MMT resource build'!X601</f>
        <v>34</v>
      </c>
      <c r="Y790">
        <f>'46 MMT resource build'!Y601</f>
        <v>0</v>
      </c>
      <c r="Z790">
        <f>'46 MMT resource build'!Z601</f>
        <v>0</v>
      </c>
    </row>
    <row r="791" spans="1:26" ht="14.45" hidden="1" x14ac:dyDescent="0.35">
      <c r="A791">
        <f>'46 MMT resource build'!A604</f>
        <v>2030</v>
      </c>
      <c r="B791" t="str">
        <f>'46 MMT resource build'!B604</f>
        <v>Kern_Greater_Carrizo_Wind</v>
      </c>
      <c r="C791" t="str">
        <f>'46 MMT resource build'!C604</f>
        <v>CAISO</v>
      </c>
      <c r="D791" t="str">
        <f>'46 MMT resource build'!D604</f>
        <v>CAISO</v>
      </c>
      <c r="E791" t="str">
        <f>'46 MMT resource build'!E604</f>
        <v>Wind</v>
      </c>
      <c r="F791">
        <f>'46 MMT resource build'!F604</f>
        <v>0</v>
      </c>
      <c r="G791">
        <f>'46 MMT resource build'!G604</f>
        <v>0</v>
      </c>
      <c r="H791">
        <f>'46 MMT resource build'!H604</f>
        <v>60</v>
      </c>
      <c r="I791">
        <f>'46 MMT resource build'!I604</f>
        <v>60</v>
      </c>
      <c r="J791" t="str">
        <f>'46 MMT resource build'!J604</f>
        <v>Kern_Greater_Carrizo</v>
      </c>
      <c r="K791">
        <f>'46 MMT resource build'!K604</f>
        <v>60</v>
      </c>
      <c r="L791">
        <f>'46 MMT resource build'!L604</f>
        <v>0</v>
      </c>
      <c r="M791">
        <f>'46 MMT resource build'!M604</f>
        <v>0</v>
      </c>
      <c r="N791">
        <f>'46 MMT resource build'!N604</f>
        <v>0</v>
      </c>
      <c r="O791">
        <f>'46 MMT resource build'!O604</f>
        <v>0</v>
      </c>
      <c r="P791">
        <f>'46 MMT resource build'!P604</f>
        <v>-1437.89</v>
      </c>
      <c r="Q791">
        <f>'46 MMT resource build'!Q604</f>
        <v>0</v>
      </c>
      <c r="R791">
        <f>'46 MMT resource build'!R604</f>
        <v>0</v>
      </c>
      <c r="S791">
        <f>'46 MMT resource build'!S604</f>
        <v>6212716.8399999999</v>
      </c>
      <c r="T791">
        <f>'46 MMT resource build'!T604</f>
        <v>2511183.19</v>
      </c>
      <c r="U791">
        <f>'46 MMT resource build'!U604</f>
        <v>4.9706315334622504</v>
      </c>
      <c r="V791">
        <f>'46 MMT resource build'!V604</f>
        <v>0</v>
      </c>
      <c r="W791">
        <f>'46 MMT resource build'!W604</f>
        <v>0</v>
      </c>
      <c r="X791">
        <f>'46 MMT resource build'!X604</f>
        <v>60</v>
      </c>
      <c r="Y791">
        <f>'46 MMT resource build'!Y604</f>
        <v>0</v>
      </c>
      <c r="Z791">
        <f>'46 MMT resource build'!Z604</f>
        <v>0</v>
      </c>
    </row>
    <row r="792" spans="1:26" ht="14.45" hidden="1" x14ac:dyDescent="0.35">
      <c r="A792">
        <f>'46 MMT resource build'!A606</f>
        <v>2030</v>
      </c>
      <c r="B792" t="str">
        <f>'46 MMT resource build'!B606</f>
        <v>Kramer_Inyokern_Ex_Wind</v>
      </c>
      <c r="C792" t="str">
        <f>'46 MMT resource build'!C606</f>
        <v>CAISO</v>
      </c>
      <c r="D792" t="str">
        <f>'46 MMT resource build'!D606</f>
        <v>CAISO</v>
      </c>
      <c r="E792" t="str">
        <f>'46 MMT resource build'!E606</f>
        <v>Wind</v>
      </c>
      <c r="F792">
        <f>'46 MMT resource build'!F606</f>
        <v>0</v>
      </c>
      <c r="G792">
        <f>'46 MMT resource build'!G606</f>
        <v>0</v>
      </c>
      <c r="H792">
        <f>'46 MMT resource build'!H606</f>
        <v>0</v>
      </c>
      <c r="I792">
        <f>'46 MMT resource build'!I606</f>
        <v>0</v>
      </c>
      <c r="J792" t="str">
        <f>'46 MMT resource build'!J606</f>
        <v>Kramer_Inyokern_Ex</v>
      </c>
      <c r="K792">
        <f>'46 MMT resource build'!K606</f>
        <v>0</v>
      </c>
      <c r="L792">
        <f>'46 MMT resource build'!L606</f>
        <v>0</v>
      </c>
      <c r="M792">
        <f>'46 MMT resource build'!M606</f>
        <v>0</v>
      </c>
      <c r="N792">
        <f>'46 MMT resource build'!N606</f>
        <v>0</v>
      </c>
      <c r="O792">
        <f>'46 MMT resource build'!O606</f>
        <v>0</v>
      </c>
      <c r="P792">
        <f>'46 MMT resource build'!P606</f>
        <v>0</v>
      </c>
      <c r="Q792">
        <f>'46 MMT resource build'!Q606</f>
        <v>0</v>
      </c>
      <c r="R792">
        <f>'46 MMT resource build'!R606</f>
        <v>0</v>
      </c>
      <c r="S792">
        <f>'46 MMT resource build'!S606</f>
        <v>0</v>
      </c>
      <c r="T792">
        <f>'46 MMT resource build'!T606</f>
        <v>0</v>
      </c>
      <c r="U792">
        <f>'46 MMT resource build'!U606</f>
        <v>4.9706315334622504</v>
      </c>
      <c r="V792">
        <f>'46 MMT resource build'!V606</f>
        <v>0</v>
      </c>
      <c r="W792">
        <f>'46 MMT resource build'!W606</f>
        <v>0</v>
      </c>
      <c r="X792">
        <f>'46 MMT resource build'!X606</f>
        <v>0</v>
      </c>
      <c r="Y792">
        <f>'46 MMT resource build'!Y606</f>
        <v>0</v>
      </c>
      <c r="Z792">
        <f>'46 MMT resource build'!Z606</f>
        <v>0</v>
      </c>
    </row>
    <row r="793" spans="1:26" ht="14.45" hidden="1" x14ac:dyDescent="0.35">
      <c r="A793">
        <f>'46 MMT resource build'!A609</f>
        <v>2030</v>
      </c>
      <c r="B793" t="str">
        <f>'46 MMT resource build'!B609</f>
        <v>Northern_California_Ex_Wind</v>
      </c>
      <c r="C793" t="str">
        <f>'46 MMT resource build'!C609</f>
        <v>CAISO</v>
      </c>
      <c r="D793" t="str">
        <f>'46 MMT resource build'!D609</f>
        <v>CAISO</v>
      </c>
      <c r="E793" t="str">
        <f>'46 MMT resource build'!E609</f>
        <v>Wind</v>
      </c>
      <c r="F793">
        <f>'46 MMT resource build'!F609</f>
        <v>0</v>
      </c>
      <c r="G793">
        <f>'46 MMT resource build'!G609</f>
        <v>0</v>
      </c>
      <c r="H793">
        <f>'46 MMT resource build'!H609</f>
        <v>865.9</v>
      </c>
      <c r="I793">
        <f>'46 MMT resource build'!I609</f>
        <v>865.9</v>
      </c>
      <c r="J793" t="str">
        <f>'46 MMT resource build'!J609</f>
        <v>Northern_California_Ex</v>
      </c>
      <c r="K793">
        <f>'46 MMT resource build'!K609</f>
        <v>865.9</v>
      </c>
      <c r="L793">
        <f>'46 MMT resource build'!L609</f>
        <v>0</v>
      </c>
      <c r="M793">
        <f>'46 MMT resource build'!M609</f>
        <v>0</v>
      </c>
      <c r="N793">
        <f>'46 MMT resource build'!N609</f>
        <v>0</v>
      </c>
      <c r="O793">
        <f>'46 MMT resource build'!O609</f>
        <v>0</v>
      </c>
      <c r="P793">
        <f>'46 MMT resource build'!P609</f>
        <v>0</v>
      </c>
      <c r="Q793">
        <f>'46 MMT resource build'!Q609</f>
        <v>0</v>
      </c>
      <c r="R793">
        <f>'46 MMT resource build'!R609</f>
        <v>0</v>
      </c>
      <c r="S793">
        <f>'46 MMT resource build'!S609</f>
        <v>87896033.650000006</v>
      </c>
      <c r="T793">
        <f>'46 MMT resource build'!T609</f>
        <v>36240558.710000001</v>
      </c>
      <c r="U793">
        <f>'46 MMT resource build'!U609</f>
        <v>4.9706315334622504</v>
      </c>
      <c r="V793">
        <f>'46 MMT resource build'!V609</f>
        <v>0</v>
      </c>
      <c r="W793">
        <f>'46 MMT resource build'!W609</f>
        <v>0</v>
      </c>
      <c r="X793">
        <f>'46 MMT resource build'!X609</f>
        <v>865.9</v>
      </c>
      <c r="Y793">
        <f>'46 MMT resource build'!Y609</f>
        <v>0</v>
      </c>
      <c r="Z793">
        <f>'46 MMT resource build'!Z609</f>
        <v>0</v>
      </c>
    </row>
    <row r="794" spans="1:26" ht="14.45" hidden="1" x14ac:dyDescent="0.35">
      <c r="A794">
        <f>'46 MMT resource build'!A610</f>
        <v>2030</v>
      </c>
      <c r="B794" t="str">
        <f>'46 MMT resource build'!B610</f>
        <v>NW_Ext_Tx_Wind</v>
      </c>
      <c r="C794" t="str">
        <f>'46 MMT resource build'!C610</f>
        <v>CAISO</v>
      </c>
      <c r="D794" t="str">
        <f>'46 MMT resource build'!D610</f>
        <v>CAISO</v>
      </c>
      <c r="E794" t="str">
        <f>'46 MMT resource build'!E610</f>
        <v>Wind</v>
      </c>
      <c r="F794">
        <f>'46 MMT resource build'!F610</f>
        <v>0</v>
      </c>
      <c r="G794">
        <f>'46 MMT resource build'!G610</f>
        <v>553.66</v>
      </c>
      <c r="H794">
        <f>'46 MMT resource build'!H610</f>
        <v>816.57</v>
      </c>
      <c r="I794">
        <f>'46 MMT resource build'!I610</f>
        <v>816.57</v>
      </c>
      <c r="J794" t="str">
        <f>'46 MMT resource build'!J610</f>
        <v>Sacramento_River</v>
      </c>
      <c r="K794">
        <f>'46 MMT resource build'!K610</f>
        <v>816.57</v>
      </c>
      <c r="L794">
        <f>'46 MMT resource build'!L610</f>
        <v>0</v>
      </c>
      <c r="M794">
        <f>'46 MMT resource build'!M610</f>
        <v>0</v>
      </c>
      <c r="N794">
        <f>'46 MMT resource build'!N610</f>
        <v>0</v>
      </c>
      <c r="O794">
        <f>'46 MMT resource build'!O610</f>
        <v>0</v>
      </c>
      <c r="P794">
        <f>'46 MMT resource build'!P610</f>
        <v>0</v>
      </c>
      <c r="Q794">
        <f>'46 MMT resource build'!Q610</f>
        <v>0</v>
      </c>
      <c r="R794">
        <f>'46 MMT resource build'!R610</f>
        <v>0</v>
      </c>
      <c r="S794">
        <f>'46 MMT resource build'!S610</f>
        <v>128050105.59</v>
      </c>
      <c r="T794">
        <f>'46 MMT resource build'!T610</f>
        <v>32898069.449999999</v>
      </c>
      <c r="U794">
        <f>'46 MMT resource build'!U610</f>
        <v>4.9706315334622504</v>
      </c>
      <c r="V794">
        <f>'46 MMT resource build'!V610</f>
        <v>0</v>
      </c>
      <c r="W794">
        <f>'46 MMT resource build'!W610</f>
        <v>0</v>
      </c>
      <c r="X794">
        <f>'46 MMT resource build'!X610</f>
        <v>816.57</v>
      </c>
      <c r="Y794">
        <f>'46 MMT resource build'!Y610</f>
        <v>0</v>
      </c>
      <c r="Z794">
        <f>'46 MMT resource build'!Z610</f>
        <v>0</v>
      </c>
    </row>
    <row r="795" spans="1:26" ht="14.45" hidden="1" x14ac:dyDescent="0.35">
      <c r="A795">
        <f>'46 MMT resource build'!A613</f>
        <v>2030</v>
      </c>
      <c r="B795" t="str">
        <f>'46 MMT resource build'!B613</f>
        <v>Sacramento_River_Wind</v>
      </c>
      <c r="C795" t="str">
        <f>'46 MMT resource build'!C613</f>
        <v>CAISO</v>
      </c>
      <c r="D795" t="str">
        <f>'46 MMT resource build'!D613</f>
        <v>CAISO</v>
      </c>
      <c r="E795" t="str">
        <f>'46 MMT resource build'!E613</f>
        <v>Wind</v>
      </c>
      <c r="F795">
        <f>'46 MMT resource build'!F613</f>
        <v>0</v>
      </c>
      <c r="G795">
        <f>'46 MMT resource build'!G613</f>
        <v>0</v>
      </c>
      <c r="H795">
        <f>'46 MMT resource build'!H613</f>
        <v>0</v>
      </c>
      <c r="I795">
        <f>'46 MMT resource build'!I613</f>
        <v>0</v>
      </c>
      <c r="J795">
        <f>'46 MMT resource build'!J613</f>
        <v>0</v>
      </c>
      <c r="K795">
        <f>'46 MMT resource build'!K613</f>
        <v>0</v>
      </c>
      <c r="L795">
        <f>'46 MMT resource build'!L613</f>
        <v>0</v>
      </c>
      <c r="M795">
        <f>'46 MMT resource build'!M613</f>
        <v>0</v>
      </c>
      <c r="N795">
        <f>'46 MMT resource build'!N613</f>
        <v>0</v>
      </c>
      <c r="O795">
        <f>'46 MMT resource build'!O613</f>
        <v>0</v>
      </c>
      <c r="P795">
        <f>'46 MMT resource build'!P613</f>
        <v>0</v>
      </c>
      <c r="Q795">
        <f>'46 MMT resource build'!Q613</f>
        <v>0</v>
      </c>
      <c r="R795">
        <f>'46 MMT resource build'!R613</f>
        <v>0</v>
      </c>
      <c r="S795">
        <f>'46 MMT resource build'!S613</f>
        <v>0</v>
      </c>
      <c r="T795">
        <f>'46 MMT resource build'!T613</f>
        <v>0</v>
      </c>
      <c r="U795">
        <f>'46 MMT resource build'!U613</f>
        <v>4.9706315334622504</v>
      </c>
      <c r="V795">
        <f>'46 MMT resource build'!V613</f>
        <v>0</v>
      </c>
      <c r="W795">
        <f>'46 MMT resource build'!W613</f>
        <v>0</v>
      </c>
      <c r="X795">
        <f>'46 MMT resource build'!X613</f>
        <v>0</v>
      </c>
      <c r="Y795">
        <f>'46 MMT resource build'!Y613</f>
        <v>0</v>
      </c>
      <c r="Z795">
        <f>'46 MMT resource build'!Z613</f>
        <v>0</v>
      </c>
    </row>
    <row r="796" spans="1:26" ht="14.45" hidden="1" x14ac:dyDescent="0.35">
      <c r="A796">
        <f>'46 MMT resource build'!A615</f>
        <v>2030</v>
      </c>
      <c r="B796" t="str">
        <f>'46 MMT resource build'!B615</f>
        <v>SCADSNV_Wind</v>
      </c>
      <c r="C796" t="str">
        <f>'46 MMT resource build'!C615</f>
        <v>CAISO</v>
      </c>
      <c r="D796" t="str">
        <f>'46 MMT resource build'!D615</f>
        <v>CAISO</v>
      </c>
      <c r="E796" t="str">
        <f>'46 MMT resource build'!E615</f>
        <v>Wind</v>
      </c>
      <c r="F796">
        <f>'46 MMT resource build'!F615</f>
        <v>0</v>
      </c>
      <c r="G796">
        <f>'46 MMT resource build'!G615</f>
        <v>0</v>
      </c>
      <c r="H796">
        <f>'46 MMT resource build'!H615</f>
        <v>0</v>
      </c>
      <c r="I796">
        <f>'46 MMT resource build'!I615</f>
        <v>0</v>
      </c>
      <c r="J796" t="str">
        <f>'46 MMT resource build'!J615</f>
        <v>SCADSNV</v>
      </c>
      <c r="K796">
        <f>'46 MMT resource build'!K615</f>
        <v>0</v>
      </c>
      <c r="L796">
        <f>'46 MMT resource build'!L615</f>
        <v>0</v>
      </c>
      <c r="M796">
        <f>'46 MMT resource build'!M615</f>
        <v>0</v>
      </c>
      <c r="N796">
        <f>'46 MMT resource build'!N615</f>
        <v>0</v>
      </c>
      <c r="O796">
        <f>'46 MMT resource build'!O615</f>
        <v>0</v>
      </c>
      <c r="P796">
        <f>'46 MMT resource build'!P615</f>
        <v>0</v>
      </c>
      <c r="Q796">
        <f>'46 MMT resource build'!Q615</f>
        <v>0</v>
      </c>
      <c r="R796">
        <f>'46 MMT resource build'!R615</f>
        <v>0</v>
      </c>
      <c r="S796">
        <f>'46 MMT resource build'!S615</f>
        <v>0</v>
      </c>
      <c r="T796">
        <f>'46 MMT resource build'!T615</f>
        <v>0</v>
      </c>
      <c r="U796">
        <f>'46 MMT resource build'!U615</f>
        <v>4.9706315334622504</v>
      </c>
      <c r="V796">
        <f>'46 MMT resource build'!V615</f>
        <v>0</v>
      </c>
      <c r="W796">
        <f>'46 MMT resource build'!W615</f>
        <v>0</v>
      </c>
      <c r="X796">
        <f>'46 MMT resource build'!X615</f>
        <v>0</v>
      </c>
      <c r="Y796">
        <f>'46 MMT resource build'!Y615</f>
        <v>0</v>
      </c>
      <c r="Z796">
        <f>'46 MMT resource build'!Z615</f>
        <v>0</v>
      </c>
    </row>
    <row r="797" spans="1:26" ht="14.45" hidden="1" x14ac:dyDescent="0.35">
      <c r="A797">
        <f>'46 MMT resource build'!A618</f>
        <v>2030</v>
      </c>
      <c r="B797" t="str">
        <f>'46 MMT resource build'!B618</f>
        <v>Solano_subzone_Wind</v>
      </c>
      <c r="C797" t="str">
        <f>'46 MMT resource build'!C618</f>
        <v>CAISO</v>
      </c>
      <c r="D797" t="str">
        <f>'46 MMT resource build'!D618</f>
        <v>CAISO</v>
      </c>
      <c r="E797" t="str">
        <f>'46 MMT resource build'!E618</f>
        <v>Wind</v>
      </c>
      <c r="F797">
        <f>'46 MMT resource build'!F618</f>
        <v>0</v>
      </c>
      <c r="G797">
        <f>'46 MMT resource build'!G618</f>
        <v>0</v>
      </c>
      <c r="H797">
        <f>'46 MMT resource build'!H618</f>
        <v>0</v>
      </c>
      <c r="I797">
        <f>'46 MMT resource build'!I618</f>
        <v>0</v>
      </c>
      <c r="J797" t="str">
        <f>'46 MMT resource build'!J618</f>
        <v>Solano_subzone</v>
      </c>
      <c r="K797">
        <f>'46 MMT resource build'!K618</f>
        <v>0</v>
      </c>
      <c r="L797">
        <f>'46 MMT resource build'!L618</f>
        <v>0</v>
      </c>
      <c r="M797">
        <f>'46 MMT resource build'!M618</f>
        <v>0</v>
      </c>
      <c r="N797">
        <f>'46 MMT resource build'!N618</f>
        <v>0</v>
      </c>
      <c r="O797">
        <f>'46 MMT resource build'!O618</f>
        <v>0</v>
      </c>
      <c r="P797">
        <f>'46 MMT resource build'!P618</f>
        <v>0</v>
      </c>
      <c r="Q797">
        <f>'46 MMT resource build'!Q618</f>
        <v>0</v>
      </c>
      <c r="R797">
        <f>'46 MMT resource build'!R618</f>
        <v>0</v>
      </c>
      <c r="S797">
        <f>'46 MMT resource build'!S618</f>
        <v>0</v>
      </c>
      <c r="T797">
        <f>'46 MMT resource build'!T618</f>
        <v>0</v>
      </c>
      <c r="U797">
        <f>'46 MMT resource build'!U618</f>
        <v>4.9706315334622504</v>
      </c>
      <c r="V797">
        <f>'46 MMT resource build'!V618</f>
        <v>0</v>
      </c>
      <c r="W797">
        <f>'46 MMT resource build'!W618</f>
        <v>0</v>
      </c>
      <c r="X797">
        <f>'46 MMT resource build'!X618</f>
        <v>0</v>
      </c>
      <c r="Y797">
        <f>'46 MMT resource build'!Y618</f>
        <v>0</v>
      </c>
      <c r="Z797">
        <f>'46 MMT resource build'!Z618</f>
        <v>0</v>
      </c>
    </row>
    <row r="798" spans="1:26" ht="14.45" hidden="1" x14ac:dyDescent="0.35">
      <c r="A798">
        <f>'46 MMT resource build'!A619</f>
        <v>2030</v>
      </c>
      <c r="B798" t="str">
        <f>'46 MMT resource build'!B619</f>
        <v>Solano_Wind</v>
      </c>
      <c r="C798" t="str">
        <f>'46 MMT resource build'!C619</f>
        <v>CAISO</v>
      </c>
      <c r="D798" t="str">
        <f>'46 MMT resource build'!D619</f>
        <v>CAISO</v>
      </c>
      <c r="E798" t="str">
        <f>'46 MMT resource build'!E619</f>
        <v>Wind</v>
      </c>
      <c r="F798">
        <f>'46 MMT resource build'!F619</f>
        <v>0</v>
      </c>
      <c r="G798">
        <f>'46 MMT resource build'!G619</f>
        <v>0</v>
      </c>
      <c r="H798">
        <f>'46 MMT resource build'!H619</f>
        <v>542</v>
      </c>
      <c r="I798">
        <f>'46 MMT resource build'!I619</f>
        <v>542</v>
      </c>
      <c r="J798" t="str">
        <f>'46 MMT resource build'!J619</f>
        <v>Solano</v>
      </c>
      <c r="K798">
        <f>'46 MMT resource build'!K619</f>
        <v>542</v>
      </c>
      <c r="L798">
        <f>'46 MMT resource build'!L619</f>
        <v>0</v>
      </c>
      <c r="M798">
        <f>'46 MMT resource build'!M619</f>
        <v>0</v>
      </c>
      <c r="N798">
        <f>'46 MMT resource build'!N619</f>
        <v>0</v>
      </c>
      <c r="O798">
        <f>'46 MMT resource build'!O619</f>
        <v>0</v>
      </c>
      <c r="P798">
        <f>'46 MMT resource build'!P619</f>
        <v>0</v>
      </c>
      <c r="Q798">
        <f>'46 MMT resource build'!Q619</f>
        <v>0</v>
      </c>
      <c r="R798">
        <f>'46 MMT resource build'!R619</f>
        <v>0</v>
      </c>
      <c r="S798">
        <f>'46 MMT resource build'!S619</f>
        <v>54954546.170000002</v>
      </c>
      <c r="T798">
        <f>'46 MMT resource build'!T619</f>
        <v>22684354.800000001</v>
      </c>
      <c r="U798">
        <f>'46 MMT resource build'!U619</f>
        <v>4.9706315334622504</v>
      </c>
      <c r="V798">
        <f>'46 MMT resource build'!V619</f>
        <v>0</v>
      </c>
      <c r="W798">
        <f>'46 MMT resource build'!W619</f>
        <v>0</v>
      </c>
      <c r="X798">
        <f>'46 MMT resource build'!X619</f>
        <v>542</v>
      </c>
      <c r="Y798">
        <f>'46 MMT resource build'!Y619</f>
        <v>0</v>
      </c>
      <c r="Z798">
        <f>'46 MMT resource build'!Z619</f>
        <v>0</v>
      </c>
    </row>
    <row r="799" spans="1:26" ht="14.45" hidden="1" x14ac:dyDescent="0.35">
      <c r="A799">
        <f>'46 MMT resource build'!A621</f>
        <v>2030</v>
      </c>
      <c r="B799" t="str">
        <f>'46 MMT resource build'!B621</f>
        <v>Southern_California_Desert_Ex_Wind</v>
      </c>
      <c r="C799" t="str">
        <f>'46 MMT resource build'!C621</f>
        <v>CAISO</v>
      </c>
      <c r="D799" t="str">
        <f>'46 MMT resource build'!D621</f>
        <v>CAISO</v>
      </c>
      <c r="E799" t="str">
        <f>'46 MMT resource build'!E621</f>
        <v>Wind</v>
      </c>
      <c r="F799">
        <f>'46 MMT resource build'!F621</f>
        <v>0</v>
      </c>
      <c r="G799">
        <f>'46 MMT resource build'!G621</f>
        <v>0</v>
      </c>
      <c r="H799">
        <f>'46 MMT resource build'!H621</f>
        <v>0</v>
      </c>
      <c r="I799">
        <f>'46 MMT resource build'!I621</f>
        <v>0</v>
      </c>
      <c r="J799" t="str">
        <f>'46 MMT resource build'!J621</f>
        <v>Southern_California_Desert_Ex</v>
      </c>
      <c r="K799">
        <f>'46 MMT resource build'!K621</f>
        <v>0</v>
      </c>
      <c r="L799">
        <f>'46 MMT resource build'!L621</f>
        <v>0</v>
      </c>
      <c r="M799">
        <f>'46 MMT resource build'!M621</f>
        <v>0</v>
      </c>
      <c r="N799">
        <f>'46 MMT resource build'!N621</f>
        <v>0</v>
      </c>
      <c r="O799">
        <f>'46 MMT resource build'!O621</f>
        <v>0</v>
      </c>
      <c r="P799">
        <f>'46 MMT resource build'!P621</f>
        <v>0</v>
      </c>
      <c r="Q799">
        <f>'46 MMT resource build'!Q621</f>
        <v>0</v>
      </c>
      <c r="R799">
        <f>'46 MMT resource build'!R621</f>
        <v>0</v>
      </c>
      <c r="S799">
        <f>'46 MMT resource build'!S621</f>
        <v>0</v>
      </c>
      <c r="T799">
        <f>'46 MMT resource build'!T621</f>
        <v>0</v>
      </c>
      <c r="U799">
        <f>'46 MMT resource build'!U621</f>
        <v>4.9706315334622504</v>
      </c>
      <c r="V799">
        <f>'46 MMT resource build'!V621</f>
        <v>0</v>
      </c>
      <c r="W799">
        <f>'46 MMT resource build'!W621</f>
        <v>0</v>
      </c>
      <c r="X799">
        <f>'46 MMT resource build'!X621</f>
        <v>0</v>
      </c>
      <c r="Y799">
        <f>'46 MMT resource build'!Y621</f>
        <v>0</v>
      </c>
      <c r="Z799">
        <f>'46 MMT resource build'!Z621</f>
        <v>0</v>
      </c>
    </row>
    <row r="800" spans="1:26" ht="14.45" hidden="1" x14ac:dyDescent="0.35">
      <c r="A800">
        <f>'46 MMT resource build'!A623</f>
        <v>2030</v>
      </c>
      <c r="B800" t="str">
        <f>'46 MMT resource build'!B623</f>
        <v>Southern_Nevada_Wind</v>
      </c>
      <c r="C800" t="str">
        <f>'46 MMT resource build'!C623</f>
        <v>CAISO</v>
      </c>
      <c r="D800" t="str">
        <f>'46 MMT resource build'!D623</f>
        <v>CAISO</v>
      </c>
      <c r="E800" t="str">
        <f>'46 MMT resource build'!E623</f>
        <v>Wind</v>
      </c>
      <c r="F800">
        <f>'46 MMT resource build'!F623</f>
        <v>0</v>
      </c>
      <c r="G800">
        <f>'46 MMT resource build'!G623</f>
        <v>0</v>
      </c>
      <c r="H800">
        <f>'46 MMT resource build'!H623</f>
        <v>442.03</v>
      </c>
      <c r="I800">
        <f>'46 MMT resource build'!I623</f>
        <v>442.03</v>
      </c>
      <c r="J800" t="str">
        <f>'46 MMT resource build'!J623</f>
        <v>GLW_VEA</v>
      </c>
      <c r="K800">
        <f>'46 MMT resource build'!K623</f>
        <v>442.03</v>
      </c>
      <c r="L800">
        <f>'46 MMT resource build'!L623</f>
        <v>0</v>
      </c>
      <c r="M800">
        <f>'46 MMT resource build'!M623</f>
        <v>0</v>
      </c>
      <c r="N800">
        <f>'46 MMT resource build'!N623</f>
        <v>0</v>
      </c>
      <c r="O800">
        <f>'46 MMT resource build'!O623</f>
        <v>0</v>
      </c>
      <c r="P800">
        <f>'46 MMT resource build'!P623</f>
        <v>0</v>
      </c>
      <c r="Q800">
        <f>'46 MMT resource build'!Q623</f>
        <v>0</v>
      </c>
      <c r="R800">
        <f>'46 MMT resource build'!R623</f>
        <v>0</v>
      </c>
      <c r="S800">
        <f>'46 MMT resource build'!S623</f>
        <v>45026961.740000002</v>
      </c>
      <c r="T800">
        <f>'46 MMT resource build'!T623</f>
        <v>18139039.100000001</v>
      </c>
      <c r="U800">
        <f>'46 MMT resource build'!U623</f>
        <v>4.9706315334622504</v>
      </c>
      <c r="V800">
        <f>'46 MMT resource build'!V623</f>
        <v>0</v>
      </c>
      <c r="W800">
        <f>'46 MMT resource build'!W623</f>
        <v>0</v>
      </c>
      <c r="X800">
        <f>'46 MMT resource build'!X623</f>
        <v>442.03</v>
      </c>
      <c r="Y800">
        <f>'46 MMT resource build'!Y623</f>
        <v>0</v>
      </c>
      <c r="Z800">
        <f>'46 MMT resource build'!Z623</f>
        <v>0</v>
      </c>
    </row>
    <row r="801" spans="1:26" ht="14.45" hidden="1" x14ac:dyDescent="0.35">
      <c r="A801">
        <f>'46 MMT resource build'!A624</f>
        <v>2030</v>
      </c>
      <c r="B801" t="str">
        <f>'46 MMT resource build'!B624</f>
        <v>SW_Ext_Tx_Wind</v>
      </c>
      <c r="C801" t="str">
        <f>'46 MMT resource build'!C624</f>
        <v>CAISO</v>
      </c>
      <c r="D801" t="str">
        <f>'46 MMT resource build'!D624</f>
        <v>CAISO</v>
      </c>
      <c r="E801" t="str">
        <f>'46 MMT resource build'!E624</f>
        <v>Wind</v>
      </c>
      <c r="F801">
        <f>'46 MMT resource build'!F624</f>
        <v>0</v>
      </c>
      <c r="G801">
        <f>'46 MMT resource build'!G624</f>
        <v>0</v>
      </c>
      <c r="H801">
        <f>'46 MMT resource build'!H624</f>
        <v>0</v>
      </c>
      <c r="I801">
        <f>'46 MMT resource build'!I624</f>
        <v>0</v>
      </c>
      <c r="J801" t="str">
        <f>'46 MMT resource build'!J624</f>
        <v>Riverside_Palm_Springs</v>
      </c>
      <c r="K801">
        <f>'46 MMT resource build'!K624</f>
        <v>0</v>
      </c>
      <c r="L801">
        <f>'46 MMT resource build'!L624</f>
        <v>0</v>
      </c>
      <c r="M801">
        <f>'46 MMT resource build'!M624</f>
        <v>0</v>
      </c>
      <c r="N801">
        <f>'46 MMT resource build'!N624</f>
        <v>0</v>
      </c>
      <c r="O801">
        <f>'46 MMT resource build'!O624</f>
        <v>0</v>
      </c>
      <c r="P801">
        <f>'46 MMT resource build'!P624</f>
        <v>0</v>
      </c>
      <c r="Q801">
        <f>'46 MMT resource build'!Q624</f>
        <v>0</v>
      </c>
      <c r="R801">
        <f>'46 MMT resource build'!R624</f>
        <v>0</v>
      </c>
      <c r="S801">
        <f>'46 MMT resource build'!S624</f>
        <v>0</v>
      </c>
      <c r="T801">
        <f>'46 MMT resource build'!T624</f>
        <v>0</v>
      </c>
      <c r="U801">
        <f>'46 MMT resource build'!U624</f>
        <v>4.9706315334622504</v>
      </c>
      <c r="V801">
        <f>'46 MMT resource build'!V624</f>
        <v>0</v>
      </c>
      <c r="W801">
        <f>'46 MMT resource build'!W624</f>
        <v>0</v>
      </c>
      <c r="X801">
        <f>'46 MMT resource build'!X624</f>
        <v>0</v>
      </c>
      <c r="Y801">
        <f>'46 MMT resource build'!Y624</f>
        <v>0</v>
      </c>
      <c r="Z801">
        <f>'46 MMT resource build'!Z624</f>
        <v>0</v>
      </c>
    </row>
    <row r="802" spans="1:26" ht="14.45" hidden="1" x14ac:dyDescent="0.35">
      <c r="A802">
        <f>'46 MMT resource build'!A627</f>
        <v>2030</v>
      </c>
      <c r="B802" t="str">
        <f>'46 MMT resource build'!B627</f>
        <v>Tehachapi_Wind</v>
      </c>
      <c r="C802" t="str">
        <f>'46 MMT resource build'!C627</f>
        <v>CAISO</v>
      </c>
      <c r="D802" t="str">
        <f>'46 MMT resource build'!D627</f>
        <v>CAISO</v>
      </c>
      <c r="E802" t="str">
        <f>'46 MMT resource build'!E627</f>
        <v>Wind</v>
      </c>
      <c r="F802">
        <f>'46 MMT resource build'!F627</f>
        <v>0</v>
      </c>
      <c r="G802">
        <f>'46 MMT resource build'!G627</f>
        <v>0</v>
      </c>
      <c r="H802">
        <f>'46 MMT resource build'!H627</f>
        <v>24.38</v>
      </c>
      <c r="I802">
        <f>'46 MMT resource build'!I627</f>
        <v>24.38</v>
      </c>
      <c r="J802" t="str">
        <f>'46 MMT resource build'!J627</f>
        <v>Tehachapi</v>
      </c>
      <c r="K802">
        <f>'46 MMT resource build'!K627</f>
        <v>24.38</v>
      </c>
      <c r="L802">
        <f>'46 MMT resource build'!L627</f>
        <v>0</v>
      </c>
      <c r="M802">
        <f>'46 MMT resource build'!M627</f>
        <v>0</v>
      </c>
      <c r="N802">
        <f>'46 MMT resource build'!N627</f>
        <v>0</v>
      </c>
      <c r="O802">
        <f>'46 MMT resource build'!O627</f>
        <v>0</v>
      </c>
      <c r="P802">
        <f>'46 MMT resource build'!P627</f>
        <v>0</v>
      </c>
      <c r="Q802">
        <f>'46 MMT resource build'!Q627</f>
        <v>0</v>
      </c>
      <c r="R802">
        <f>'46 MMT resource build'!R627</f>
        <v>0</v>
      </c>
      <c r="S802">
        <f>'46 MMT resource build'!S627</f>
        <v>2323003.62</v>
      </c>
      <c r="T802">
        <f>'46 MMT resource build'!T627</f>
        <v>1034469.32</v>
      </c>
      <c r="U802">
        <f>'46 MMT resource build'!U627</f>
        <v>4.9706315334622504</v>
      </c>
      <c r="V802">
        <f>'46 MMT resource build'!V627</f>
        <v>0</v>
      </c>
      <c r="W802">
        <f>'46 MMT resource build'!W627</f>
        <v>0</v>
      </c>
      <c r="X802">
        <f>'46 MMT resource build'!X627</f>
        <v>24.38</v>
      </c>
      <c r="Y802">
        <f>'46 MMT resource build'!Y627</f>
        <v>0</v>
      </c>
      <c r="Z802">
        <f>'46 MMT resource build'!Z627</f>
        <v>0</v>
      </c>
    </row>
    <row r="803" spans="1:26" ht="14.45" hidden="1" x14ac:dyDescent="0.35">
      <c r="A803">
        <f>'46 MMT resource build'!A629</f>
        <v>2030</v>
      </c>
      <c r="B803" t="str">
        <f>'46 MMT resource build'!B629</f>
        <v>Westlands_Ex_Wind</v>
      </c>
      <c r="C803" t="str">
        <f>'46 MMT resource build'!C629</f>
        <v>CAISO</v>
      </c>
      <c r="D803" t="str">
        <f>'46 MMT resource build'!D629</f>
        <v>CAISO</v>
      </c>
      <c r="E803" t="str">
        <f>'46 MMT resource build'!E629</f>
        <v>Wind</v>
      </c>
      <c r="F803">
        <f>'46 MMT resource build'!F629</f>
        <v>0</v>
      </c>
      <c r="G803">
        <f>'46 MMT resource build'!G629</f>
        <v>0</v>
      </c>
      <c r="H803">
        <f>'46 MMT resource build'!H629</f>
        <v>0</v>
      </c>
      <c r="I803">
        <f>'46 MMT resource build'!I629</f>
        <v>0</v>
      </c>
      <c r="J803">
        <f>'46 MMT resource build'!J629</f>
        <v>0</v>
      </c>
      <c r="K803">
        <f>'46 MMT resource build'!K629</f>
        <v>0</v>
      </c>
      <c r="L803">
        <f>'46 MMT resource build'!L629</f>
        <v>0</v>
      </c>
      <c r="M803">
        <f>'46 MMT resource build'!M629</f>
        <v>0</v>
      </c>
      <c r="N803">
        <f>'46 MMT resource build'!N629</f>
        <v>0</v>
      </c>
      <c r="O803">
        <f>'46 MMT resource build'!O629</f>
        <v>0</v>
      </c>
      <c r="P803">
        <f>'46 MMT resource build'!P629</f>
        <v>0</v>
      </c>
      <c r="Q803">
        <f>'46 MMT resource build'!Q629</f>
        <v>0</v>
      </c>
      <c r="R803">
        <f>'46 MMT resource build'!R629</f>
        <v>0</v>
      </c>
      <c r="S803">
        <f>'46 MMT resource build'!S629</f>
        <v>0</v>
      </c>
      <c r="T803">
        <f>'46 MMT resource build'!T629</f>
        <v>0</v>
      </c>
      <c r="U803">
        <f>'46 MMT resource build'!U629</f>
        <v>4.9706315334622504</v>
      </c>
      <c r="V803">
        <f>'46 MMT resource build'!V629</f>
        <v>0</v>
      </c>
      <c r="W803">
        <f>'46 MMT resource build'!W629</f>
        <v>0</v>
      </c>
      <c r="X803">
        <f>'46 MMT resource build'!X629</f>
        <v>0</v>
      </c>
      <c r="Y803">
        <f>'46 MMT resource build'!Y629</f>
        <v>0</v>
      </c>
      <c r="Z803">
        <f>'46 MMT resource build'!Z629</f>
        <v>0</v>
      </c>
    </row>
    <row r="804" spans="1:26" ht="14.45" hidden="1" x14ac:dyDescent="0.35">
      <c r="A804">
        <f>'46 MMT resource build'!A632</f>
        <v>2030</v>
      </c>
      <c r="B804" t="str">
        <f>'46 MMT resource build'!B632</f>
        <v>Arizona_Wind</v>
      </c>
      <c r="C804" t="str">
        <f>'46 MMT resource build'!C632</f>
        <v>CAISO</v>
      </c>
      <c r="D804" t="str">
        <f>'46 MMT resource build'!D632</f>
        <v>CAISO</v>
      </c>
      <c r="E804" t="str">
        <f>'46 MMT resource build'!E632</f>
        <v>Wind</v>
      </c>
      <c r="F804">
        <f>'46 MMT resource build'!F632</f>
        <v>0</v>
      </c>
      <c r="G804">
        <f>'46 MMT resource build'!G632</f>
        <v>0</v>
      </c>
      <c r="H804">
        <f>'46 MMT resource build'!H632</f>
        <v>0</v>
      </c>
      <c r="I804">
        <f>'46 MMT resource build'!I632</f>
        <v>0</v>
      </c>
      <c r="J804">
        <f>'46 MMT resource build'!J632</f>
        <v>0</v>
      </c>
      <c r="K804">
        <f>'46 MMT resource build'!K632</f>
        <v>0</v>
      </c>
      <c r="L804">
        <f>'46 MMT resource build'!L632</f>
        <v>0</v>
      </c>
      <c r="M804">
        <f>'46 MMT resource build'!M632</f>
        <v>0</v>
      </c>
      <c r="N804">
        <f>'46 MMT resource build'!N632</f>
        <v>0</v>
      </c>
      <c r="O804">
        <f>'46 MMT resource build'!O632</f>
        <v>0</v>
      </c>
      <c r="P804">
        <f>'46 MMT resource build'!P632</f>
        <v>0</v>
      </c>
      <c r="Q804">
        <f>'46 MMT resource build'!Q632</f>
        <v>0</v>
      </c>
      <c r="R804">
        <f>'46 MMT resource build'!R632</f>
        <v>0</v>
      </c>
      <c r="S804">
        <f>'46 MMT resource build'!S632</f>
        <v>0</v>
      </c>
      <c r="T804">
        <f>'46 MMT resource build'!T632</f>
        <v>0</v>
      </c>
      <c r="U804">
        <f>'46 MMT resource build'!U632</f>
        <v>4.9706315334622504</v>
      </c>
      <c r="V804">
        <f>'46 MMT resource build'!V632</f>
        <v>0</v>
      </c>
      <c r="W804">
        <f>'46 MMT resource build'!W632</f>
        <v>0</v>
      </c>
      <c r="X804">
        <f>'46 MMT resource build'!X632</f>
        <v>0</v>
      </c>
      <c r="Y804">
        <f>'46 MMT resource build'!Y632</f>
        <v>0</v>
      </c>
      <c r="Z804">
        <f>'46 MMT resource build'!Z632</f>
        <v>0</v>
      </c>
    </row>
    <row r="805" spans="1:26" ht="14.45" hidden="1" x14ac:dyDescent="0.35">
      <c r="A805">
        <f>'46 MMT resource build'!A634</f>
        <v>2030</v>
      </c>
      <c r="B805" t="str">
        <f>'46 MMT resource build'!B634</f>
        <v>Baja_California_Wind</v>
      </c>
      <c r="C805" t="str">
        <f>'46 MMT resource build'!C634</f>
        <v>CAISO</v>
      </c>
      <c r="D805" t="str">
        <f>'46 MMT resource build'!D634</f>
        <v>CAISO</v>
      </c>
      <c r="E805" t="str">
        <f>'46 MMT resource build'!E634</f>
        <v>Wind</v>
      </c>
      <c r="F805">
        <f>'46 MMT resource build'!F634</f>
        <v>0</v>
      </c>
      <c r="G805">
        <f>'46 MMT resource build'!G634</f>
        <v>0</v>
      </c>
      <c r="H805">
        <f>'46 MMT resource build'!H634</f>
        <v>0</v>
      </c>
      <c r="I805">
        <f>'46 MMT resource build'!I634</f>
        <v>0</v>
      </c>
      <c r="J805">
        <f>'46 MMT resource build'!J634</f>
        <v>0</v>
      </c>
      <c r="K805">
        <f>'46 MMT resource build'!K634</f>
        <v>0</v>
      </c>
      <c r="L805">
        <f>'46 MMT resource build'!L634</f>
        <v>0</v>
      </c>
      <c r="M805">
        <f>'46 MMT resource build'!M634</f>
        <v>0</v>
      </c>
      <c r="N805">
        <f>'46 MMT resource build'!N634</f>
        <v>0</v>
      </c>
      <c r="O805">
        <f>'46 MMT resource build'!O634</f>
        <v>0</v>
      </c>
      <c r="P805">
        <f>'46 MMT resource build'!P634</f>
        <v>0</v>
      </c>
      <c r="Q805">
        <f>'46 MMT resource build'!Q634</f>
        <v>0</v>
      </c>
      <c r="R805">
        <f>'46 MMT resource build'!R634</f>
        <v>0</v>
      </c>
      <c r="S805">
        <f>'46 MMT resource build'!S634</f>
        <v>0</v>
      </c>
      <c r="T805">
        <f>'46 MMT resource build'!T634</f>
        <v>0</v>
      </c>
      <c r="U805">
        <f>'46 MMT resource build'!U634</f>
        <v>4.9706315334622504</v>
      </c>
      <c r="V805">
        <f>'46 MMT resource build'!V634</f>
        <v>0</v>
      </c>
      <c r="W805">
        <f>'46 MMT resource build'!W634</f>
        <v>0</v>
      </c>
      <c r="X805">
        <f>'46 MMT resource build'!X634</f>
        <v>0</v>
      </c>
      <c r="Y805">
        <f>'46 MMT resource build'!Y634</f>
        <v>0</v>
      </c>
      <c r="Z805">
        <f>'46 MMT resource build'!Z634</f>
        <v>0</v>
      </c>
    </row>
    <row r="806" spans="1:26" ht="14.45" hidden="1" x14ac:dyDescent="0.35">
      <c r="A806">
        <f>'46 MMT resource build'!A635</f>
        <v>2030</v>
      </c>
      <c r="B806" t="str">
        <f>'46 MMT resource build'!B635</f>
        <v>Idaho_Wind</v>
      </c>
      <c r="C806" t="str">
        <f>'46 MMT resource build'!C635</f>
        <v>CAISO</v>
      </c>
      <c r="D806" t="str">
        <f>'46 MMT resource build'!D635</f>
        <v>CAISO</v>
      </c>
      <c r="E806" t="str">
        <f>'46 MMT resource build'!E635</f>
        <v>Wind</v>
      </c>
      <c r="F806">
        <f>'46 MMT resource build'!F635</f>
        <v>0</v>
      </c>
      <c r="G806">
        <f>'46 MMT resource build'!G635</f>
        <v>0</v>
      </c>
      <c r="H806">
        <f>'46 MMT resource build'!H635</f>
        <v>0</v>
      </c>
      <c r="I806">
        <f>'46 MMT resource build'!I635</f>
        <v>0</v>
      </c>
      <c r="J806">
        <f>'46 MMT resource build'!J635</f>
        <v>0</v>
      </c>
      <c r="K806">
        <f>'46 MMT resource build'!K635</f>
        <v>0</v>
      </c>
      <c r="L806">
        <f>'46 MMT resource build'!L635</f>
        <v>0</v>
      </c>
      <c r="M806">
        <f>'46 MMT resource build'!M635</f>
        <v>0</v>
      </c>
      <c r="N806">
        <f>'46 MMT resource build'!N635</f>
        <v>0</v>
      </c>
      <c r="O806">
        <f>'46 MMT resource build'!O635</f>
        <v>0</v>
      </c>
      <c r="P806">
        <f>'46 MMT resource build'!P635</f>
        <v>0</v>
      </c>
      <c r="Q806">
        <f>'46 MMT resource build'!Q635</f>
        <v>0</v>
      </c>
      <c r="R806">
        <f>'46 MMT resource build'!R635</f>
        <v>0</v>
      </c>
      <c r="S806">
        <f>'46 MMT resource build'!S635</f>
        <v>0</v>
      </c>
      <c r="T806">
        <f>'46 MMT resource build'!T635</f>
        <v>0</v>
      </c>
      <c r="U806">
        <f>'46 MMT resource build'!U635</f>
        <v>4.9706315334622504</v>
      </c>
      <c r="V806">
        <f>'46 MMT resource build'!V635</f>
        <v>0</v>
      </c>
      <c r="W806">
        <f>'46 MMT resource build'!W635</f>
        <v>0</v>
      </c>
      <c r="X806">
        <f>'46 MMT resource build'!X635</f>
        <v>0</v>
      </c>
      <c r="Y806">
        <f>'46 MMT resource build'!Y635</f>
        <v>0</v>
      </c>
      <c r="Z806">
        <f>'46 MMT resource build'!Z635</f>
        <v>0</v>
      </c>
    </row>
    <row r="807" spans="1:26" ht="14.45" hidden="1" x14ac:dyDescent="0.35">
      <c r="A807">
        <f>'46 MMT resource build'!A637</f>
        <v>2030</v>
      </c>
      <c r="B807" t="str">
        <f>'46 MMT resource build'!B637</f>
        <v>New_Mexico_Wind</v>
      </c>
      <c r="C807" t="str">
        <f>'46 MMT resource build'!C637</f>
        <v>CAISO</v>
      </c>
      <c r="D807" t="str">
        <f>'46 MMT resource build'!D637</f>
        <v>CAISO</v>
      </c>
      <c r="E807" t="str">
        <f>'46 MMT resource build'!E637</f>
        <v>Wind</v>
      </c>
      <c r="F807">
        <f>'46 MMT resource build'!F637</f>
        <v>0</v>
      </c>
      <c r="G807">
        <f>'46 MMT resource build'!G637</f>
        <v>0</v>
      </c>
      <c r="H807">
        <f>'46 MMT resource build'!H637</f>
        <v>0</v>
      </c>
      <c r="I807">
        <f>'46 MMT resource build'!I637</f>
        <v>0</v>
      </c>
      <c r="J807">
        <f>'46 MMT resource build'!J637</f>
        <v>0</v>
      </c>
      <c r="K807">
        <f>'46 MMT resource build'!K637</f>
        <v>0</v>
      </c>
      <c r="L807">
        <f>'46 MMT resource build'!L637</f>
        <v>0</v>
      </c>
      <c r="M807">
        <f>'46 MMT resource build'!M637</f>
        <v>0</v>
      </c>
      <c r="N807">
        <f>'46 MMT resource build'!N637</f>
        <v>0</v>
      </c>
      <c r="O807">
        <f>'46 MMT resource build'!O637</f>
        <v>0</v>
      </c>
      <c r="P807">
        <f>'46 MMT resource build'!P637</f>
        <v>0</v>
      </c>
      <c r="Q807">
        <f>'46 MMT resource build'!Q637</f>
        <v>0</v>
      </c>
      <c r="R807">
        <f>'46 MMT resource build'!R637</f>
        <v>0</v>
      </c>
      <c r="S807">
        <f>'46 MMT resource build'!S637</f>
        <v>0</v>
      </c>
      <c r="T807">
        <f>'46 MMT resource build'!T637</f>
        <v>0</v>
      </c>
      <c r="U807">
        <f>'46 MMT resource build'!U637</f>
        <v>4.9706315334622504</v>
      </c>
      <c r="V807">
        <f>'46 MMT resource build'!V637</f>
        <v>0</v>
      </c>
      <c r="W807">
        <f>'46 MMT resource build'!W637</f>
        <v>0</v>
      </c>
      <c r="X807">
        <f>'46 MMT resource build'!X637</f>
        <v>0</v>
      </c>
      <c r="Y807">
        <f>'46 MMT resource build'!Y637</f>
        <v>0</v>
      </c>
      <c r="Z807">
        <f>'46 MMT resource build'!Z637</f>
        <v>0</v>
      </c>
    </row>
    <row r="808" spans="1:26" ht="14.45" hidden="1" x14ac:dyDescent="0.35">
      <c r="A808">
        <f>'46 MMT resource build'!A639</f>
        <v>2030</v>
      </c>
      <c r="B808" t="str">
        <f>'46 MMT resource build'!B639</f>
        <v>Utah_Wind</v>
      </c>
      <c r="C808" t="str">
        <f>'46 MMT resource build'!C639</f>
        <v>CAISO</v>
      </c>
      <c r="D808" t="str">
        <f>'46 MMT resource build'!D639</f>
        <v>CAISO</v>
      </c>
      <c r="E808" t="str">
        <f>'46 MMT resource build'!E639</f>
        <v>Wind</v>
      </c>
      <c r="F808">
        <f>'46 MMT resource build'!F639</f>
        <v>0</v>
      </c>
      <c r="G808">
        <f>'46 MMT resource build'!G639</f>
        <v>0</v>
      </c>
      <c r="H808">
        <f>'46 MMT resource build'!H639</f>
        <v>0</v>
      </c>
      <c r="I808">
        <f>'46 MMT resource build'!I639</f>
        <v>0</v>
      </c>
      <c r="J808">
        <f>'46 MMT resource build'!J639</f>
        <v>0</v>
      </c>
      <c r="K808">
        <f>'46 MMT resource build'!K639</f>
        <v>0</v>
      </c>
      <c r="L808">
        <f>'46 MMT resource build'!L639</f>
        <v>0</v>
      </c>
      <c r="M808">
        <f>'46 MMT resource build'!M639</f>
        <v>0</v>
      </c>
      <c r="N808">
        <f>'46 MMT resource build'!N639</f>
        <v>0</v>
      </c>
      <c r="O808">
        <f>'46 MMT resource build'!O639</f>
        <v>0</v>
      </c>
      <c r="P808">
        <f>'46 MMT resource build'!P639</f>
        <v>0</v>
      </c>
      <c r="Q808">
        <f>'46 MMT resource build'!Q639</f>
        <v>0</v>
      </c>
      <c r="R808">
        <f>'46 MMT resource build'!R639</f>
        <v>0</v>
      </c>
      <c r="S808">
        <f>'46 MMT resource build'!S639</f>
        <v>0</v>
      </c>
      <c r="T808">
        <f>'46 MMT resource build'!T639</f>
        <v>0</v>
      </c>
      <c r="U808">
        <f>'46 MMT resource build'!U639</f>
        <v>4.9706315334622504</v>
      </c>
      <c r="V808">
        <f>'46 MMT resource build'!V639</f>
        <v>0</v>
      </c>
      <c r="W808">
        <f>'46 MMT resource build'!W639</f>
        <v>0</v>
      </c>
      <c r="X808">
        <f>'46 MMT resource build'!X639</f>
        <v>0</v>
      </c>
      <c r="Y808">
        <f>'46 MMT resource build'!Y639</f>
        <v>0</v>
      </c>
      <c r="Z808">
        <f>'46 MMT resource build'!Z639</f>
        <v>0</v>
      </c>
    </row>
    <row r="809" spans="1:26" ht="14.45" hidden="1" x14ac:dyDescent="0.35">
      <c r="A809">
        <f>'46 MMT resource build'!A640</f>
        <v>2030</v>
      </c>
      <c r="B809" t="str">
        <f>'46 MMT resource build'!B640</f>
        <v>Wyoming_Wind</v>
      </c>
      <c r="C809" t="str">
        <f>'46 MMT resource build'!C640</f>
        <v>CAISO</v>
      </c>
      <c r="D809" t="str">
        <f>'46 MMT resource build'!D640</f>
        <v>CAISO</v>
      </c>
      <c r="E809" t="str">
        <f>'46 MMT resource build'!E640</f>
        <v>Wind</v>
      </c>
      <c r="F809">
        <f>'46 MMT resource build'!F640</f>
        <v>0</v>
      </c>
      <c r="G809">
        <f>'46 MMT resource build'!G640</f>
        <v>0</v>
      </c>
      <c r="H809">
        <f>'46 MMT resource build'!H640</f>
        <v>0</v>
      </c>
      <c r="I809">
        <f>'46 MMT resource build'!I640</f>
        <v>0</v>
      </c>
      <c r="J809">
        <f>'46 MMT resource build'!J640</f>
        <v>0</v>
      </c>
      <c r="K809">
        <f>'46 MMT resource build'!K640</f>
        <v>0</v>
      </c>
      <c r="L809">
        <f>'46 MMT resource build'!L640</f>
        <v>0</v>
      </c>
      <c r="M809">
        <f>'46 MMT resource build'!M640</f>
        <v>0</v>
      </c>
      <c r="N809">
        <f>'46 MMT resource build'!N640</f>
        <v>0</v>
      </c>
      <c r="O809">
        <f>'46 MMT resource build'!O640</f>
        <v>0</v>
      </c>
      <c r="P809">
        <f>'46 MMT resource build'!P640</f>
        <v>0</v>
      </c>
      <c r="Q809">
        <f>'46 MMT resource build'!Q640</f>
        <v>0</v>
      </c>
      <c r="R809">
        <f>'46 MMT resource build'!R640</f>
        <v>0</v>
      </c>
      <c r="S809">
        <f>'46 MMT resource build'!S640</f>
        <v>0</v>
      </c>
      <c r="T809">
        <f>'46 MMT resource build'!T640</f>
        <v>0</v>
      </c>
      <c r="U809">
        <f>'46 MMT resource build'!U640</f>
        <v>4.9706315334622504</v>
      </c>
      <c r="V809">
        <f>'46 MMT resource build'!V640</f>
        <v>0</v>
      </c>
      <c r="W809">
        <f>'46 MMT resource build'!W640</f>
        <v>0</v>
      </c>
      <c r="X809">
        <f>'46 MMT resource build'!X640</f>
        <v>0</v>
      </c>
      <c r="Y809">
        <f>'46 MMT resource build'!Y640</f>
        <v>0</v>
      </c>
      <c r="Z809">
        <f>'46 MMT resource build'!Z640</f>
        <v>0</v>
      </c>
    </row>
    <row r="810" spans="1:26" ht="14.45" hidden="1" x14ac:dyDescent="0.35">
      <c r="A810">
        <f>'46 MMT resource build'!A641</f>
        <v>2030</v>
      </c>
      <c r="B810" t="str">
        <f>'46 MMT resource build'!B641</f>
        <v>Pacific_Northwest_Wind</v>
      </c>
      <c r="C810" t="str">
        <f>'46 MMT resource build'!C641</f>
        <v>CAISO</v>
      </c>
      <c r="D810" t="str">
        <f>'46 MMT resource build'!D641</f>
        <v>CAISO</v>
      </c>
      <c r="E810" t="str">
        <f>'46 MMT resource build'!E641</f>
        <v>Wind</v>
      </c>
      <c r="F810">
        <f>'46 MMT resource build'!F641</f>
        <v>0</v>
      </c>
      <c r="G810">
        <f>'46 MMT resource build'!G641</f>
        <v>0</v>
      </c>
      <c r="H810">
        <f>'46 MMT resource build'!H641</f>
        <v>0</v>
      </c>
      <c r="I810">
        <f>'46 MMT resource build'!I641</f>
        <v>0</v>
      </c>
      <c r="J810">
        <f>'46 MMT resource build'!J641</f>
        <v>0</v>
      </c>
      <c r="K810">
        <f>'46 MMT resource build'!K641</f>
        <v>0</v>
      </c>
      <c r="L810">
        <f>'46 MMT resource build'!L641</f>
        <v>0</v>
      </c>
      <c r="M810">
        <f>'46 MMT resource build'!M641</f>
        <v>0</v>
      </c>
      <c r="N810">
        <f>'46 MMT resource build'!N641</f>
        <v>0</v>
      </c>
      <c r="O810">
        <f>'46 MMT resource build'!O641</f>
        <v>0</v>
      </c>
      <c r="P810">
        <f>'46 MMT resource build'!P641</f>
        <v>0</v>
      </c>
      <c r="Q810">
        <f>'46 MMT resource build'!Q641</f>
        <v>0</v>
      </c>
      <c r="R810">
        <f>'46 MMT resource build'!R641</f>
        <v>0</v>
      </c>
      <c r="S810">
        <f>'46 MMT resource build'!S641</f>
        <v>0</v>
      </c>
      <c r="T810">
        <f>'46 MMT resource build'!T641</f>
        <v>0</v>
      </c>
      <c r="U810">
        <f>'46 MMT resource build'!U641</f>
        <v>4.9706315334622504</v>
      </c>
      <c r="V810">
        <f>'46 MMT resource build'!V641</f>
        <v>0</v>
      </c>
      <c r="W810">
        <f>'46 MMT resource build'!W641</f>
        <v>0</v>
      </c>
      <c r="X810">
        <f>'46 MMT resource build'!X641</f>
        <v>0</v>
      </c>
      <c r="Y810">
        <f>'46 MMT resource build'!Y641</f>
        <v>0</v>
      </c>
      <c r="Z810">
        <f>'46 MMT resource build'!Z641</f>
        <v>0</v>
      </c>
    </row>
    <row r="811" spans="1:26" ht="14.45" hidden="1" x14ac:dyDescent="0.35">
      <c r="A811">
        <f>'46 MMT resource build'!A751</f>
        <v>2045</v>
      </c>
      <c r="B811" t="str">
        <f>'46 MMT resource build'!B751</f>
        <v>BANC_Wind_for_Other</v>
      </c>
      <c r="C811" t="str">
        <f>'46 MMT resource build'!C751</f>
        <v>BANC</v>
      </c>
      <c r="D811" t="str">
        <f>'46 MMT resource build'!D751</f>
        <v>BANC</v>
      </c>
      <c r="E811" t="str">
        <f>'46 MMT resource build'!E751</f>
        <v>Wind</v>
      </c>
      <c r="F811">
        <f>'46 MMT resource build'!F751</f>
        <v>0</v>
      </c>
      <c r="G811">
        <f>'46 MMT resource build'!G751</f>
        <v>0</v>
      </c>
      <c r="H811">
        <f>'46 MMT resource build'!H751</f>
        <v>0</v>
      </c>
      <c r="I811">
        <f>'46 MMT resource build'!I751</f>
        <v>0</v>
      </c>
      <c r="J811">
        <f>'46 MMT resource build'!J751</f>
        <v>0</v>
      </c>
      <c r="K811">
        <f>'46 MMT resource build'!K751</f>
        <v>0</v>
      </c>
      <c r="L811">
        <f>'46 MMT resource build'!L751</f>
        <v>0</v>
      </c>
      <c r="M811">
        <f>'46 MMT resource build'!M751</f>
        <v>0</v>
      </c>
      <c r="N811">
        <f>'46 MMT resource build'!N751</f>
        <v>0</v>
      </c>
      <c r="O811">
        <f>'46 MMT resource build'!O751</f>
        <v>0</v>
      </c>
      <c r="P811">
        <f>'46 MMT resource build'!P751</f>
        <v>0</v>
      </c>
      <c r="Q811">
        <f>'46 MMT resource build'!Q751</f>
        <v>0</v>
      </c>
      <c r="R811">
        <f>'46 MMT resource build'!R751</f>
        <v>0</v>
      </c>
      <c r="S811">
        <f>'46 MMT resource build'!S751</f>
        <v>0</v>
      </c>
      <c r="T811">
        <f>'46 MMT resource build'!T751</f>
        <v>0</v>
      </c>
      <c r="U811">
        <f>'46 MMT resource build'!U751</f>
        <v>6.6951633132812498</v>
      </c>
      <c r="V811">
        <f>'46 MMT resource build'!V751</f>
        <v>0</v>
      </c>
      <c r="W811">
        <f>'46 MMT resource build'!W751</f>
        <v>0</v>
      </c>
      <c r="X811">
        <f>'46 MMT resource build'!X751</f>
        <v>0</v>
      </c>
      <c r="Y811">
        <f>'46 MMT resource build'!Y751</f>
        <v>0</v>
      </c>
      <c r="Z811">
        <f>'46 MMT resource build'!Z751</f>
        <v>0</v>
      </c>
    </row>
    <row r="812" spans="1:26" ht="14.45" hidden="1" x14ac:dyDescent="0.35">
      <c r="A812">
        <f>'46 MMT resource build'!A752</f>
        <v>2045</v>
      </c>
      <c r="B812" t="str">
        <f>'46 MMT resource build'!B752</f>
        <v>CAISO_Wind_for_Other</v>
      </c>
      <c r="C812" t="str">
        <f>'46 MMT resource build'!C752</f>
        <v>CAISO</v>
      </c>
      <c r="D812" t="str">
        <f>'46 MMT resource build'!D752</f>
        <v>CAISO</v>
      </c>
      <c r="E812" t="str">
        <f>'46 MMT resource build'!E752</f>
        <v>Wind</v>
      </c>
      <c r="F812">
        <f>'46 MMT resource build'!F752</f>
        <v>279.98</v>
      </c>
      <c r="G812">
        <f>'46 MMT resource build'!G752</f>
        <v>0</v>
      </c>
      <c r="H812">
        <f>'46 MMT resource build'!H752</f>
        <v>0</v>
      </c>
      <c r="I812">
        <f>'46 MMT resource build'!I752</f>
        <v>279.98</v>
      </c>
      <c r="J812">
        <f>'46 MMT resource build'!J752</f>
        <v>0</v>
      </c>
      <c r="K812">
        <f>'46 MMT resource build'!K752</f>
        <v>0</v>
      </c>
      <c r="L812">
        <f>'46 MMT resource build'!L752</f>
        <v>0</v>
      </c>
      <c r="M812">
        <f>'46 MMT resource build'!M752</f>
        <v>0</v>
      </c>
      <c r="N812">
        <f>'46 MMT resource build'!N752</f>
        <v>0</v>
      </c>
      <c r="O812">
        <f>'46 MMT resource build'!O752</f>
        <v>0</v>
      </c>
      <c r="P812">
        <f>'46 MMT resource build'!P752</f>
        <v>0</v>
      </c>
      <c r="Q812">
        <f>'46 MMT resource build'!Q752</f>
        <v>0</v>
      </c>
      <c r="R812">
        <f>'46 MMT resource build'!R752</f>
        <v>0</v>
      </c>
      <c r="S812">
        <f>'46 MMT resource build'!S752</f>
        <v>0</v>
      </c>
      <c r="T812">
        <f>'46 MMT resource build'!T752</f>
        <v>0</v>
      </c>
      <c r="U812">
        <f>'46 MMT resource build'!U752</f>
        <v>6.6951633132812498</v>
      </c>
      <c r="V812">
        <f>'46 MMT resource build'!V752</f>
        <v>279.98</v>
      </c>
      <c r="W812">
        <f>'46 MMT resource build'!W752</f>
        <v>0</v>
      </c>
      <c r="X812">
        <f>'46 MMT resource build'!X752</f>
        <v>0</v>
      </c>
      <c r="Y812">
        <f>'46 MMT resource build'!Y752</f>
        <v>0</v>
      </c>
      <c r="Z812">
        <f>'46 MMT resource build'!Z752</f>
        <v>0</v>
      </c>
    </row>
    <row r="813" spans="1:26" ht="14.45" hidden="1" x14ac:dyDescent="0.35">
      <c r="A813">
        <f>'46 MMT resource build'!A753</f>
        <v>2045</v>
      </c>
      <c r="B813" t="str">
        <f>'46 MMT resource build'!B753</f>
        <v>IID_Wind_for_Other</v>
      </c>
      <c r="C813" t="str">
        <f>'46 MMT resource build'!C753</f>
        <v>IID</v>
      </c>
      <c r="D813" t="str">
        <f>'46 MMT resource build'!D753</f>
        <v>IID</v>
      </c>
      <c r="E813" t="str">
        <f>'46 MMT resource build'!E753</f>
        <v>Wind</v>
      </c>
      <c r="F813">
        <f>'46 MMT resource build'!F753</f>
        <v>0</v>
      </c>
      <c r="G813">
        <f>'46 MMT resource build'!G753</f>
        <v>0</v>
      </c>
      <c r="H813">
        <f>'46 MMT resource build'!H753</f>
        <v>0</v>
      </c>
      <c r="I813">
        <f>'46 MMT resource build'!I753</f>
        <v>0</v>
      </c>
      <c r="J813">
        <f>'46 MMT resource build'!J753</f>
        <v>0</v>
      </c>
      <c r="K813">
        <f>'46 MMT resource build'!K753</f>
        <v>0</v>
      </c>
      <c r="L813">
        <f>'46 MMT resource build'!L753</f>
        <v>0</v>
      </c>
      <c r="M813">
        <f>'46 MMT resource build'!M753</f>
        <v>0</v>
      </c>
      <c r="N813">
        <f>'46 MMT resource build'!N753</f>
        <v>0</v>
      </c>
      <c r="O813">
        <f>'46 MMT resource build'!O753</f>
        <v>0</v>
      </c>
      <c r="P813">
        <f>'46 MMT resource build'!P753</f>
        <v>0</v>
      </c>
      <c r="Q813">
        <f>'46 MMT resource build'!Q753</f>
        <v>0</v>
      </c>
      <c r="R813">
        <f>'46 MMT resource build'!R753</f>
        <v>0</v>
      </c>
      <c r="S813">
        <f>'46 MMT resource build'!S753</f>
        <v>0</v>
      </c>
      <c r="T813">
        <f>'46 MMT resource build'!T753</f>
        <v>0</v>
      </c>
      <c r="U813">
        <f>'46 MMT resource build'!U753</f>
        <v>6.6951633132812498</v>
      </c>
      <c r="V813">
        <f>'46 MMT resource build'!V753</f>
        <v>0</v>
      </c>
      <c r="W813">
        <f>'46 MMT resource build'!W753</f>
        <v>0</v>
      </c>
      <c r="X813">
        <f>'46 MMT resource build'!X753</f>
        <v>0</v>
      </c>
      <c r="Y813">
        <f>'46 MMT resource build'!Y753</f>
        <v>0</v>
      </c>
      <c r="Z813">
        <f>'46 MMT resource build'!Z753</f>
        <v>0</v>
      </c>
    </row>
    <row r="814" spans="1:26" ht="14.45" hidden="1" x14ac:dyDescent="0.35">
      <c r="A814">
        <f>'46 MMT resource build'!A754</f>
        <v>2045</v>
      </c>
      <c r="B814" t="str">
        <f>'46 MMT resource build'!B754</f>
        <v>LDWP_Wind_for_Other</v>
      </c>
      <c r="C814" t="str">
        <f>'46 MMT resource build'!C754</f>
        <v>LDWP</v>
      </c>
      <c r="D814" t="str">
        <f>'46 MMT resource build'!D754</f>
        <v>LDWP</v>
      </c>
      <c r="E814" t="str">
        <f>'46 MMT resource build'!E754</f>
        <v>Wind</v>
      </c>
      <c r="F814">
        <f>'46 MMT resource build'!F754</f>
        <v>421.92</v>
      </c>
      <c r="G814">
        <f>'46 MMT resource build'!G754</f>
        <v>0</v>
      </c>
      <c r="H814">
        <f>'46 MMT resource build'!H754</f>
        <v>0</v>
      </c>
      <c r="I814">
        <f>'46 MMT resource build'!I754</f>
        <v>421.92</v>
      </c>
      <c r="J814">
        <f>'46 MMT resource build'!J754</f>
        <v>0</v>
      </c>
      <c r="K814">
        <f>'46 MMT resource build'!K754</f>
        <v>0</v>
      </c>
      <c r="L814">
        <f>'46 MMT resource build'!L754</f>
        <v>0</v>
      </c>
      <c r="M814">
        <f>'46 MMT resource build'!M754</f>
        <v>0</v>
      </c>
      <c r="N814">
        <f>'46 MMT resource build'!N754</f>
        <v>0</v>
      </c>
      <c r="O814">
        <f>'46 MMT resource build'!O754</f>
        <v>0</v>
      </c>
      <c r="P814">
        <f>'46 MMT resource build'!P754</f>
        <v>0</v>
      </c>
      <c r="Q814">
        <f>'46 MMT resource build'!Q754</f>
        <v>0</v>
      </c>
      <c r="R814">
        <f>'46 MMT resource build'!R754</f>
        <v>0</v>
      </c>
      <c r="S814">
        <f>'46 MMT resource build'!S754</f>
        <v>0</v>
      </c>
      <c r="T814">
        <f>'46 MMT resource build'!T754</f>
        <v>0</v>
      </c>
      <c r="U814">
        <f>'46 MMT resource build'!U754</f>
        <v>6.6951633132812498</v>
      </c>
      <c r="V814">
        <f>'46 MMT resource build'!V754</f>
        <v>421.92</v>
      </c>
      <c r="W814">
        <f>'46 MMT resource build'!W754</f>
        <v>0</v>
      </c>
      <c r="X814">
        <f>'46 MMT resource build'!X754</f>
        <v>0</v>
      </c>
      <c r="Y814">
        <f>'46 MMT resource build'!Y754</f>
        <v>0</v>
      </c>
      <c r="Z814">
        <f>'46 MMT resource build'!Z754</f>
        <v>0</v>
      </c>
    </row>
    <row r="815" spans="1:26" ht="14.45" hidden="1" x14ac:dyDescent="0.35">
      <c r="A815">
        <f>'46 MMT resource build'!A755</f>
        <v>2045</v>
      </c>
      <c r="B815" t="str">
        <f>'46 MMT resource build'!B755</f>
        <v>NW_Wind_for_Other</v>
      </c>
      <c r="C815" t="str">
        <f>'46 MMT resource build'!C755</f>
        <v>NW</v>
      </c>
      <c r="D815" t="str">
        <f>'46 MMT resource build'!D755</f>
        <v>NW</v>
      </c>
      <c r="E815" t="str">
        <f>'46 MMT resource build'!E755</f>
        <v>Wind</v>
      </c>
      <c r="F815">
        <f>'46 MMT resource build'!F755</f>
        <v>10781.1</v>
      </c>
      <c r="G815">
        <f>'46 MMT resource build'!G755</f>
        <v>0</v>
      </c>
      <c r="H815">
        <f>'46 MMT resource build'!H755</f>
        <v>0</v>
      </c>
      <c r="I815">
        <f>'46 MMT resource build'!I755</f>
        <v>10781.1</v>
      </c>
      <c r="J815">
        <f>'46 MMT resource build'!J755</f>
        <v>0</v>
      </c>
      <c r="K815">
        <f>'46 MMT resource build'!K755</f>
        <v>0</v>
      </c>
      <c r="L815">
        <f>'46 MMT resource build'!L755</f>
        <v>0</v>
      </c>
      <c r="M815">
        <f>'46 MMT resource build'!M755</f>
        <v>0</v>
      </c>
      <c r="N815">
        <f>'46 MMT resource build'!N755</f>
        <v>0</v>
      </c>
      <c r="O815">
        <f>'46 MMT resource build'!O755</f>
        <v>0</v>
      </c>
      <c r="P815">
        <f>'46 MMT resource build'!P755</f>
        <v>0</v>
      </c>
      <c r="Q815">
        <f>'46 MMT resource build'!Q755</f>
        <v>0</v>
      </c>
      <c r="R815">
        <f>'46 MMT resource build'!R755</f>
        <v>0</v>
      </c>
      <c r="S815">
        <f>'46 MMT resource build'!S755</f>
        <v>0</v>
      </c>
      <c r="T815">
        <f>'46 MMT resource build'!T755</f>
        <v>0</v>
      </c>
      <c r="U815">
        <f>'46 MMT resource build'!U755</f>
        <v>6.6951633132812498</v>
      </c>
      <c r="V815">
        <f>'46 MMT resource build'!V755</f>
        <v>10781.1</v>
      </c>
      <c r="W815">
        <f>'46 MMT resource build'!W755</f>
        <v>0</v>
      </c>
      <c r="X815">
        <f>'46 MMT resource build'!X755</f>
        <v>0</v>
      </c>
      <c r="Y815">
        <f>'46 MMT resource build'!Y755</f>
        <v>0</v>
      </c>
      <c r="Z815">
        <f>'46 MMT resource build'!Z755</f>
        <v>0</v>
      </c>
    </row>
    <row r="816" spans="1:26" ht="14.45" hidden="1" x14ac:dyDescent="0.35">
      <c r="A816">
        <f>'46 MMT resource build'!A756</f>
        <v>2045</v>
      </c>
      <c r="B816" t="str">
        <f>'46 MMT resource build'!B756</f>
        <v>SW_Wind_for_Other</v>
      </c>
      <c r="C816" t="str">
        <f>'46 MMT resource build'!C756</f>
        <v>SW</v>
      </c>
      <c r="D816" t="str">
        <f>'46 MMT resource build'!D756</f>
        <v>SW</v>
      </c>
      <c r="E816" t="str">
        <f>'46 MMT resource build'!E756</f>
        <v>Wind</v>
      </c>
      <c r="F816">
        <f>'46 MMT resource build'!F756</f>
        <v>1671.87</v>
      </c>
      <c r="G816">
        <f>'46 MMT resource build'!G756</f>
        <v>0</v>
      </c>
      <c r="H816">
        <f>'46 MMT resource build'!H756</f>
        <v>0</v>
      </c>
      <c r="I816">
        <f>'46 MMT resource build'!I756</f>
        <v>1671.87</v>
      </c>
      <c r="J816">
        <f>'46 MMT resource build'!J756</f>
        <v>0</v>
      </c>
      <c r="K816">
        <f>'46 MMT resource build'!K756</f>
        <v>0</v>
      </c>
      <c r="L816">
        <f>'46 MMT resource build'!L756</f>
        <v>0</v>
      </c>
      <c r="M816">
        <f>'46 MMT resource build'!M756</f>
        <v>0</v>
      </c>
      <c r="N816">
        <f>'46 MMT resource build'!N756</f>
        <v>0</v>
      </c>
      <c r="O816">
        <f>'46 MMT resource build'!O756</f>
        <v>0</v>
      </c>
      <c r="P816">
        <f>'46 MMT resource build'!P756</f>
        <v>0</v>
      </c>
      <c r="Q816">
        <f>'46 MMT resource build'!Q756</f>
        <v>0</v>
      </c>
      <c r="R816">
        <f>'46 MMT resource build'!R756</f>
        <v>0</v>
      </c>
      <c r="S816">
        <f>'46 MMT resource build'!S756</f>
        <v>0</v>
      </c>
      <c r="T816">
        <f>'46 MMT resource build'!T756</f>
        <v>0</v>
      </c>
      <c r="U816">
        <f>'46 MMT resource build'!U756</f>
        <v>6.6951633132812498</v>
      </c>
      <c r="V816">
        <f>'46 MMT resource build'!V756</f>
        <v>1671.87</v>
      </c>
      <c r="W816">
        <f>'46 MMT resource build'!W756</f>
        <v>0</v>
      </c>
      <c r="X816">
        <f>'46 MMT resource build'!X756</f>
        <v>0</v>
      </c>
      <c r="Y816">
        <f>'46 MMT resource build'!Y756</f>
        <v>0</v>
      </c>
      <c r="Z816">
        <f>'46 MMT resource build'!Z756</f>
        <v>0</v>
      </c>
    </row>
    <row r="817" spans="1:26" ht="14.45" hidden="1" x14ac:dyDescent="0.35">
      <c r="A817">
        <f>'46 MMT resource build'!A757</f>
        <v>2045</v>
      </c>
      <c r="B817" t="str">
        <f>'46 MMT resource build'!B757</f>
        <v>CAISO_Wind_for_CAISO</v>
      </c>
      <c r="C817" t="str">
        <f>'46 MMT resource build'!C757</f>
        <v>CAISO</v>
      </c>
      <c r="D817" t="str">
        <f>'46 MMT resource build'!D757</f>
        <v>CAISO</v>
      </c>
      <c r="E817" t="str">
        <f>'46 MMT resource build'!E757</f>
        <v>Wind</v>
      </c>
      <c r="F817">
        <f>'46 MMT resource build'!F757</f>
        <v>7176.33</v>
      </c>
      <c r="G817">
        <f>'46 MMT resource build'!G757</f>
        <v>0</v>
      </c>
      <c r="H817">
        <f>'46 MMT resource build'!H757</f>
        <v>0</v>
      </c>
      <c r="I817">
        <f>'46 MMT resource build'!I757</f>
        <v>7176.33</v>
      </c>
      <c r="J817">
        <f>'46 MMT resource build'!J757</f>
        <v>0</v>
      </c>
      <c r="K817">
        <f>'46 MMT resource build'!K757</f>
        <v>0</v>
      </c>
      <c r="L817">
        <f>'46 MMT resource build'!L757</f>
        <v>0</v>
      </c>
      <c r="M817">
        <f>'46 MMT resource build'!M757</f>
        <v>0</v>
      </c>
      <c r="N817">
        <f>'46 MMT resource build'!N757</f>
        <v>0</v>
      </c>
      <c r="O817">
        <f>'46 MMT resource build'!O757</f>
        <v>0</v>
      </c>
      <c r="P817">
        <f>'46 MMT resource build'!P757</f>
        <v>0</v>
      </c>
      <c r="Q817">
        <f>'46 MMT resource build'!Q757</f>
        <v>0</v>
      </c>
      <c r="R817">
        <f>'46 MMT resource build'!R757</f>
        <v>0</v>
      </c>
      <c r="S817">
        <f>'46 MMT resource build'!S757</f>
        <v>0</v>
      </c>
      <c r="T817">
        <f>'46 MMT resource build'!T757</f>
        <v>0</v>
      </c>
      <c r="U817">
        <f>'46 MMT resource build'!U757</f>
        <v>6.6951633132812498</v>
      </c>
      <c r="V817">
        <f>'46 MMT resource build'!V757</f>
        <v>7176.33</v>
      </c>
      <c r="W817">
        <f>'46 MMT resource build'!W757</f>
        <v>0</v>
      </c>
      <c r="X817">
        <f>'46 MMT resource build'!X757</f>
        <v>0</v>
      </c>
      <c r="Y817">
        <f>'46 MMT resource build'!Y757</f>
        <v>0</v>
      </c>
      <c r="Z817">
        <f>'46 MMT resource build'!Z757</f>
        <v>0</v>
      </c>
    </row>
    <row r="818" spans="1:26" ht="14.45" hidden="1" x14ac:dyDescent="0.35">
      <c r="A818">
        <f>'46 MMT resource build'!A758</f>
        <v>2045</v>
      </c>
      <c r="B818" t="str">
        <f>'46 MMT resource build'!B758</f>
        <v>LDWP_Wind_for_CAISO</v>
      </c>
      <c r="C818" t="str">
        <f>'46 MMT resource build'!C758</f>
        <v>LDWP</v>
      </c>
      <c r="D818" t="str">
        <f>'46 MMT resource build'!D758</f>
        <v>CAISO</v>
      </c>
      <c r="E818" t="str">
        <f>'46 MMT resource build'!E758</f>
        <v>Wind</v>
      </c>
      <c r="F818">
        <f>'46 MMT resource build'!F758</f>
        <v>5.09</v>
      </c>
      <c r="G818">
        <f>'46 MMT resource build'!G758</f>
        <v>0</v>
      </c>
      <c r="H818">
        <f>'46 MMT resource build'!H758</f>
        <v>0</v>
      </c>
      <c r="I818">
        <f>'46 MMT resource build'!I758</f>
        <v>5.09</v>
      </c>
      <c r="J818">
        <f>'46 MMT resource build'!J758</f>
        <v>0</v>
      </c>
      <c r="K818">
        <f>'46 MMT resource build'!K758</f>
        <v>0</v>
      </c>
      <c r="L818">
        <f>'46 MMT resource build'!L758</f>
        <v>0</v>
      </c>
      <c r="M818">
        <f>'46 MMT resource build'!M758</f>
        <v>0</v>
      </c>
      <c r="N818">
        <f>'46 MMT resource build'!N758</f>
        <v>0</v>
      </c>
      <c r="O818">
        <f>'46 MMT resource build'!O758</f>
        <v>0</v>
      </c>
      <c r="P818">
        <f>'46 MMT resource build'!P758</f>
        <v>0</v>
      </c>
      <c r="Q818">
        <f>'46 MMT resource build'!Q758</f>
        <v>0</v>
      </c>
      <c r="R818">
        <f>'46 MMT resource build'!R758</f>
        <v>0</v>
      </c>
      <c r="S818">
        <f>'46 MMT resource build'!S758</f>
        <v>0</v>
      </c>
      <c r="T818">
        <f>'46 MMT resource build'!T758</f>
        <v>0</v>
      </c>
      <c r="U818">
        <f>'46 MMT resource build'!U758</f>
        <v>6.6951633132812498</v>
      </c>
      <c r="V818">
        <f>'46 MMT resource build'!V758</f>
        <v>5.09</v>
      </c>
      <c r="W818">
        <f>'46 MMT resource build'!W758</f>
        <v>0</v>
      </c>
      <c r="X818">
        <f>'46 MMT resource build'!X758</f>
        <v>0</v>
      </c>
      <c r="Y818">
        <f>'46 MMT resource build'!Y758</f>
        <v>0</v>
      </c>
      <c r="Z818">
        <f>'46 MMT resource build'!Z758</f>
        <v>0</v>
      </c>
    </row>
    <row r="819" spans="1:26" ht="14.45" hidden="1" x14ac:dyDescent="0.35">
      <c r="A819">
        <f>'46 MMT resource build'!A759</f>
        <v>2045</v>
      </c>
      <c r="B819" t="str">
        <f>'46 MMT resource build'!B759</f>
        <v>NW_Wind_for_CAISO</v>
      </c>
      <c r="C819" t="str">
        <f>'46 MMT resource build'!C759</f>
        <v>NW</v>
      </c>
      <c r="D819" t="str">
        <f>'46 MMT resource build'!D759</f>
        <v>CAISO</v>
      </c>
      <c r="E819" t="str">
        <f>'46 MMT resource build'!E759</f>
        <v>Wind</v>
      </c>
      <c r="F819">
        <f>'46 MMT resource build'!F759</f>
        <v>1417.29</v>
      </c>
      <c r="G819">
        <f>'46 MMT resource build'!G759</f>
        <v>0</v>
      </c>
      <c r="H819">
        <f>'46 MMT resource build'!H759</f>
        <v>0</v>
      </c>
      <c r="I819">
        <f>'46 MMT resource build'!I759</f>
        <v>1417.29</v>
      </c>
      <c r="J819">
        <f>'46 MMT resource build'!J759</f>
        <v>0</v>
      </c>
      <c r="K819">
        <f>'46 MMT resource build'!K759</f>
        <v>0</v>
      </c>
      <c r="L819">
        <f>'46 MMT resource build'!L759</f>
        <v>0</v>
      </c>
      <c r="M819">
        <f>'46 MMT resource build'!M759</f>
        <v>0</v>
      </c>
      <c r="N819">
        <f>'46 MMT resource build'!N759</f>
        <v>0</v>
      </c>
      <c r="O819">
        <f>'46 MMT resource build'!O759</f>
        <v>0</v>
      </c>
      <c r="P819">
        <f>'46 MMT resource build'!P759</f>
        <v>0</v>
      </c>
      <c r="Q819">
        <f>'46 MMT resource build'!Q759</f>
        <v>0</v>
      </c>
      <c r="R819">
        <f>'46 MMT resource build'!R759</f>
        <v>0</v>
      </c>
      <c r="S819">
        <f>'46 MMT resource build'!S759</f>
        <v>0</v>
      </c>
      <c r="T819">
        <f>'46 MMT resource build'!T759</f>
        <v>0</v>
      </c>
      <c r="U819">
        <f>'46 MMT resource build'!U759</f>
        <v>6.6951633132812498</v>
      </c>
      <c r="V819">
        <f>'46 MMT resource build'!V759</f>
        <v>1417.29</v>
      </c>
      <c r="W819">
        <f>'46 MMT resource build'!W759</f>
        <v>0</v>
      </c>
      <c r="X819">
        <f>'46 MMT resource build'!X759</f>
        <v>0</v>
      </c>
      <c r="Y819">
        <f>'46 MMT resource build'!Y759</f>
        <v>0</v>
      </c>
      <c r="Z819">
        <f>'46 MMT resource build'!Z759</f>
        <v>0</v>
      </c>
    </row>
    <row r="820" spans="1:26" ht="14.45" hidden="1" x14ac:dyDescent="0.35">
      <c r="A820">
        <f>'46 MMT resource build'!A760</f>
        <v>2045</v>
      </c>
      <c r="B820" t="str">
        <f>'46 MMT resource build'!B760</f>
        <v>SW_Wind_for_CAISO</v>
      </c>
      <c r="C820" t="str">
        <f>'46 MMT resource build'!C760</f>
        <v>SW</v>
      </c>
      <c r="D820" t="str">
        <f>'46 MMT resource build'!D760</f>
        <v>CAISO</v>
      </c>
      <c r="E820" t="str">
        <f>'46 MMT resource build'!E760</f>
        <v>Wind</v>
      </c>
      <c r="F820">
        <f>'46 MMT resource build'!F760</f>
        <v>50.4</v>
      </c>
      <c r="G820">
        <f>'46 MMT resource build'!G760</f>
        <v>0</v>
      </c>
      <c r="H820">
        <f>'46 MMT resource build'!H760</f>
        <v>0</v>
      </c>
      <c r="I820">
        <f>'46 MMT resource build'!I760</f>
        <v>50.4</v>
      </c>
      <c r="J820">
        <f>'46 MMT resource build'!J760</f>
        <v>0</v>
      </c>
      <c r="K820">
        <f>'46 MMT resource build'!K760</f>
        <v>0</v>
      </c>
      <c r="L820">
        <f>'46 MMT resource build'!L760</f>
        <v>0</v>
      </c>
      <c r="M820">
        <f>'46 MMT resource build'!M760</f>
        <v>0</v>
      </c>
      <c r="N820">
        <f>'46 MMT resource build'!N760</f>
        <v>0</v>
      </c>
      <c r="O820">
        <f>'46 MMT resource build'!O760</f>
        <v>0</v>
      </c>
      <c r="P820">
        <f>'46 MMT resource build'!P760</f>
        <v>0</v>
      </c>
      <c r="Q820">
        <f>'46 MMT resource build'!Q760</f>
        <v>0</v>
      </c>
      <c r="R820">
        <f>'46 MMT resource build'!R760</f>
        <v>0</v>
      </c>
      <c r="S820">
        <f>'46 MMT resource build'!S760</f>
        <v>0</v>
      </c>
      <c r="T820">
        <f>'46 MMT resource build'!T760</f>
        <v>0</v>
      </c>
      <c r="U820">
        <f>'46 MMT resource build'!U760</f>
        <v>6.6951633132812498</v>
      </c>
      <c r="V820">
        <f>'46 MMT resource build'!V760</f>
        <v>50.4</v>
      </c>
      <c r="W820">
        <f>'46 MMT resource build'!W760</f>
        <v>0</v>
      </c>
      <c r="X820">
        <f>'46 MMT resource build'!X760</f>
        <v>0</v>
      </c>
      <c r="Y820">
        <f>'46 MMT resource build'!Y760</f>
        <v>0</v>
      </c>
      <c r="Z820">
        <f>'46 MMT resource build'!Z760</f>
        <v>0</v>
      </c>
    </row>
    <row r="821" spans="1:26" ht="14.45" hidden="1" x14ac:dyDescent="0.35">
      <c r="A821">
        <f>'46 MMT resource build'!A762</f>
        <v>2045</v>
      </c>
      <c r="B821" t="str">
        <f>'46 MMT resource build'!B762</f>
        <v>Carrizo_Wind</v>
      </c>
      <c r="C821" t="str">
        <f>'46 MMT resource build'!C762</f>
        <v>CAISO</v>
      </c>
      <c r="D821" t="str">
        <f>'46 MMT resource build'!D762</f>
        <v>CAISO</v>
      </c>
      <c r="E821" t="str">
        <f>'46 MMT resource build'!E762</f>
        <v>Wind</v>
      </c>
      <c r="F821">
        <f>'46 MMT resource build'!F762</f>
        <v>0</v>
      </c>
      <c r="G821">
        <f>'46 MMT resource build'!G762</f>
        <v>0</v>
      </c>
      <c r="H821">
        <f>'46 MMT resource build'!H762</f>
        <v>0</v>
      </c>
      <c r="I821">
        <f>'46 MMT resource build'!I762</f>
        <v>0</v>
      </c>
      <c r="J821" t="str">
        <f>'46 MMT resource build'!J762</f>
        <v>Carrizo</v>
      </c>
      <c r="K821">
        <f>'46 MMT resource build'!K762</f>
        <v>0</v>
      </c>
      <c r="L821">
        <f>'46 MMT resource build'!L762</f>
        <v>0</v>
      </c>
      <c r="M821">
        <f>'46 MMT resource build'!M762</f>
        <v>0</v>
      </c>
      <c r="N821">
        <f>'46 MMT resource build'!N762</f>
        <v>0</v>
      </c>
      <c r="O821">
        <f>'46 MMT resource build'!O762</f>
        <v>0</v>
      </c>
      <c r="P821">
        <f>'46 MMT resource build'!P762</f>
        <v>0</v>
      </c>
      <c r="Q821">
        <f>'46 MMT resource build'!Q762</f>
        <v>0</v>
      </c>
      <c r="R821">
        <f>'46 MMT resource build'!R762</f>
        <v>0</v>
      </c>
      <c r="S821">
        <f>'46 MMT resource build'!S762</f>
        <v>0</v>
      </c>
      <c r="T821">
        <f>'46 MMT resource build'!T762</f>
        <v>0</v>
      </c>
      <c r="U821">
        <f>'46 MMT resource build'!U762</f>
        <v>6.6951633132812498</v>
      </c>
      <c r="V821">
        <f>'46 MMT resource build'!V762</f>
        <v>0</v>
      </c>
      <c r="W821">
        <f>'46 MMT resource build'!W762</f>
        <v>0</v>
      </c>
      <c r="X821">
        <f>'46 MMT resource build'!X762</f>
        <v>0</v>
      </c>
      <c r="Y821">
        <f>'46 MMT resource build'!Y762</f>
        <v>0</v>
      </c>
      <c r="Z821">
        <f>'46 MMT resource build'!Z762</f>
        <v>0</v>
      </c>
    </row>
    <row r="822" spans="1:26" ht="14.45" hidden="1" x14ac:dyDescent="0.35">
      <c r="A822">
        <f>'46 MMT resource build'!A764</f>
        <v>2045</v>
      </c>
      <c r="B822" t="str">
        <f>'46 MMT resource build'!B764</f>
        <v>Central_Valley_North_Los_Banos_Wind</v>
      </c>
      <c r="C822" t="str">
        <f>'46 MMT resource build'!C764</f>
        <v>CAISO</v>
      </c>
      <c r="D822" t="str">
        <f>'46 MMT resource build'!D764</f>
        <v>CAISO</v>
      </c>
      <c r="E822" t="str">
        <f>'46 MMT resource build'!E764</f>
        <v>Wind</v>
      </c>
      <c r="F822">
        <f>'46 MMT resource build'!F764</f>
        <v>0</v>
      </c>
      <c r="G822">
        <f>'46 MMT resource build'!G764</f>
        <v>0</v>
      </c>
      <c r="H822">
        <f>'46 MMT resource build'!H764</f>
        <v>0</v>
      </c>
      <c r="I822">
        <f>'46 MMT resource build'!I764</f>
        <v>0</v>
      </c>
      <c r="J822" t="str">
        <f>'46 MMT resource build'!J764</f>
        <v>Central_Valley_North_Los_Banos</v>
      </c>
      <c r="K822">
        <f>'46 MMT resource build'!K764</f>
        <v>0</v>
      </c>
      <c r="L822">
        <f>'46 MMT resource build'!L764</f>
        <v>0</v>
      </c>
      <c r="M822">
        <f>'46 MMT resource build'!M764</f>
        <v>0</v>
      </c>
      <c r="N822">
        <f>'46 MMT resource build'!N764</f>
        <v>0</v>
      </c>
      <c r="O822">
        <f>'46 MMT resource build'!O764</f>
        <v>0</v>
      </c>
      <c r="P822">
        <f>'46 MMT resource build'!P764</f>
        <v>0</v>
      </c>
      <c r="Q822">
        <f>'46 MMT resource build'!Q764</f>
        <v>0</v>
      </c>
      <c r="R822">
        <f>'46 MMT resource build'!R764</f>
        <v>0</v>
      </c>
      <c r="S822">
        <f>'46 MMT resource build'!S764</f>
        <v>0</v>
      </c>
      <c r="T822">
        <f>'46 MMT resource build'!T764</f>
        <v>0</v>
      </c>
      <c r="U822">
        <f>'46 MMT resource build'!U764</f>
        <v>6.6951633132812498</v>
      </c>
      <c r="V822">
        <f>'46 MMT resource build'!V764</f>
        <v>0</v>
      </c>
      <c r="W822">
        <f>'46 MMT resource build'!W764</f>
        <v>0</v>
      </c>
      <c r="X822">
        <f>'46 MMT resource build'!X764</f>
        <v>0</v>
      </c>
      <c r="Y822">
        <f>'46 MMT resource build'!Y764</f>
        <v>0</v>
      </c>
      <c r="Z822">
        <f>'46 MMT resource build'!Z764</f>
        <v>0</v>
      </c>
    </row>
    <row r="823" spans="1:26" ht="14.45" hidden="1" x14ac:dyDescent="0.35">
      <c r="A823">
        <f>'46 MMT resource build'!A766</f>
        <v>2045</v>
      </c>
      <c r="B823" t="str">
        <f>'46 MMT resource build'!B766</f>
        <v>Distributed_Wind</v>
      </c>
      <c r="C823" t="str">
        <f>'46 MMT resource build'!C766</f>
        <v>CAISO</v>
      </c>
      <c r="D823" t="str">
        <f>'46 MMT resource build'!D766</f>
        <v>CAISO</v>
      </c>
      <c r="E823" t="str">
        <f>'46 MMT resource build'!E766</f>
        <v>Wind</v>
      </c>
      <c r="F823">
        <f>'46 MMT resource build'!F766</f>
        <v>0</v>
      </c>
      <c r="G823">
        <f>'46 MMT resource build'!G766</f>
        <v>0</v>
      </c>
      <c r="H823">
        <f>'46 MMT resource build'!H766</f>
        <v>253.16</v>
      </c>
      <c r="I823">
        <f>'46 MMT resource build'!I766</f>
        <v>253.16</v>
      </c>
      <c r="J823" t="str">
        <f>'46 MMT resource build'!J766</f>
        <v>None</v>
      </c>
      <c r="K823">
        <f>'46 MMT resource build'!K766</f>
        <v>253.16</v>
      </c>
      <c r="L823">
        <f>'46 MMT resource build'!L766</f>
        <v>0</v>
      </c>
      <c r="M823">
        <f>'46 MMT resource build'!M766</f>
        <v>0</v>
      </c>
      <c r="N823">
        <f>'46 MMT resource build'!N766</f>
        <v>0</v>
      </c>
      <c r="O823">
        <f>'46 MMT resource build'!O766</f>
        <v>0</v>
      </c>
      <c r="P823">
        <f>'46 MMT resource build'!P766</f>
        <v>0</v>
      </c>
      <c r="Q823">
        <f>'46 MMT resource build'!Q766</f>
        <v>0</v>
      </c>
      <c r="R823">
        <f>'46 MMT resource build'!R766</f>
        <v>0</v>
      </c>
      <c r="S823">
        <f>'46 MMT resource build'!S766</f>
        <v>26204881.190000001</v>
      </c>
      <c r="T823">
        <f>'46 MMT resource build'!T766</f>
        <v>10595518.93</v>
      </c>
      <c r="U823">
        <f>'46 MMT resource build'!U766</f>
        <v>6.6951633132812498</v>
      </c>
      <c r="V823">
        <f>'46 MMT resource build'!V766</f>
        <v>0</v>
      </c>
      <c r="W823">
        <f>'46 MMT resource build'!W766</f>
        <v>0</v>
      </c>
      <c r="X823">
        <f>'46 MMT resource build'!X766</f>
        <v>253.16</v>
      </c>
      <c r="Y823">
        <f>'46 MMT resource build'!Y766</f>
        <v>0</v>
      </c>
      <c r="Z823">
        <f>'46 MMT resource build'!Z766</f>
        <v>0</v>
      </c>
    </row>
    <row r="824" spans="1:26" ht="14.45" hidden="1" x14ac:dyDescent="0.35">
      <c r="A824">
        <f>'46 MMT resource build'!A768</f>
        <v>2045</v>
      </c>
      <c r="B824" t="str">
        <f>'46 MMT resource build'!B768</f>
        <v>Greater_Imperial_Wind</v>
      </c>
      <c r="C824" t="str">
        <f>'46 MMT resource build'!C768</f>
        <v>CAISO</v>
      </c>
      <c r="D824" t="str">
        <f>'46 MMT resource build'!D768</f>
        <v>CAISO</v>
      </c>
      <c r="E824" t="str">
        <f>'46 MMT resource build'!E768</f>
        <v>Wind</v>
      </c>
      <c r="F824">
        <f>'46 MMT resource build'!F768</f>
        <v>0</v>
      </c>
      <c r="G824">
        <f>'46 MMT resource build'!G768</f>
        <v>0</v>
      </c>
      <c r="H824">
        <f>'46 MMT resource build'!H768</f>
        <v>0</v>
      </c>
      <c r="I824">
        <f>'46 MMT resource build'!I768</f>
        <v>0</v>
      </c>
      <c r="J824" t="str">
        <f>'46 MMT resource build'!J768</f>
        <v>Greater_Imperial</v>
      </c>
      <c r="K824">
        <f>'46 MMT resource build'!K768</f>
        <v>0</v>
      </c>
      <c r="L824">
        <f>'46 MMT resource build'!L768</f>
        <v>0</v>
      </c>
      <c r="M824">
        <f>'46 MMT resource build'!M768</f>
        <v>0</v>
      </c>
      <c r="N824">
        <f>'46 MMT resource build'!N768</f>
        <v>0</v>
      </c>
      <c r="O824">
        <f>'46 MMT resource build'!O768</f>
        <v>0</v>
      </c>
      <c r="P824">
        <f>'46 MMT resource build'!P768</f>
        <v>-192968.31</v>
      </c>
      <c r="Q824">
        <f>'46 MMT resource build'!Q768</f>
        <v>0</v>
      </c>
      <c r="R824">
        <f>'46 MMT resource build'!R768</f>
        <v>0</v>
      </c>
      <c r="S824">
        <f>'46 MMT resource build'!S768</f>
        <v>0</v>
      </c>
      <c r="T824">
        <f>'46 MMT resource build'!T768</f>
        <v>0</v>
      </c>
      <c r="U824">
        <f>'46 MMT resource build'!U768</f>
        <v>6.6951633132812498</v>
      </c>
      <c r="V824">
        <f>'46 MMT resource build'!V768</f>
        <v>0</v>
      </c>
      <c r="W824">
        <f>'46 MMT resource build'!W768</f>
        <v>0</v>
      </c>
      <c r="X824">
        <f>'46 MMT resource build'!X768</f>
        <v>0</v>
      </c>
      <c r="Y824">
        <f>'46 MMT resource build'!Y768</f>
        <v>0</v>
      </c>
      <c r="Z824">
        <f>'46 MMT resource build'!Z768</f>
        <v>0</v>
      </c>
    </row>
    <row r="825" spans="1:26" ht="14.45" hidden="1" x14ac:dyDescent="0.35">
      <c r="A825">
        <f>'46 MMT resource build'!A769</f>
        <v>2045</v>
      </c>
      <c r="B825" t="str">
        <f>'46 MMT resource build'!B769</f>
        <v>Greater_Kramer_Wind</v>
      </c>
      <c r="C825" t="str">
        <f>'46 MMT resource build'!C769</f>
        <v>CAISO</v>
      </c>
      <c r="D825" t="str">
        <f>'46 MMT resource build'!D769</f>
        <v>CAISO</v>
      </c>
      <c r="E825" t="str">
        <f>'46 MMT resource build'!E769</f>
        <v>Wind</v>
      </c>
      <c r="F825">
        <f>'46 MMT resource build'!F769</f>
        <v>0</v>
      </c>
      <c r="G825">
        <f>'46 MMT resource build'!G769</f>
        <v>0</v>
      </c>
      <c r="H825">
        <f>'46 MMT resource build'!H769</f>
        <v>0</v>
      </c>
      <c r="I825">
        <f>'46 MMT resource build'!I769</f>
        <v>0</v>
      </c>
      <c r="J825" t="str">
        <f>'46 MMT resource build'!J769</f>
        <v>Greater_Kramer</v>
      </c>
      <c r="K825">
        <f>'46 MMT resource build'!K769</f>
        <v>0</v>
      </c>
      <c r="L825">
        <f>'46 MMT resource build'!L769</f>
        <v>0</v>
      </c>
      <c r="M825">
        <f>'46 MMT resource build'!M769</f>
        <v>0</v>
      </c>
      <c r="N825">
        <f>'46 MMT resource build'!N769</f>
        <v>0</v>
      </c>
      <c r="O825">
        <f>'46 MMT resource build'!O769</f>
        <v>0</v>
      </c>
      <c r="P825">
        <f>'46 MMT resource build'!P769</f>
        <v>0</v>
      </c>
      <c r="Q825">
        <f>'46 MMT resource build'!Q769</f>
        <v>0</v>
      </c>
      <c r="R825">
        <f>'46 MMT resource build'!R769</f>
        <v>0</v>
      </c>
      <c r="S825">
        <f>'46 MMT resource build'!S769</f>
        <v>0</v>
      </c>
      <c r="T825">
        <f>'46 MMT resource build'!T769</f>
        <v>0</v>
      </c>
      <c r="U825">
        <f>'46 MMT resource build'!U769</f>
        <v>6.6951633132812498</v>
      </c>
      <c r="V825">
        <f>'46 MMT resource build'!V769</f>
        <v>0</v>
      </c>
      <c r="W825">
        <f>'46 MMT resource build'!W769</f>
        <v>0</v>
      </c>
      <c r="X825">
        <f>'46 MMT resource build'!X769</f>
        <v>0</v>
      </c>
      <c r="Y825">
        <f>'46 MMT resource build'!Y769</f>
        <v>0</v>
      </c>
      <c r="Z825">
        <f>'46 MMT resource build'!Z769</f>
        <v>0</v>
      </c>
    </row>
    <row r="826" spans="1:26" ht="14.45" hidden="1" x14ac:dyDescent="0.35">
      <c r="A826">
        <f>'46 MMT resource build'!A770</f>
        <v>2045</v>
      </c>
      <c r="B826" t="str">
        <f>'46 MMT resource build'!B770</f>
        <v>Humboldt_Wind</v>
      </c>
      <c r="C826" t="str">
        <f>'46 MMT resource build'!C770</f>
        <v>CAISO</v>
      </c>
      <c r="D826" t="str">
        <f>'46 MMT resource build'!D770</f>
        <v>CAISO</v>
      </c>
      <c r="E826" t="str">
        <f>'46 MMT resource build'!E770</f>
        <v>Wind</v>
      </c>
      <c r="F826">
        <f>'46 MMT resource build'!F770</f>
        <v>0</v>
      </c>
      <c r="G826">
        <f>'46 MMT resource build'!G770</f>
        <v>0</v>
      </c>
      <c r="H826">
        <f>'46 MMT resource build'!H770</f>
        <v>34</v>
      </c>
      <c r="I826">
        <f>'46 MMT resource build'!I770</f>
        <v>34</v>
      </c>
      <c r="J826" t="str">
        <f>'46 MMT resource build'!J770</f>
        <v>Humboldt</v>
      </c>
      <c r="K826">
        <f>'46 MMT resource build'!K770</f>
        <v>0</v>
      </c>
      <c r="L826">
        <f>'46 MMT resource build'!L770</f>
        <v>34</v>
      </c>
      <c r="M826">
        <f>'46 MMT resource build'!M770</f>
        <v>0</v>
      </c>
      <c r="N826">
        <f>'46 MMT resource build'!N770</f>
        <v>0</v>
      </c>
      <c r="O826">
        <f>'46 MMT resource build'!O770</f>
        <v>0</v>
      </c>
      <c r="P826">
        <f>'46 MMT resource build'!P770</f>
        <v>-122187.36</v>
      </c>
      <c r="Q826">
        <f>'46 MMT resource build'!Q770</f>
        <v>0</v>
      </c>
      <c r="R826">
        <f>'46 MMT resource build'!R770</f>
        <v>0</v>
      </c>
      <c r="S826">
        <f>'46 MMT resource build'!S770</f>
        <v>3973618.8</v>
      </c>
      <c r="T826">
        <f>'46 MMT resource build'!T770</f>
        <v>1342064.8400000001</v>
      </c>
      <c r="U826">
        <f>'46 MMT resource build'!U770</f>
        <v>6.6951633132812498</v>
      </c>
      <c r="V826">
        <f>'46 MMT resource build'!V770</f>
        <v>0</v>
      </c>
      <c r="W826">
        <f>'46 MMT resource build'!W770</f>
        <v>0</v>
      </c>
      <c r="X826">
        <f>'46 MMT resource build'!X770</f>
        <v>34</v>
      </c>
      <c r="Y826">
        <f>'46 MMT resource build'!Y770</f>
        <v>0</v>
      </c>
      <c r="Z826">
        <f>'46 MMT resource build'!Z770</f>
        <v>0</v>
      </c>
    </row>
    <row r="827" spans="1:26" ht="14.45" hidden="1" x14ac:dyDescent="0.35">
      <c r="A827">
        <f>'46 MMT resource build'!A773</f>
        <v>2045</v>
      </c>
      <c r="B827" t="str">
        <f>'46 MMT resource build'!B773</f>
        <v>Kern_Greater_Carrizo_Wind</v>
      </c>
      <c r="C827" t="str">
        <f>'46 MMT resource build'!C773</f>
        <v>CAISO</v>
      </c>
      <c r="D827" t="str">
        <f>'46 MMT resource build'!D773</f>
        <v>CAISO</v>
      </c>
      <c r="E827" t="str">
        <f>'46 MMT resource build'!E773</f>
        <v>Wind</v>
      </c>
      <c r="F827">
        <f>'46 MMT resource build'!F773</f>
        <v>0</v>
      </c>
      <c r="G827">
        <f>'46 MMT resource build'!G773</f>
        <v>0</v>
      </c>
      <c r="H827">
        <f>'46 MMT resource build'!H773</f>
        <v>60</v>
      </c>
      <c r="I827">
        <f>'46 MMT resource build'!I773</f>
        <v>60</v>
      </c>
      <c r="J827" t="str">
        <f>'46 MMT resource build'!J773</f>
        <v>Kern_Greater_Carrizo</v>
      </c>
      <c r="K827">
        <f>'46 MMT resource build'!K773</f>
        <v>60</v>
      </c>
      <c r="L827">
        <f>'46 MMT resource build'!L773</f>
        <v>0</v>
      </c>
      <c r="M827">
        <f>'46 MMT resource build'!M773</f>
        <v>0</v>
      </c>
      <c r="N827">
        <f>'46 MMT resource build'!N773</f>
        <v>0</v>
      </c>
      <c r="O827">
        <f>'46 MMT resource build'!O773</f>
        <v>0</v>
      </c>
      <c r="P827">
        <f>'46 MMT resource build'!P773</f>
        <v>0</v>
      </c>
      <c r="Q827">
        <f>'46 MMT resource build'!Q773</f>
        <v>0</v>
      </c>
      <c r="R827">
        <f>'46 MMT resource build'!R773</f>
        <v>0</v>
      </c>
      <c r="S827">
        <f>'46 MMT resource build'!S773</f>
        <v>6212716.8399999999</v>
      </c>
      <c r="T827">
        <f>'46 MMT resource build'!T773</f>
        <v>2511183.19</v>
      </c>
      <c r="U827">
        <f>'46 MMT resource build'!U773</f>
        <v>6.6951633132812498</v>
      </c>
      <c r="V827">
        <f>'46 MMT resource build'!V773</f>
        <v>0</v>
      </c>
      <c r="W827">
        <f>'46 MMT resource build'!W773</f>
        <v>0</v>
      </c>
      <c r="X827">
        <f>'46 MMT resource build'!X773</f>
        <v>60</v>
      </c>
      <c r="Y827">
        <f>'46 MMT resource build'!Y773</f>
        <v>0</v>
      </c>
      <c r="Z827">
        <f>'46 MMT resource build'!Z773</f>
        <v>0</v>
      </c>
    </row>
    <row r="828" spans="1:26" ht="14.45" hidden="1" x14ac:dyDescent="0.35">
      <c r="A828">
        <f>'46 MMT resource build'!A775</f>
        <v>2045</v>
      </c>
      <c r="B828" t="str">
        <f>'46 MMT resource build'!B775</f>
        <v>Kramer_Inyokern_Ex_Wind</v>
      </c>
      <c r="C828" t="str">
        <f>'46 MMT resource build'!C775</f>
        <v>CAISO</v>
      </c>
      <c r="D828" t="str">
        <f>'46 MMT resource build'!D775</f>
        <v>CAISO</v>
      </c>
      <c r="E828" t="str">
        <f>'46 MMT resource build'!E775</f>
        <v>Wind</v>
      </c>
      <c r="F828">
        <f>'46 MMT resource build'!F775</f>
        <v>0</v>
      </c>
      <c r="G828">
        <f>'46 MMT resource build'!G775</f>
        <v>0</v>
      </c>
      <c r="H828">
        <f>'46 MMT resource build'!H775</f>
        <v>0</v>
      </c>
      <c r="I828">
        <f>'46 MMT resource build'!I775</f>
        <v>0</v>
      </c>
      <c r="J828" t="str">
        <f>'46 MMT resource build'!J775</f>
        <v>Kramer_Inyokern_Ex</v>
      </c>
      <c r="K828">
        <f>'46 MMT resource build'!K775</f>
        <v>0</v>
      </c>
      <c r="L828">
        <f>'46 MMT resource build'!L775</f>
        <v>0</v>
      </c>
      <c r="M828">
        <f>'46 MMT resource build'!M775</f>
        <v>0</v>
      </c>
      <c r="N828">
        <f>'46 MMT resource build'!N775</f>
        <v>0</v>
      </c>
      <c r="O828">
        <f>'46 MMT resource build'!O775</f>
        <v>0</v>
      </c>
      <c r="P828">
        <f>'46 MMT resource build'!P775</f>
        <v>-2346.44</v>
      </c>
      <c r="Q828">
        <f>'46 MMT resource build'!Q775</f>
        <v>0</v>
      </c>
      <c r="R828">
        <f>'46 MMT resource build'!R775</f>
        <v>0</v>
      </c>
      <c r="S828">
        <f>'46 MMT resource build'!S775</f>
        <v>0</v>
      </c>
      <c r="T828">
        <f>'46 MMT resource build'!T775</f>
        <v>0</v>
      </c>
      <c r="U828">
        <f>'46 MMT resource build'!U775</f>
        <v>6.6951633132812498</v>
      </c>
      <c r="V828">
        <f>'46 MMT resource build'!V775</f>
        <v>0</v>
      </c>
      <c r="W828">
        <f>'46 MMT resource build'!W775</f>
        <v>0</v>
      </c>
      <c r="X828">
        <f>'46 MMT resource build'!X775</f>
        <v>0</v>
      </c>
      <c r="Y828">
        <f>'46 MMT resource build'!Y775</f>
        <v>0</v>
      </c>
      <c r="Z828">
        <f>'46 MMT resource build'!Z775</f>
        <v>0</v>
      </c>
    </row>
    <row r="829" spans="1:26" ht="14.45" hidden="1" x14ac:dyDescent="0.35">
      <c r="A829">
        <f>'46 MMT resource build'!A778</f>
        <v>2045</v>
      </c>
      <c r="B829" t="str">
        <f>'46 MMT resource build'!B778</f>
        <v>Northern_California_Ex_Wind</v>
      </c>
      <c r="C829" t="str">
        <f>'46 MMT resource build'!C778</f>
        <v>CAISO</v>
      </c>
      <c r="D829" t="str">
        <f>'46 MMT resource build'!D778</f>
        <v>CAISO</v>
      </c>
      <c r="E829" t="str">
        <f>'46 MMT resource build'!E778</f>
        <v>Wind</v>
      </c>
      <c r="F829">
        <f>'46 MMT resource build'!F778</f>
        <v>0</v>
      </c>
      <c r="G829">
        <f>'46 MMT resource build'!G778</f>
        <v>0</v>
      </c>
      <c r="H829">
        <f>'46 MMT resource build'!H778</f>
        <v>865.9</v>
      </c>
      <c r="I829">
        <f>'46 MMT resource build'!I778</f>
        <v>865.9</v>
      </c>
      <c r="J829" t="str">
        <f>'46 MMT resource build'!J778</f>
        <v>Northern_California_Ex</v>
      </c>
      <c r="K829">
        <f>'46 MMT resource build'!K778</f>
        <v>865.9</v>
      </c>
      <c r="L829">
        <f>'46 MMT resource build'!L778</f>
        <v>0</v>
      </c>
      <c r="M829">
        <f>'46 MMT resource build'!M778</f>
        <v>0</v>
      </c>
      <c r="N829">
        <f>'46 MMT resource build'!N778</f>
        <v>0</v>
      </c>
      <c r="O829">
        <f>'46 MMT resource build'!O778</f>
        <v>0</v>
      </c>
      <c r="P829">
        <f>'46 MMT resource build'!P778</f>
        <v>-78962.34</v>
      </c>
      <c r="Q829">
        <f>'46 MMT resource build'!Q778</f>
        <v>0</v>
      </c>
      <c r="R829">
        <f>'46 MMT resource build'!R778</f>
        <v>0</v>
      </c>
      <c r="S829">
        <f>'46 MMT resource build'!S778</f>
        <v>87896033.650000006</v>
      </c>
      <c r="T829">
        <f>'46 MMT resource build'!T778</f>
        <v>36240558.710000001</v>
      </c>
      <c r="U829">
        <f>'46 MMT resource build'!U778</f>
        <v>6.6951633132812498</v>
      </c>
      <c r="V829">
        <f>'46 MMT resource build'!V778</f>
        <v>0</v>
      </c>
      <c r="W829">
        <f>'46 MMT resource build'!W778</f>
        <v>0</v>
      </c>
      <c r="X829">
        <f>'46 MMT resource build'!X778</f>
        <v>865.9</v>
      </c>
      <c r="Y829">
        <f>'46 MMT resource build'!Y778</f>
        <v>0</v>
      </c>
      <c r="Z829">
        <f>'46 MMT resource build'!Z778</f>
        <v>0</v>
      </c>
    </row>
    <row r="830" spans="1:26" ht="14.45" hidden="1" x14ac:dyDescent="0.35">
      <c r="A830">
        <f>'46 MMT resource build'!A779</f>
        <v>2045</v>
      </c>
      <c r="B830" t="str">
        <f>'46 MMT resource build'!B779</f>
        <v>NW_Ext_Tx_Wind</v>
      </c>
      <c r="C830" t="str">
        <f>'46 MMT resource build'!C779</f>
        <v>CAISO</v>
      </c>
      <c r="D830" t="str">
        <f>'46 MMT resource build'!D779</f>
        <v>CAISO</v>
      </c>
      <c r="E830" t="str">
        <f>'46 MMT resource build'!E779</f>
        <v>Wind</v>
      </c>
      <c r="F830">
        <f>'46 MMT resource build'!F779</f>
        <v>0</v>
      </c>
      <c r="G830">
        <f>'46 MMT resource build'!G779</f>
        <v>683.43</v>
      </c>
      <c r="H830">
        <f>'46 MMT resource build'!H779</f>
        <v>1500</v>
      </c>
      <c r="I830">
        <f>'46 MMT resource build'!I779</f>
        <v>1500</v>
      </c>
      <c r="J830" t="str">
        <f>'46 MMT resource build'!J779</f>
        <v>Sacramento_River</v>
      </c>
      <c r="K830">
        <f>'46 MMT resource build'!K779</f>
        <v>1396.02</v>
      </c>
      <c r="L830">
        <f>'46 MMT resource build'!L779</f>
        <v>103.98</v>
      </c>
      <c r="M830">
        <f>'46 MMT resource build'!M779</f>
        <v>0</v>
      </c>
      <c r="N830">
        <f>'46 MMT resource build'!N779</f>
        <v>0</v>
      </c>
      <c r="O830">
        <f>'46 MMT resource build'!O779</f>
        <v>0</v>
      </c>
      <c r="P830">
        <f>'46 MMT resource build'!P779</f>
        <v>-75931.94</v>
      </c>
      <c r="Q830">
        <f>'46 MMT resource build'!Q779</f>
        <v>0</v>
      </c>
      <c r="R830">
        <f>'46 MMT resource build'!R779</f>
        <v>0</v>
      </c>
      <c r="S830">
        <f>'46 MMT resource build'!S779</f>
        <v>244871885.33000001</v>
      </c>
      <c r="T830">
        <f>'46 MMT resource build'!T779</f>
        <v>56761233.039999999</v>
      </c>
      <c r="U830">
        <f>'46 MMT resource build'!U779</f>
        <v>6.6951633132812498</v>
      </c>
      <c r="V830">
        <f>'46 MMT resource build'!V779</f>
        <v>0</v>
      </c>
      <c r="W830">
        <f>'46 MMT resource build'!W779</f>
        <v>0</v>
      </c>
      <c r="X830">
        <f>'46 MMT resource build'!X779</f>
        <v>1500</v>
      </c>
      <c r="Y830">
        <f>'46 MMT resource build'!Y779</f>
        <v>0</v>
      </c>
      <c r="Z830">
        <f>'46 MMT resource build'!Z779</f>
        <v>0</v>
      </c>
    </row>
    <row r="831" spans="1:26" ht="14.45" hidden="1" x14ac:dyDescent="0.35">
      <c r="A831">
        <f>'46 MMT resource build'!A782</f>
        <v>2045</v>
      </c>
      <c r="B831" t="str">
        <f>'46 MMT resource build'!B782</f>
        <v>Sacramento_River_Wind</v>
      </c>
      <c r="C831" t="str">
        <f>'46 MMT resource build'!C782</f>
        <v>CAISO</v>
      </c>
      <c r="D831" t="str">
        <f>'46 MMT resource build'!D782</f>
        <v>CAISO</v>
      </c>
      <c r="E831" t="str">
        <f>'46 MMT resource build'!E782</f>
        <v>Wind</v>
      </c>
      <c r="F831">
        <f>'46 MMT resource build'!F782</f>
        <v>0</v>
      </c>
      <c r="G831">
        <f>'46 MMT resource build'!G782</f>
        <v>0</v>
      </c>
      <c r="H831">
        <f>'46 MMT resource build'!H782</f>
        <v>0</v>
      </c>
      <c r="I831">
        <f>'46 MMT resource build'!I782</f>
        <v>0</v>
      </c>
      <c r="J831">
        <f>'46 MMT resource build'!J782</f>
        <v>0</v>
      </c>
      <c r="K831">
        <f>'46 MMT resource build'!K782</f>
        <v>0</v>
      </c>
      <c r="L831">
        <f>'46 MMT resource build'!L782</f>
        <v>0</v>
      </c>
      <c r="M831">
        <f>'46 MMT resource build'!M782</f>
        <v>0</v>
      </c>
      <c r="N831">
        <f>'46 MMT resource build'!N782</f>
        <v>0</v>
      </c>
      <c r="O831">
        <f>'46 MMT resource build'!O782</f>
        <v>0</v>
      </c>
      <c r="P831">
        <f>'46 MMT resource build'!P782</f>
        <v>0</v>
      </c>
      <c r="Q831">
        <f>'46 MMT resource build'!Q782</f>
        <v>0</v>
      </c>
      <c r="R831">
        <f>'46 MMT resource build'!R782</f>
        <v>0</v>
      </c>
      <c r="S831">
        <f>'46 MMT resource build'!S782</f>
        <v>0</v>
      </c>
      <c r="T831">
        <f>'46 MMT resource build'!T782</f>
        <v>0</v>
      </c>
      <c r="U831">
        <f>'46 MMT resource build'!U782</f>
        <v>6.6951633132812498</v>
      </c>
      <c r="V831">
        <f>'46 MMT resource build'!V782</f>
        <v>0</v>
      </c>
      <c r="W831">
        <f>'46 MMT resource build'!W782</f>
        <v>0</v>
      </c>
      <c r="X831">
        <f>'46 MMT resource build'!X782</f>
        <v>0</v>
      </c>
      <c r="Y831">
        <f>'46 MMT resource build'!Y782</f>
        <v>0</v>
      </c>
      <c r="Z831">
        <f>'46 MMT resource build'!Z782</f>
        <v>0</v>
      </c>
    </row>
    <row r="832" spans="1:26" ht="14.45" hidden="1" x14ac:dyDescent="0.35">
      <c r="A832">
        <f>'46 MMT resource build'!A784</f>
        <v>2045</v>
      </c>
      <c r="B832" t="str">
        <f>'46 MMT resource build'!B784</f>
        <v>SCADSNV_Wind</v>
      </c>
      <c r="C832" t="str">
        <f>'46 MMT resource build'!C784</f>
        <v>CAISO</v>
      </c>
      <c r="D832" t="str">
        <f>'46 MMT resource build'!D784</f>
        <v>CAISO</v>
      </c>
      <c r="E832" t="str">
        <f>'46 MMT resource build'!E784</f>
        <v>Wind</v>
      </c>
      <c r="F832">
        <f>'46 MMT resource build'!F784</f>
        <v>0</v>
      </c>
      <c r="G832">
        <f>'46 MMT resource build'!G784</f>
        <v>0</v>
      </c>
      <c r="H832">
        <f>'46 MMT resource build'!H784</f>
        <v>0</v>
      </c>
      <c r="I832">
        <f>'46 MMT resource build'!I784</f>
        <v>0</v>
      </c>
      <c r="J832" t="str">
        <f>'46 MMT resource build'!J784</f>
        <v>SCADSNV</v>
      </c>
      <c r="K832">
        <f>'46 MMT resource build'!K784</f>
        <v>0</v>
      </c>
      <c r="L832">
        <f>'46 MMT resource build'!L784</f>
        <v>0</v>
      </c>
      <c r="M832">
        <f>'46 MMT resource build'!M784</f>
        <v>0</v>
      </c>
      <c r="N832">
        <f>'46 MMT resource build'!N784</f>
        <v>0</v>
      </c>
      <c r="O832">
        <f>'46 MMT resource build'!O784</f>
        <v>0</v>
      </c>
      <c r="P832">
        <f>'46 MMT resource build'!P784</f>
        <v>0</v>
      </c>
      <c r="Q832">
        <f>'46 MMT resource build'!Q784</f>
        <v>0</v>
      </c>
      <c r="R832">
        <f>'46 MMT resource build'!R784</f>
        <v>0</v>
      </c>
      <c r="S832">
        <f>'46 MMT resource build'!S784</f>
        <v>0</v>
      </c>
      <c r="T832">
        <f>'46 MMT resource build'!T784</f>
        <v>0</v>
      </c>
      <c r="U832">
        <f>'46 MMT resource build'!U784</f>
        <v>6.6951633132812498</v>
      </c>
      <c r="V832">
        <f>'46 MMT resource build'!V784</f>
        <v>0</v>
      </c>
      <c r="W832">
        <f>'46 MMT resource build'!W784</f>
        <v>0</v>
      </c>
      <c r="X832">
        <f>'46 MMT resource build'!X784</f>
        <v>0</v>
      </c>
      <c r="Y832">
        <f>'46 MMT resource build'!Y784</f>
        <v>0</v>
      </c>
      <c r="Z832">
        <f>'46 MMT resource build'!Z784</f>
        <v>0</v>
      </c>
    </row>
    <row r="833" spans="1:26" ht="14.45" hidden="1" x14ac:dyDescent="0.35">
      <c r="A833">
        <f>'46 MMT resource build'!A787</f>
        <v>2045</v>
      </c>
      <c r="B833" t="str">
        <f>'46 MMT resource build'!B787</f>
        <v>Solano_subzone_Wind</v>
      </c>
      <c r="C833" t="str">
        <f>'46 MMT resource build'!C787</f>
        <v>CAISO</v>
      </c>
      <c r="D833" t="str">
        <f>'46 MMT resource build'!D787</f>
        <v>CAISO</v>
      </c>
      <c r="E833" t="str">
        <f>'46 MMT resource build'!E787</f>
        <v>Wind</v>
      </c>
      <c r="F833">
        <f>'46 MMT resource build'!F787</f>
        <v>0</v>
      </c>
      <c r="G833">
        <f>'46 MMT resource build'!G787</f>
        <v>0</v>
      </c>
      <c r="H833">
        <f>'46 MMT resource build'!H787</f>
        <v>0</v>
      </c>
      <c r="I833">
        <f>'46 MMT resource build'!I787</f>
        <v>0</v>
      </c>
      <c r="J833" t="str">
        <f>'46 MMT resource build'!J787</f>
        <v>Solano_subzone</v>
      </c>
      <c r="K833">
        <f>'46 MMT resource build'!K787</f>
        <v>0</v>
      </c>
      <c r="L833">
        <f>'46 MMT resource build'!L787</f>
        <v>0</v>
      </c>
      <c r="M833">
        <f>'46 MMT resource build'!M787</f>
        <v>0</v>
      </c>
      <c r="N833">
        <f>'46 MMT resource build'!N787</f>
        <v>0</v>
      </c>
      <c r="O833">
        <f>'46 MMT resource build'!O787</f>
        <v>0</v>
      </c>
      <c r="P833">
        <f>'46 MMT resource build'!P787</f>
        <v>0</v>
      </c>
      <c r="Q833">
        <f>'46 MMT resource build'!Q787</f>
        <v>0</v>
      </c>
      <c r="R833">
        <f>'46 MMT resource build'!R787</f>
        <v>0</v>
      </c>
      <c r="S833">
        <f>'46 MMT resource build'!S787</f>
        <v>0</v>
      </c>
      <c r="T833">
        <f>'46 MMT resource build'!T787</f>
        <v>0</v>
      </c>
      <c r="U833">
        <f>'46 MMT resource build'!U787</f>
        <v>6.6951633132812498</v>
      </c>
      <c r="V833">
        <f>'46 MMT resource build'!V787</f>
        <v>0</v>
      </c>
      <c r="W833">
        <f>'46 MMT resource build'!W787</f>
        <v>0</v>
      </c>
      <c r="X833">
        <f>'46 MMT resource build'!X787</f>
        <v>0</v>
      </c>
      <c r="Y833">
        <f>'46 MMT resource build'!Y787</f>
        <v>0</v>
      </c>
      <c r="Z833">
        <f>'46 MMT resource build'!Z787</f>
        <v>0</v>
      </c>
    </row>
    <row r="834" spans="1:26" ht="14.45" hidden="1" x14ac:dyDescent="0.35">
      <c r="A834">
        <f>'46 MMT resource build'!A788</f>
        <v>2045</v>
      </c>
      <c r="B834" t="str">
        <f>'46 MMT resource build'!B788</f>
        <v>Solano_Wind</v>
      </c>
      <c r="C834" t="str">
        <f>'46 MMT resource build'!C788</f>
        <v>CAISO</v>
      </c>
      <c r="D834" t="str">
        <f>'46 MMT resource build'!D788</f>
        <v>CAISO</v>
      </c>
      <c r="E834" t="str">
        <f>'46 MMT resource build'!E788</f>
        <v>Wind</v>
      </c>
      <c r="F834">
        <f>'46 MMT resource build'!F788</f>
        <v>0</v>
      </c>
      <c r="G834">
        <f>'46 MMT resource build'!G788</f>
        <v>0</v>
      </c>
      <c r="H834">
        <f>'46 MMT resource build'!H788</f>
        <v>542</v>
      </c>
      <c r="I834">
        <f>'46 MMT resource build'!I788</f>
        <v>542</v>
      </c>
      <c r="J834" t="str">
        <f>'46 MMT resource build'!J788</f>
        <v>Solano</v>
      </c>
      <c r="K834">
        <f>'46 MMT resource build'!K788</f>
        <v>542</v>
      </c>
      <c r="L834">
        <f>'46 MMT resource build'!L788</f>
        <v>0</v>
      </c>
      <c r="M834">
        <f>'46 MMT resource build'!M788</f>
        <v>0</v>
      </c>
      <c r="N834">
        <f>'46 MMT resource build'!N788</f>
        <v>0</v>
      </c>
      <c r="O834">
        <f>'46 MMT resource build'!O788</f>
        <v>0</v>
      </c>
      <c r="P834">
        <f>'46 MMT resource build'!P788</f>
        <v>0</v>
      </c>
      <c r="Q834">
        <f>'46 MMT resource build'!Q788</f>
        <v>0</v>
      </c>
      <c r="R834">
        <f>'46 MMT resource build'!R788</f>
        <v>0</v>
      </c>
      <c r="S834">
        <f>'46 MMT resource build'!S788</f>
        <v>54954546.170000002</v>
      </c>
      <c r="T834">
        <f>'46 MMT resource build'!T788</f>
        <v>22684354.800000001</v>
      </c>
      <c r="U834">
        <f>'46 MMT resource build'!U788</f>
        <v>6.6951633132812498</v>
      </c>
      <c r="V834">
        <f>'46 MMT resource build'!V788</f>
        <v>0</v>
      </c>
      <c r="W834">
        <f>'46 MMT resource build'!W788</f>
        <v>0</v>
      </c>
      <c r="X834">
        <f>'46 MMT resource build'!X788</f>
        <v>542</v>
      </c>
      <c r="Y834">
        <f>'46 MMT resource build'!Y788</f>
        <v>0</v>
      </c>
      <c r="Z834">
        <f>'46 MMT resource build'!Z788</f>
        <v>0</v>
      </c>
    </row>
    <row r="835" spans="1:26" ht="14.45" hidden="1" x14ac:dyDescent="0.35">
      <c r="A835">
        <f>'46 MMT resource build'!A790</f>
        <v>2045</v>
      </c>
      <c r="B835" t="str">
        <f>'46 MMT resource build'!B790</f>
        <v>Southern_California_Desert_Ex_Wind</v>
      </c>
      <c r="C835" t="str">
        <f>'46 MMT resource build'!C790</f>
        <v>CAISO</v>
      </c>
      <c r="D835" t="str">
        <f>'46 MMT resource build'!D790</f>
        <v>CAISO</v>
      </c>
      <c r="E835" t="str">
        <f>'46 MMT resource build'!E790</f>
        <v>Wind</v>
      </c>
      <c r="F835">
        <f>'46 MMT resource build'!F790</f>
        <v>0</v>
      </c>
      <c r="G835">
        <f>'46 MMT resource build'!G790</f>
        <v>0</v>
      </c>
      <c r="H835">
        <f>'46 MMT resource build'!H790</f>
        <v>0</v>
      </c>
      <c r="I835">
        <f>'46 MMT resource build'!I790</f>
        <v>0</v>
      </c>
      <c r="J835" t="str">
        <f>'46 MMT resource build'!J790</f>
        <v>Southern_California_Desert_Ex</v>
      </c>
      <c r="K835">
        <f>'46 MMT resource build'!K790</f>
        <v>0</v>
      </c>
      <c r="L835">
        <f>'46 MMT resource build'!L790</f>
        <v>0</v>
      </c>
      <c r="M835">
        <f>'46 MMT resource build'!M790</f>
        <v>0</v>
      </c>
      <c r="N835">
        <f>'46 MMT resource build'!N790</f>
        <v>0</v>
      </c>
      <c r="O835">
        <f>'46 MMT resource build'!O790</f>
        <v>0</v>
      </c>
      <c r="P835">
        <f>'46 MMT resource build'!P790</f>
        <v>0</v>
      </c>
      <c r="Q835">
        <f>'46 MMT resource build'!Q790</f>
        <v>0</v>
      </c>
      <c r="R835">
        <f>'46 MMT resource build'!R790</f>
        <v>0</v>
      </c>
      <c r="S835">
        <f>'46 MMT resource build'!S790</f>
        <v>0</v>
      </c>
      <c r="T835">
        <f>'46 MMT resource build'!T790</f>
        <v>0</v>
      </c>
      <c r="U835">
        <f>'46 MMT resource build'!U790</f>
        <v>6.6951633132812498</v>
      </c>
      <c r="V835">
        <f>'46 MMT resource build'!V790</f>
        <v>0</v>
      </c>
      <c r="W835">
        <f>'46 MMT resource build'!W790</f>
        <v>0</v>
      </c>
      <c r="X835">
        <f>'46 MMT resource build'!X790</f>
        <v>0</v>
      </c>
      <c r="Y835">
        <f>'46 MMT resource build'!Y790</f>
        <v>0</v>
      </c>
      <c r="Z835">
        <f>'46 MMT resource build'!Z790</f>
        <v>0</v>
      </c>
    </row>
    <row r="836" spans="1:26" ht="14.45" hidden="1" x14ac:dyDescent="0.35">
      <c r="A836">
        <f>'46 MMT resource build'!A792</f>
        <v>2045</v>
      </c>
      <c r="B836" t="str">
        <f>'46 MMT resource build'!B792</f>
        <v>Southern_Nevada_Wind</v>
      </c>
      <c r="C836" t="str">
        <f>'46 MMT resource build'!C792</f>
        <v>CAISO</v>
      </c>
      <c r="D836" t="str">
        <f>'46 MMT resource build'!D792</f>
        <v>CAISO</v>
      </c>
      <c r="E836" t="str">
        <f>'46 MMT resource build'!E792</f>
        <v>Wind</v>
      </c>
      <c r="F836">
        <f>'46 MMT resource build'!F792</f>
        <v>0</v>
      </c>
      <c r="G836">
        <f>'46 MMT resource build'!G792</f>
        <v>0</v>
      </c>
      <c r="H836">
        <f>'46 MMT resource build'!H792</f>
        <v>442.03</v>
      </c>
      <c r="I836">
        <f>'46 MMT resource build'!I792</f>
        <v>442.03</v>
      </c>
      <c r="J836" t="str">
        <f>'46 MMT resource build'!J792</f>
        <v>GLW_VEA</v>
      </c>
      <c r="K836">
        <f>'46 MMT resource build'!K792</f>
        <v>442.03</v>
      </c>
      <c r="L836">
        <f>'46 MMT resource build'!L792</f>
        <v>0</v>
      </c>
      <c r="M836">
        <f>'46 MMT resource build'!M792</f>
        <v>0</v>
      </c>
      <c r="N836">
        <f>'46 MMT resource build'!N792</f>
        <v>0</v>
      </c>
      <c r="O836">
        <f>'46 MMT resource build'!O792</f>
        <v>0</v>
      </c>
      <c r="P836">
        <f>'46 MMT resource build'!P792</f>
        <v>-1413.92</v>
      </c>
      <c r="Q836">
        <f>'46 MMT resource build'!Q792</f>
        <v>0</v>
      </c>
      <c r="R836">
        <f>'46 MMT resource build'!R792</f>
        <v>0</v>
      </c>
      <c r="S836">
        <f>'46 MMT resource build'!S792</f>
        <v>45026961.740000002</v>
      </c>
      <c r="T836">
        <f>'46 MMT resource build'!T792</f>
        <v>18139039.100000001</v>
      </c>
      <c r="U836">
        <f>'46 MMT resource build'!U792</f>
        <v>6.6951633132812498</v>
      </c>
      <c r="V836">
        <f>'46 MMT resource build'!V792</f>
        <v>0</v>
      </c>
      <c r="W836">
        <f>'46 MMT resource build'!W792</f>
        <v>0</v>
      </c>
      <c r="X836">
        <f>'46 MMT resource build'!X792</f>
        <v>442.03</v>
      </c>
      <c r="Y836">
        <f>'46 MMT resource build'!Y792</f>
        <v>0</v>
      </c>
      <c r="Z836">
        <f>'46 MMT resource build'!Z792</f>
        <v>0</v>
      </c>
    </row>
    <row r="837" spans="1:26" ht="14.45" hidden="1" x14ac:dyDescent="0.35">
      <c r="A837">
        <f>'46 MMT resource build'!A793</f>
        <v>2045</v>
      </c>
      <c r="B837" t="str">
        <f>'46 MMT resource build'!B793</f>
        <v>SW_Ext_Tx_Wind</v>
      </c>
      <c r="C837" t="str">
        <f>'46 MMT resource build'!C793</f>
        <v>CAISO</v>
      </c>
      <c r="D837" t="str">
        <f>'46 MMT resource build'!D793</f>
        <v>CAISO</v>
      </c>
      <c r="E837" t="str">
        <f>'46 MMT resource build'!E793</f>
        <v>Wind</v>
      </c>
      <c r="F837">
        <f>'46 MMT resource build'!F793</f>
        <v>0</v>
      </c>
      <c r="G837">
        <f>'46 MMT resource build'!G793</f>
        <v>500</v>
      </c>
      <c r="H837">
        <f>'46 MMT resource build'!H793</f>
        <v>500</v>
      </c>
      <c r="I837">
        <f>'46 MMT resource build'!I793</f>
        <v>500</v>
      </c>
      <c r="J837" t="str">
        <f>'46 MMT resource build'!J793</f>
        <v>Riverside_Palm_Springs</v>
      </c>
      <c r="K837">
        <f>'46 MMT resource build'!K793</f>
        <v>0</v>
      </c>
      <c r="L837">
        <f>'46 MMT resource build'!L793</f>
        <v>500</v>
      </c>
      <c r="M837">
        <f>'46 MMT resource build'!M793</f>
        <v>0</v>
      </c>
      <c r="N837">
        <f>'46 MMT resource build'!N793</f>
        <v>0</v>
      </c>
      <c r="O837">
        <f>'46 MMT resource build'!O793</f>
        <v>0</v>
      </c>
      <c r="P837">
        <f>'46 MMT resource build'!P793</f>
        <v>-102839.41</v>
      </c>
      <c r="Q837">
        <f>'46 MMT resource build'!Q793</f>
        <v>0</v>
      </c>
      <c r="R837">
        <f>'46 MMT resource build'!R793</f>
        <v>0</v>
      </c>
      <c r="S837">
        <f>'46 MMT resource build'!S793</f>
        <v>99774056.060000002</v>
      </c>
      <c r="T837">
        <f>'46 MMT resource build'!T793</f>
        <v>16926032.079999998</v>
      </c>
      <c r="U837">
        <f>'46 MMT resource build'!U793</f>
        <v>6.6951633132812498</v>
      </c>
      <c r="V837">
        <f>'46 MMT resource build'!V793</f>
        <v>0</v>
      </c>
      <c r="W837">
        <f>'46 MMT resource build'!W793</f>
        <v>0</v>
      </c>
      <c r="X837">
        <f>'46 MMT resource build'!X793</f>
        <v>500</v>
      </c>
      <c r="Y837">
        <f>'46 MMT resource build'!Y793</f>
        <v>0</v>
      </c>
      <c r="Z837">
        <f>'46 MMT resource build'!Z793</f>
        <v>0</v>
      </c>
    </row>
    <row r="838" spans="1:26" ht="14.45" hidden="1" x14ac:dyDescent="0.35">
      <c r="A838">
        <f>'46 MMT resource build'!A796</f>
        <v>2045</v>
      </c>
      <c r="B838" t="str">
        <f>'46 MMT resource build'!B796</f>
        <v>Tehachapi_Wind</v>
      </c>
      <c r="C838" t="str">
        <f>'46 MMT resource build'!C796</f>
        <v>CAISO</v>
      </c>
      <c r="D838" t="str">
        <f>'46 MMT resource build'!D796</f>
        <v>CAISO</v>
      </c>
      <c r="E838" t="str">
        <f>'46 MMT resource build'!E796</f>
        <v>Wind</v>
      </c>
      <c r="F838">
        <f>'46 MMT resource build'!F796</f>
        <v>0</v>
      </c>
      <c r="G838">
        <f>'46 MMT resource build'!G796</f>
        <v>0</v>
      </c>
      <c r="H838">
        <f>'46 MMT resource build'!H796</f>
        <v>24.38</v>
      </c>
      <c r="I838">
        <f>'46 MMT resource build'!I796</f>
        <v>24.38</v>
      </c>
      <c r="J838" t="str">
        <f>'46 MMT resource build'!J796</f>
        <v>Tehachapi</v>
      </c>
      <c r="K838">
        <f>'46 MMT resource build'!K796</f>
        <v>24.38</v>
      </c>
      <c r="L838">
        <f>'46 MMT resource build'!L796</f>
        <v>0</v>
      </c>
      <c r="M838">
        <f>'46 MMT resource build'!M796</f>
        <v>0</v>
      </c>
      <c r="N838">
        <f>'46 MMT resource build'!N796</f>
        <v>0</v>
      </c>
      <c r="O838">
        <f>'46 MMT resource build'!O796</f>
        <v>0</v>
      </c>
      <c r="P838">
        <f>'46 MMT resource build'!P796</f>
        <v>-169703.36</v>
      </c>
      <c r="Q838">
        <f>'46 MMT resource build'!Q796</f>
        <v>0</v>
      </c>
      <c r="R838">
        <f>'46 MMT resource build'!R796</f>
        <v>0</v>
      </c>
      <c r="S838">
        <f>'46 MMT resource build'!S796</f>
        <v>2323003.62</v>
      </c>
      <c r="T838">
        <f>'46 MMT resource build'!T796</f>
        <v>1034469.32</v>
      </c>
      <c r="U838">
        <f>'46 MMT resource build'!U796</f>
        <v>6.6951633132812498</v>
      </c>
      <c r="V838">
        <f>'46 MMT resource build'!V796</f>
        <v>0</v>
      </c>
      <c r="W838">
        <f>'46 MMT resource build'!W796</f>
        <v>0</v>
      </c>
      <c r="X838">
        <f>'46 MMT resource build'!X796</f>
        <v>24.38</v>
      </c>
      <c r="Y838">
        <f>'46 MMT resource build'!Y796</f>
        <v>0</v>
      </c>
      <c r="Z838">
        <f>'46 MMT resource build'!Z796</f>
        <v>0</v>
      </c>
    </row>
    <row r="839" spans="1:26" ht="14.45" hidden="1" x14ac:dyDescent="0.35">
      <c r="A839">
        <f>'46 MMT resource build'!A798</f>
        <v>2045</v>
      </c>
      <c r="B839" t="str">
        <f>'46 MMT resource build'!B798</f>
        <v>Westlands_Ex_Wind</v>
      </c>
      <c r="C839" t="str">
        <f>'46 MMT resource build'!C798</f>
        <v>CAISO</v>
      </c>
      <c r="D839" t="str">
        <f>'46 MMT resource build'!D798</f>
        <v>CAISO</v>
      </c>
      <c r="E839" t="str">
        <f>'46 MMT resource build'!E798</f>
        <v>Wind</v>
      </c>
      <c r="F839">
        <f>'46 MMT resource build'!F798</f>
        <v>0</v>
      </c>
      <c r="G839">
        <f>'46 MMT resource build'!G798</f>
        <v>0</v>
      </c>
      <c r="H839">
        <f>'46 MMT resource build'!H798</f>
        <v>0</v>
      </c>
      <c r="I839">
        <f>'46 MMT resource build'!I798</f>
        <v>0</v>
      </c>
      <c r="J839">
        <f>'46 MMT resource build'!J798</f>
        <v>0</v>
      </c>
      <c r="K839">
        <f>'46 MMT resource build'!K798</f>
        <v>0</v>
      </c>
      <c r="L839">
        <f>'46 MMT resource build'!L798</f>
        <v>0</v>
      </c>
      <c r="M839">
        <f>'46 MMT resource build'!M798</f>
        <v>0</v>
      </c>
      <c r="N839">
        <f>'46 MMT resource build'!N798</f>
        <v>0</v>
      </c>
      <c r="O839">
        <f>'46 MMT resource build'!O798</f>
        <v>0</v>
      </c>
      <c r="P839">
        <f>'46 MMT resource build'!P798</f>
        <v>0</v>
      </c>
      <c r="Q839">
        <f>'46 MMT resource build'!Q798</f>
        <v>0</v>
      </c>
      <c r="R839">
        <f>'46 MMT resource build'!R798</f>
        <v>0</v>
      </c>
      <c r="S839">
        <f>'46 MMT resource build'!S798</f>
        <v>0</v>
      </c>
      <c r="T839">
        <f>'46 MMT resource build'!T798</f>
        <v>0</v>
      </c>
      <c r="U839">
        <f>'46 MMT resource build'!U798</f>
        <v>6.6951633132812498</v>
      </c>
      <c r="V839">
        <f>'46 MMT resource build'!V798</f>
        <v>0</v>
      </c>
      <c r="W839">
        <f>'46 MMT resource build'!W798</f>
        <v>0</v>
      </c>
      <c r="X839">
        <f>'46 MMT resource build'!X798</f>
        <v>0</v>
      </c>
      <c r="Y839">
        <f>'46 MMT resource build'!Y798</f>
        <v>0</v>
      </c>
      <c r="Z839">
        <f>'46 MMT resource build'!Z798</f>
        <v>0</v>
      </c>
    </row>
    <row r="840" spans="1:26" ht="14.45" hidden="1" x14ac:dyDescent="0.35">
      <c r="A840">
        <f>'46 MMT resource build'!A801</f>
        <v>2045</v>
      </c>
      <c r="B840" t="str">
        <f>'46 MMT resource build'!B801</f>
        <v>Arizona_Wind</v>
      </c>
      <c r="C840" t="str">
        <f>'46 MMT resource build'!C801</f>
        <v>CAISO</v>
      </c>
      <c r="D840" t="str">
        <f>'46 MMT resource build'!D801</f>
        <v>CAISO</v>
      </c>
      <c r="E840" t="str">
        <f>'46 MMT resource build'!E801</f>
        <v>Wind</v>
      </c>
      <c r="F840">
        <f>'46 MMT resource build'!F801</f>
        <v>0</v>
      </c>
      <c r="G840">
        <f>'46 MMT resource build'!G801</f>
        <v>0</v>
      </c>
      <c r="H840">
        <f>'46 MMT resource build'!H801</f>
        <v>0</v>
      </c>
      <c r="I840">
        <f>'46 MMT resource build'!I801</f>
        <v>0</v>
      </c>
      <c r="J840">
        <f>'46 MMT resource build'!J801</f>
        <v>0</v>
      </c>
      <c r="K840">
        <f>'46 MMT resource build'!K801</f>
        <v>0</v>
      </c>
      <c r="L840">
        <f>'46 MMT resource build'!L801</f>
        <v>0</v>
      </c>
      <c r="M840">
        <f>'46 MMT resource build'!M801</f>
        <v>0</v>
      </c>
      <c r="N840">
        <f>'46 MMT resource build'!N801</f>
        <v>0</v>
      </c>
      <c r="O840">
        <f>'46 MMT resource build'!O801</f>
        <v>0</v>
      </c>
      <c r="P840">
        <f>'46 MMT resource build'!P801</f>
        <v>0</v>
      </c>
      <c r="Q840">
        <f>'46 MMT resource build'!Q801</f>
        <v>0</v>
      </c>
      <c r="R840">
        <f>'46 MMT resource build'!R801</f>
        <v>0</v>
      </c>
      <c r="S840">
        <f>'46 MMT resource build'!S801</f>
        <v>0</v>
      </c>
      <c r="T840">
        <f>'46 MMT resource build'!T801</f>
        <v>0</v>
      </c>
      <c r="U840">
        <f>'46 MMT resource build'!U801</f>
        <v>6.6951633132812498</v>
      </c>
      <c r="V840">
        <f>'46 MMT resource build'!V801</f>
        <v>0</v>
      </c>
      <c r="W840">
        <f>'46 MMT resource build'!W801</f>
        <v>0</v>
      </c>
      <c r="X840">
        <f>'46 MMT resource build'!X801</f>
        <v>0</v>
      </c>
      <c r="Y840">
        <f>'46 MMT resource build'!Y801</f>
        <v>0</v>
      </c>
      <c r="Z840">
        <f>'46 MMT resource build'!Z801</f>
        <v>0</v>
      </c>
    </row>
    <row r="841" spans="1:26" ht="14.45" hidden="1" x14ac:dyDescent="0.35">
      <c r="A841">
        <f>'46 MMT resource build'!A803</f>
        <v>2045</v>
      </c>
      <c r="B841" t="str">
        <f>'46 MMT resource build'!B803</f>
        <v>Baja_California_Wind</v>
      </c>
      <c r="C841" t="str">
        <f>'46 MMT resource build'!C803</f>
        <v>CAISO</v>
      </c>
      <c r="D841" t="str">
        <f>'46 MMT resource build'!D803</f>
        <v>CAISO</v>
      </c>
      <c r="E841" t="str">
        <f>'46 MMT resource build'!E803</f>
        <v>Wind</v>
      </c>
      <c r="F841">
        <f>'46 MMT resource build'!F803</f>
        <v>0</v>
      </c>
      <c r="G841">
        <f>'46 MMT resource build'!G803</f>
        <v>0</v>
      </c>
      <c r="H841">
        <f>'46 MMT resource build'!H803</f>
        <v>0</v>
      </c>
      <c r="I841">
        <f>'46 MMT resource build'!I803</f>
        <v>0</v>
      </c>
      <c r="J841">
        <f>'46 MMT resource build'!J803</f>
        <v>0</v>
      </c>
      <c r="K841">
        <f>'46 MMT resource build'!K803</f>
        <v>0</v>
      </c>
      <c r="L841">
        <f>'46 MMT resource build'!L803</f>
        <v>0</v>
      </c>
      <c r="M841">
        <f>'46 MMT resource build'!M803</f>
        <v>0</v>
      </c>
      <c r="N841">
        <f>'46 MMT resource build'!N803</f>
        <v>0</v>
      </c>
      <c r="O841">
        <f>'46 MMT resource build'!O803</f>
        <v>0</v>
      </c>
      <c r="P841">
        <f>'46 MMT resource build'!P803</f>
        <v>0</v>
      </c>
      <c r="Q841">
        <f>'46 MMT resource build'!Q803</f>
        <v>0</v>
      </c>
      <c r="R841">
        <f>'46 MMT resource build'!R803</f>
        <v>0</v>
      </c>
      <c r="S841">
        <f>'46 MMT resource build'!S803</f>
        <v>0</v>
      </c>
      <c r="T841">
        <f>'46 MMT resource build'!T803</f>
        <v>0</v>
      </c>
      <c r="U841">
        <f>'46 MMT resource build'!U803</f>
        <v>6.6951633132812498</v>
      </c>
      <c r="V841">
        <f>'46 MMT resource build'!V803</f>
        <v>0</v>
      </c>
      <c r="W841">
        <f>'46 MMT resource build'!W803</f>
        <v>0</v>
      </c>
      <c r="X841">
        <f>'46 MMT resource build'!X803</f>
        <v>0</v>
      </c>
      <c r="Y841">
        <f>'46 MMT resource build'!Y803</f>
        <v>0</v>
      </c>
      <c r="Z841">
        <f>'46 MMT resource build'!Z803</f>
        <v>0</v>
      </c>
    </row>
    <row r="842" spans="1:26" ht="14.45" hidden="1" x14ac:dyDescent="0.35">
      <c r="A842">
        <f>'46 MMT resource build'!A804</f>
        <v>2045</v>
      </c>
      <c r="B842" t="str">
        <f>'46 MMT resource build'!B804</f>
        <v>Idaho_Wind</v>
      </c>
      <c r="C842" t="str">
        <f>'46 MMT resource build'!C804</f>
        <v>CAISO</v>
      </c>
      <c r="D842" t="str">
        <f>'46 MMT resource build'!D804</f>
        <v>CAISO</v>
      </c>
      <c r="E842" t="str">
        <f>'46 MMT resource build'!E804</f>
        <v>Wind</v>
      </c>
      <c r="F842">
        <f>'46 MMT resource build'!F804</f>
        <v>0</v>
      </c>
      <c r="G842">
        <f>'46 MMT resource build'!G804</f>
        <v>0</v>
      </c>
      <c r="H842">
        <f>'46 MMT resource build'!H804</f>
        <v>0</v>
      </c>
      <c r="I842">
        <f>'46 MMT resource build'!I804</f>
        <v>0</v>
      </c>
      <c r="J842">
        <f>'46 MMT resource build'!J804</f>
        <v>0</v>
      </c>
      <c r="K842">
        <f>'46 MMT resource build'!K804</f>
        <v>0</v>
      </c>
      <c r="L842">
        <f>'46 MMT resource build'!L804</f>
        <v>0</v>
      </c>
      <c r="M842">
        <f>'46 MMT resource build'!M804</f>
        <v>0</v>
      </c>
      <c r="N842">
        <f>'46 MMT resource build'!N804</f>
        <v>0</v>
      </c>
      <c r="O842">
        <f>'46 MMT resource build'!O804</f>
        <v>0</v>
      </c>
      <c r="P842">
        <f>'46 MMT resource build'!P804</f>
        <v>0</v>
      </c>
      <c r="Q842">
        <f>'46 MMT resource build'!Q804</f>
        <v>0</v>
      </c>
      <c r="R842">
        <f>'46 MMT resource build'!R804</f>
        <v>0</v>
      </c>
      <c r="S842">
        <f>'46 MMT resource build'!S804</f>
        <v>0</v>
      </c>
      <c r="T842">
        <f>'46 MMT resource build'!T804</f>
        <v>0</v>
      </c>
      <c r="U842">
        <f>'46 MMT resource build'!U804</f>
        <v>6.6951633132812498</v>
      </c>
      <c r="V842">
        <f>'46 MMT resource build'!V804</f>
        <v>0</v>
      </c>
      <c r="W842">
        <f>'46 MMT resource build'!W804</f>
        <v>0</v>
      </c>
      <c r="X842">
        <f>'46 MMT resource build'!X804</f>
        <v>0</v>
      </c>
      <c r="Y842">
        <f>'46 MMT resource build'!Y804</f>
        <v>0</v>
      </c>
      <c r="Z842">
        <f>'46 MMT resource build'!Z804</f>
        <v>0</v>
      </c>
    </row>
    <row r="843" spans="1:26" ht="14.45" hidden="1" x14ac:dyDescent="0.35">
      <c r="A843">
        <f>'46 MMT resource build'!A806</f>
        <v>2045</v>
      </c>
      <c r="B843" t="str">
        <f>'46 MMT resource build'!B806</f>
        <v>New_Mexico_Wind</v>
      </c>
      <c r="C843" t="str">
        <f>'46 MMT resource build'!C806</f>
        <v>CAISO</v>
      </c>
      <c r="D843" t="str">
        <f>'46 MMT resource build'!D806</f>
        <v>CAISO</v>
      </c>
      <c r="E843" t="str">
        <f>'46 MMT resource build'!E806</f>
        <v>Wind</v>
      </c>
      <c r="F843">
        <f>'46 MMT resource build'!F806</f>
        <v>0</v>
      </c>
      <c r="G843">
        <f>'46 MMT resource build'!G806</f>
        <v>0</v>
      </c>
      <c r="H843">
        <f>'46 MMT resource build'!H806</f>
        <v>0</v>
      </c>
      <c r="I843">
        <f>'46 MMT resource build'!I806</f>
        <v>0</v>
      </c>
      <c r="J843">
        <f>'46 MMT resource build'!J806</f>
        <v>0</v>
      </c>
      <c r="K843">
        <f>'46 MMT resource build'!K806</f>
        <v>0</v>
      </c>
      <c r="L843">
        <f>'46 MMT resource build'!L806</f>
        <v>0</v>
      </c>
      <c r="M843">
        <f>'46 MMT resource build'!M806</f>
        <v>0</v>
      </c>
      <c r="N843">
        <f>'46 MMT resource build'!N806</f>
        <v>0</v>
      </c>
      <c r="O843">
        <f>'46 MMT resource build'!O806</f>
        <v>0</v>
      </c>
      <c r="P843">
        <f>'46 MMT resource build'!P806</f>
        <v>0</v>
      </c>
      <c r="Q843">
        <f>'46 MMT resource build'!Q806</f>
        <v>0</v>
      </c>
      <c r="R843">
        <f>'46 MMT resource build'!R806</f>
        <v>0</v>
      </c>
      <c r="S843">
        <f>'46 MMT resource build'!S806</f>
        <v>0</v>
      </c>
      <c r="T843">
        <f>'46 MMT resource build'!T806</f>
        <v>0</v>
      </c>
      <c r="U843">
        <f>'46 MMT resource build'!U806</f>
        <v>6.6951633132812498</v>
      </c>
      <c r="V843">
        <f>'46 MMT resource build'!V806</f>
        <v>0</v>
      </c>
      <c r="W843">
        <f>'46 MMT resource build'!W806</f>
        <v>0</v>
      </c>
      <c r="X843">
        <f>'46 MMT resource build'!X806</f>
        <v>0</v>
      </c>
      <c r="Y843">
        <f>'46 MMT resource build'!Y806</f>
        <v>0</v>
      </c>
      <c r="Z843">
        <f>'46 MMT resource build'!Z806</f>
        <v>0</v>
      </c>
    </row>
    <row r="844" spans="1:26" ht="14.45" hidden="1" x14ac:dyDescent="0.35">
      <c r="A844">
        <f>'46 MMT resource build'!A808</f>
        <v>2045</v>
      </c>
      <c r="B844" t="str">
        <f>'46 MMT resource build'!B808</f>
        <v>Utah_Wind</v>
      </c>
      <c r="C844" t="str">
        <f>'46 MMT resource build'!C808</f>
        <v>CAISO</v>
      </c>
      <c r="D844" t="str">
        <f>'46 MMT resource build'!D808</f>
        <v>CAISO</v>
      </c>
      <c r="E844" t="str">
        <f>'46 MMT resource build'!E808</f>
        <v>Wind</v>
      </c>
      <c r="F844">
        <f>'46 MMT resource build'!F808</f>
        <v>0</v>
      </c>
      <c r="G844">
        <f>'46 MMT resource build'!G808</f>
        <v>0</v>
      </c>
      <c r="H844">
        <f>'46 MMT resource build'!H808</f>
        <v>0</v>
      </c>
      <c r="I844">
        <f>'46 MMT resource build'!I808</f>
        <v>0</v>
      </c>
      <c r="J844">
        <f>'46 MMT resource build'!J808</f>
        <v>0</v>
      </c>
      <c r="K844">
        <f>'46 MMT resource build'!K808</f>
        <v>0</v>
      </c>
      <c r="L844">
        <f>'46 MMT resource build'!L808</f>
        <v>0</v>
      </c>
      <c r="M844">
        <f>'46 MMT resource build'!M808</f>
        <v>0</v>
      </c>
      <c r="N844">
        <f>'46 MMT resource build'!N808</f>
        <v>0</v>
      </c>
      <c r="O844">
        <f>'46 MMT resource build'!O808</f>
        <v>0</v>
      </c>
      <c r="P844">
        <f>'46 MMT resource build'!P808</f>
        <v>0</v>
      </c>
      <c r="Q844">
        <f>'46 MMT resource build'!Q808</f>
        <v>0</v>
      </c>
      <c r="R844">
        <f>'46 MMT resource build'!R808</f>
        <v>0</v>
      </c>
      <c r="S844">
        <f>'46 MMT resource build'!S808</f>
        <v>0</v>
      </c>
      <c r="T844">
        <f>'46 MMT resource build'!T808</f>
        <v>0</v>
      </c>
      <c r="U844">
        <f>'46 MMT resource build'!U808</f>
        <v>6.6951633132812498</v>
      </c>
      <c r="V844">
        <f>'46 MMT resource build'!V808</f>
        <v>0</v>
      </c>
      <c r="W844">
        <f>'46 MMT resource build'!W808</f>
        <v>0</v>
      </c>
      <c r="X844">
        <f>'46 MMT resource build'!X808</f>
        <v>0</v>
      </c>
      <c r="Y844">
        <f>'46 MMT resource build'!Y808</f>
        <v>0</v>
      </c>
      <c r="Z844">
        <f>'46 MMT resource build'!Z808</f>
        <v>0</v>
      </c>
    </row>
    <row r="845" spans="1:26" ht="14.45" hidden="1" x14ac:dyDescent="0.35">
      <c r="A845">
        <f>'46 MMT resource build'!A809</f>
        <v>2045</v>
      </c>
      <c r="B845" t="str">
        <f>'46 MMT resource build'!B809</f>
        <v>Wyoming_Wind</v>
      </c>
      <c r="C845" t="str">
        <f>'46 MMT resource build'!C809</f>
        <v>CAISO</v>
      </c>
      <c r="D845" t="str">
        <f>'46 MMT resource build'!D809</f>
        <v>CAISO</v>
      </c>
      <c r="E845" t="str">
        <f>'46 MMT resource build'!E809</f>
        <v>Wind</v>
      </c>
      <c r="F845">
        <f>'46 MMT resource build'!F809</f>
        <v>0</v>
      </c>
      <c r="G845">
        <f>'46 MMT resource build'!G809</f>
        <v>0</v>
      </c>
      <c r="H845">
        <f>'46 MMT resource build'!H809</f>
        <v>0</v>
      </c>
      <c r="I845">
        <f>'46 MMT resource build'!I809</f>
        <v>0</v>
      </c>
      <c r="J845">
        <f>'46 MMT resource build'!J809</f>
        <v>0</v>
      </c>
      <c r="K845">
        <f>'46 MMT resource build'!K809</f>
        <v>0</v>
      </c>
      <c r="L845">
        <f>'46 MMT resource build'!L809</f>
        <v>0</v>
      </c>
      <c r="M845">
        <f>'46 MMT resource build'!M809</f>
        <v>0</v>
      </c>
      <c r="N845">
        <f>'46 MMT resource build'!N809</f>
        <v>0</v>
      </c>
      <c r="O845">
        <f>'46 MMT resource build'!O809</f>
        <v>0</v>
      </c>
      <c r="P845">
        <f>'46 MMT resource build'!P809</f>
        <v>0</v>
      </c>
      <c r="Q845">
        <f>'46 MMT resource build'!Q809</f>
        <v>0</v>
      </c>
      <c r="R845">
        <f>'46 MMT resource build'!R809</f>
        <v>0</v>
      </c>
      <c r="S845">
        <f>'46 MMT resource build'!S809</f>
        <v>0</v>
      </c>
      <c r="T845">
        <f>'46 MMT resource build'!T809</f>
        <v>0</v>
      </c>
      <c r="U845">
        <f>'46 MMT resource build'!U809</f>
        <v>6.6951633132812498</v>
      </c>
      <c r="V845">
        <f>'46 MMT resource build'!V809</f>
        <v>0</v>
      </c>
      <c r="W845">
        <f>'46 MMT resource build'!W809</f>
        <v>0</v>
      </c>
      <c r="X845">
        <f>'46 MMT resource build'!X809</f>
        <v>0</v>
      </c>
      <c r="Y845">
        <f>'46 MMT resource build'!Y809</f>
        <v>0</v>
      </c>
      <c r="Z845">
        <f>'46 MMT resource build'!Z809</f>
        <v>0</v>
      </c>
    </row>
    <row r="846" spans="1:26" ht="14.45" hidden="1" x14ac:dyDescent="0.35">
      <c r="A846">
        <f>'46 MMT resource build'!A810</f>
        <v>2045</v>
      </c>
      <c r="B846" t="str">
        <f>'46 MMT resource build'!B810</f>
        <v>Pacific_Northwest_Wind</v>
      </c>
      <c r="C846" t="str">
        <f>'46 MMT resource build'!C810</f>
        <v>CAISO</v>
      </c>
      <c r="D846" t="str">
        <f>'46 MMT resource build'!D810</f>
        <v>CAISO</v>
      </c>
      <c r="E846" t="str">
        <f>'46 MMT resource build'!E810</f>
        <v>Wind</v>
      </c>
      <c r="F846">
        <f>'46 MMT resource build'!F810</f>
        <v>0</v>
      </c>
      <c r="G846">
        <f>'46 MMT resource build'!G810</f>
        <v>0</v>
      </c>
      <c r="H846">
        <f>'46 MMT resource build'!H810</f>
        <v>0</v>
      </c>
      <c r="I846">
        <f>'46 MMT resource build'!I810</f>
        <v>0</v>
      </c>
      <c r="J846">
        <f>'46 MMT resource build'!J810</f>
        <v>0</v>
      </c>
      <c r="K846">
        <f>'46 MMT resource build'!K810</f>
        <v>0</v>
      </c>
      <c r="L846">
        <f>'46 MMT resource build'!L810</f>
        <v>0</v>
      </c>
      <c r="M846">
        <f>'46 MMT resource build'!M810</f>
        <v>0</v>
      </c>
      <c r="N846">
        <f>'46 MMT resource build'!N810</f>
        <v>0</v>
      </c>
      <c r="O846">
        <f>'46 MMT resource build'!O810</f>
        <v>0</v>
      </c>
      <c r="P846">
        <f>'46 MMT resource build'!P810</f>
        <v>0</v>
      </c>
      <c r="Q846">
        <f>'46 MMT resource build'!Q810</f>
        <v>0</v>
      </c>
      <c r="R846">
        <f>'46 MMT resource build'!R810</f>
        <v>0</v>
      </c>
      <c r="S846">
        <f>'46 MMT resource build'!S810</f>
        <v>0</v>
      </c>
      <c r="T846">
        <f>'46 MMT resource build'!T810</f>
        <v>0</v>
      </c>
      <c r="U846">
        <f>'46 MMT resource build'!U810</f>
        <v>6.6951633132812498</v>
      </c>
      <c r="V846">
        <f>'46 MMT resource build'!V810</f>
        <v>0</v>
      </c>
      <c r="W846">
        <f>'46 MMT resource build'!W810</f>
        <v>0</v>
      </c>
      <c r="X846">
        <f>'46 MMT resource build'!X810</f>
        <v>0</v>
      </c>
      <c r="Y846">
        <f>'46 MMT resource build'!Y810</f>
        <v>0</v>
      </c>
      <c r="Z846">
        <f>'46 MMT resource build'!Z810</f>
        <v>0</v>
      </c>
    </row>
    <row r="847" spans="1:26" ht="14.45" hidden="1" x14ac:dyDescent="0.35"/>
    <row r="848" spans="1:26" ht="14.45" hidden="1" x14ac:dyDescent="0.35"/>
    <row r="849" ht="14.45" hidden="1" x14ac:dyDescent="0.35"/>
  </sheetData>
  <sortState ref="A2:Z846">
    <sortCondition ref="E2:E84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L1" workbookViewId="0">
      <selection activeCell="B2" sqref="B2:AJ2"/>
    </sheetView>
  </sheetViews>
  <sheetFormatPr defaultRowHeight="15" x14ac:dyDescent="0.25"/>
  <cols>
    <col min="1" max="1" width="39.28515625" customWidth="1"/>
    <col min="2" max="2" width="9.285156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25</v>
      </c>
      <c r="B2" s="6">
        <f>About!$D$62</f>
        <v>1</v>
      </c>
      <c r="C2" s="6">
        <f>About!$D$62</f>
        <v>1</v>
      </c>
      <c r="D2" s="6">
        <f>About!$D$62</f>
        <v>1</v>
      </c>
      <c r="E2" s="6">
        <f>About!$D$62</f>
        <v>1</v>
      </c>
      <c r="F2" s="6">
        <f>About!$D$62</f>
        <v>1</v>
      </c>
      <c r="G2" s="6">
        <f>About!$D$62</f>
        <v>1</v>
      </c>
      <c r="H2" s="6">
        <f>About!$D$62</f>
        <v>1</v>
      </c>
      <c r="I2" s="6">
        <f>About!$D$62</f>
        <v>1</v>
      </c>
      <c r="J2" s="6">
        <f>About!$D$62</f>
        <v>1</v>
      </c>
      <c r="K2" s="6">
        <f>About!$D$62</f>
        <v>1</v>
      </c>
      <c r="L2" s="6">
        <f>About!$D$62</f>
        <v>1</v>
      </c>
      <c r="M2" s="6">
        <f>About!$D$62</f>
        <v>1</v>
      </c>
      <c r="N2" s="6">
        <f>About!$D$62</f>
        <v>1</v>
      </c>
      <c r="O2" s="6">
        <f>About!$D$62</f>
        <v>1</v>
      </c>
      <c r="P2" s="6">
        <f>About!$D$62</f>
        <v>1</v>
      </c>
      <c r="Q2" s="6">
        <f>About!$D$62</f>
        <v>1</v>
      </c>
      <c r="R2" s="6">
        <f>About!$D$62</f>
        <v>1</v>
      </c>
      <c r="S2" s="6">
        <f>About!$D$62</f>
        <v>1</v>
      </c>
      <c r="T2" s="6">
        <f>About!$D$62</f>
        <v>1</v>
      </c>
      <c r="U2" s="6">
        <f>About!$D$62</f>
        <v>1</v>
      </c>
      <c r="V2" s="6">
        <f>About!$D$62</f>
        <v>1</v>
      </c>
      <c r="W2" s="6">
        <f>About!$D$62</f>
        <v>1</v>
      </c>
      <c r="X2" s="6">
        <f>About!$D$62</f>
        <v>1</v>
      </c>
      <c r="Y2" s="6">
        <f>About!$D$62</f>
        <v>1</v>
      </c>
      <c r="Z2" s="6">
        <f>About!$D$62</f>
        <v>1</v>
      </c>
      <c r="AA2" s="6">
        <f>About!$D$62</f>
        <v>1</v>
      </c>
      <c r="AB2" s="6">
        <f>About!$D$62</f>
        <v>1</v>
      </c>
      <c r="AC2" s="6">
        <f>About!$D$62</f>
        <v>1</v>
      </c>
      <c r="AD2" s="6">
        <f>About!$D$62</f>
        <v>1</v>
      </c>
      <c r="AE2" s="6">
        <f>About!$D$62</f>
        <v>1</v>
      </c>
      <c r="AF2" s="6">
        <f>About!$D$62</f>
        <v>1</v>
      </c>
      <c r="AG2" s="6">
        <f>About!$D$62</f>
        <v>1</v>
      </c>
      <c r="AH2" s="6">
        <f>About!$D$62</f>
        <v>1</v>
      </c>
      <c r="AI2" s="6">
        <f>About!$D$62</f>
        <v>1</v>
      </c>
      <c r="AJ2" s="6">
        <f>About!$D$62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37</v>
      </c>
    </row>
    <row r="2" spans="1:2" x14ac:dyDescent="0.25">
      <c r="A2" t="s">
        <v>14</v>
      </c>
      <c r="B2">
        <v>1.11464614E-2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15</v>
      </c>
    </row>
    <row r="2" spans="1:2" x14ac:dyDescent="0.25">
      <c r="A2" t="s">
        <v>14</v>
      </c>
      <c r="B2">
        <v>-5.6077648700000003E-2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18</v>
      </c>
    </row>
    <row r="2" spans="1:2" x14ac:dyDescent="0.25">
      <c r="A2" t="s">
        <v>14</v>
      </c>
      <c r="B2">
        <v>0.13433765689999999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D29" sqref="D29"/>
    </sheetView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19</v>
      </c>
    </row>
    <row r="2" spans="1:2" x14ac:dyDescent="0.25">
      <c r="A2" t="s">
        <v>14</v>
      </c>
      <c r="B2">
        <v>-0.1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O29" sqref="O29"/>
    </sheetView>
  </sheetViews>
  <sheetFormatPr defaultRowHeight="15" x14ac:dyDescent="0.25"/>
  <sheetData>
    <row r="1" spans="1:2" x14ac:dyDescent="0.25">
      <c r="B1" t="s">
        <v>27</v>
      </c>
    </row>
    <row r="2" spans="1:2" x14ac:dyDescent="0.25">
      <c r="A2" t="s">
        <v>28</v>
      </c>
      <c r="B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6" sqref="B6"/>
    </sheetView>
  </sheetViews>
  <sheetFormatPr defaultRowHeight="15" x14ac:dyDescent="0.25"/>
  <cols>
    <col min="1" max="1" width="16.28515625" customWidth="1"/>
  </cols>
  <sheetData>
    <row r="1" spans="1:3" x14ac:dyDescent="0.35">
      <c r="A1" s="8" t="s">
        <v>6</v>
      </c>
    </row>
    <row r="3" spans="1:3" x14ac:dyDescent="0.35">
      <c r="B3" t="str">
        <f>'IRP Background'!B53</f>
        <v>Flexbility points provided</v>
      </c>
    </row>
    <row r="4" spans="1:3" x14ac:dyDescent="0.35">
      <c r="A4" t="str">
        <f>'IRP Background'!A6</f>
        <v>Peaker plant (natural gas / petroleum)</v>
      </c>
      <c r="B4">
        <f>'IRP Background'!B6</f>
        <v>1</v>
      </c>
    </row>
    <row r="5" spans="1:3" x14ac:dyDescent="0.35">
      <c r="A5" t="str">
        <f>'IRP Background'!A54</f>
        <v>Battery storage</v>
      </c>
      <c r="B5">
        <f>'IRP Background'!B54</f>
        <v>1</v>
      </c>
    </row>
    <row r="6" spans="1:3" x14ac:dyDescent="0.35">
      <c r="A6" t="s">
        <v>1</v>
      </c>
      <c r="B6">
        <f>'Demand Response'!$B$2</f>
        <v>0.7246376811594204</v>
      </c>
    </row>
    <row r="10" spans="1:3" x14ac:dyDescent="0.35">
      <c r="A10" s="1" t="s">
        <v>356</v>
      </c>
    </row>
    <row r="11" spans="1:3" x14ac:dyDescent="0.35">
      <c r="A11" t="str">
        <f>'IRP Background'!A70</f>
        <v>Pumped hydro</v>
      </c>
      <c r="B11">
        <f>'IRP Background'!B70</f>
        <v>0</v>
      </c>
      <c r="C11" t="s">
        <v>390</v>
      </c>
    </row>
    <row r="12" spans="1:3" x14ac:dyDescent="0.35">
      <c r="A12" t="s">
        <v>357</v>
      </c>
      <c r="B12">
        <v>0</v>
      </c>
      <c r="C12" t="s">
        <v>359</v>
      </c>
    </row>
    <row r="13" spans="1:3" x14ac:dyDescent="0.35">
      <c r="A13" t="s">
        <v>358</v>
      </c>
      <c r="B13">
        <v>0</v>
      </c>
      <c r="C13" t="s">
        <v>360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:B7"/>
    </sheetView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4" t="s">
        <v>2</v>
      </c>
    </row>
    <row r="2" spans="1:2" x14ac:dyDescent="0.25">
      <c r="A2" t="s">
        <v>23</v>
      </c>
      <c r="B2" s="3">
        <f>'Flexibility Points by Tech'!$B$4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:B7"/>
    </sheetView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4" t="s">
        <v>2</v>
      </c>
    </row>
    <row r="2" spans="1:2" x14ac:dyDescent="0.25">
      <c r="A2" t="s">
        <v>3</v>
      </c>
      <c r="B2" s="3">
        <f>'Flexibility Points by Tech'!$B$11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:B7"/>
    </sheetView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4" t="s">
        <v>2</v>
      </c>
    </row>
    <row r="2" spans="1:2" x14ac:dyDescent="0.25">
      <c r="A2" t="s">
        <v>21</v>
      </c>
      <c r="B2" s="3">
        <f>'Flexibility Points by Tech'!$B$5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:B7"/>
    </sheetView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4" t="s">
        <v>2</v>
      </c>
    </row>
    <row r="2" spans="1:2" x14ac:dyDescent="0.25">
      <c r="A2" t="s">
        <v>1</v>
      </c>
      <c r="B2" s="3">
        <f>'Flexibility Points by Tech'!$B$6</f>
        <v>0.7246376811594204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:B7"/>
    </sheetView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4" t="s">
        <v>2</v>
      </c>
    </row>
    <row r="2" spans="1:2" x14ac:dyDescent="0.25">
      <c r="A2" t="s">
        <v>17</v>
      </c>
      <c r="B2">
        <f>'Flexibility Points by Tech'!$B$13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2" sqref="B2:B7"/>
    </sheetView>
  </sheetViews>
  <sheetFormatPr defaultRowHeight="15" x14ac:dyDescent="0.25"/>
  <cols>
    <col min="1" max="1" width="13.28515625" customWidth="1"/>
  </cols>
  <sheetData>
    <row r="1" spans="1:2" x14ac:dyDescent="0.25">
      <c r="B1" t="s">
        <v>36</v>
      </c>
    </row>
    <row r="2" spans="1:2" x14ac:dyDescent="0.25">
      <c r="A2" t="s">
        <v>34</v>
      </c>
      <c r="B2" s="7">
        <f>'Flexibility Points by Tech'!$B$12</f>
        <v>0</v>
      </c>
    </row>
    <row r="3" spans="1:2" x14ac:dyDescent="0.25">
      <c r="A3" t="s">
        <v>35</v>
      </c>
      <c r="B3" s="7">
        <f>'Flexibility Points by Tech'!$B$12</f>
        <v>0</v>
      </c>
    </row>
    <row r="4" spans="1:2" x14ac:dyDescent="0.25">
      <c r="A4" t="s">
        <v>30</v>
      </c>
      <c r="B4" s="7">
        <f>'Flexibility Points by Tech'!$B$12</f>
        <v>0</v>
      </c>
    </row>
    <row r="5" spans="1:2" x14ac:dyDescent="0.25">
      <c r="A5" t="s">
        <v>31</v>
      </c>
      <c r="B5" s="7">
        <f>'Flexibility Points by Tech'!$B$12</f>
        <v>0</v>
      </c>
    </row>
    <row r="6" spans="1:2" x14ac:dyDescent="0.25">
      <c r="A6" t="s">
        <v>32</v>
      </c>
      <c r="B6" s="7">
        <f>'Flexibility Points by Tech'!$B$12</f>
        <v>0</v>
      </c>
    </row>
    <row r="7" spans="1:2" x14ac:dyDescent="0.25">
      <c r="A7" t="s">
        <v>33</v>
      </c>
      <c r="B7" s="7">
        <f>'Flexibility Points by Tech'!$B$12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"/>
  <sheetViews>
    <sheetView tabSelected="1" zoomScale="130" zoomScaleNormal="130" workbookViewId="0">
      <selection activeCell="E191" sqref="E191"/>
    </sheetView>
  </sheetViews>
  <sheetFormatPr defaultRowHeight="15" x14ac:dyDescent="0.25"/>
  <cols>
    <col min="1" max="1" width="37" customWidth="1"/>
  </cols>
  <sheetData>
    <row r="1" spans="1:2" ht="14.45" x14ac:dyDescent="0.35">
      <c r="A1" s="1" t="s">
        <v>333</v>
      </c>
    </row>
    <row r="2" spans="1:2" ht="14.45" x14ac:dyDescent="0.35">
      <c r="A2" t="s">
        <v>330</v>
      </c>
    </row>
    <row r="3" spans="1:2" ht="14.45" x14ac:dyDescent="0.35">
      <c r="A3" t="s">
        <v>332</v>
      </c>
    </row>
    <row r="5" spans="1:2" ht="14.45" x14ac:dyDescent="0.35">
      <c r="B5" t="s">
        <v>349</v>
      </c>
    </row>
    <row r="6" spans="1:2" ht="14.45" x14ac:dyDescent="0.35">
      <c r="A6" t="s">
        <v>334</v>
      </c>
      <c r="B6">
        <v>1</v>
      </c>
    </row>
    <row r="8" spans="1:2" ht="14.45" x14ac:dyDescent="0.35">
      <c r="A8" s="1" t="s">
        <v>350</v>
      </c>
    </row>
    <row r="9" spans="1:2" ht="14.45" x14ac:dyDescent="0.35">
      <c r="A9" t="s">
        <v>331</v>
      </c>
    </row>
    <row r="10" spans="1:2" ht="14.45" x14ac:dyDescent="0.35">
      <c r="A10" t="s">
        <v>338</v>
      </c>
    </row>
    <row r="11" spans="1:2" ht="14.45" x14ac:dyDescent="0.35">
      <c r="A11" t="s">
        <v>339</v>
      </c>
    </row>
    <row r="13" spans="1:2" ht="14.45" x14ac:dyDescent="0.35">
      <c r="A13" s="18" t="s">
        <v>325</v>
      </c>
    </row>
    <row r="14" spans="1:2" ht="14.45" x14ac:dyDescent="0.35">
      <c r="A14" s="18" t="s">
        <v>326</v>
      </c>
    </row>
    <row r="16" spans="1:2" ht="14.45" x14ac:dyDescent="0.35">
      <c r="A16" t="s">
        <v>335</v>
      </c>
    </row>
    <row r="17" spans="1:1" ht="14.45" x14ac:dyDescent="0.35">
      <c r="A17" t="s">
        <v>336</v>
      </c>
    </row>
    <row r="18" spans="1:1" ht="14.45" x14ac:dyDescent="0.35">
      <c r="A18" t="s">
        <v>337</v>
      </c>
    </row>
    <row r="48" spans="1:1" ht="14.45" x14ac:dyDescent="0.35">
      <c r="A48" t="s">
        <v>340</v>
      </c>
    </row>
    <row r="49" spans="1:2" ht="14.45" x14ac:dyDescent="0.35">
      <c r="A49" t="s">
        <v>341</v>
      </c>
    </row>
    <row r="51" spans="1:2" ht="14.45" x14ac:dyDescent="0.35">
      <c r="A51" t="s">
        <v>387</v>
      </c>
    </row>
    <row r="53" spans="1:2" ht="14.45" x14ac:dyDescent="0.35">
      <c r="B53" t="s">
        <v>348</v>
      </c>
    </row>
    <row r="54" spans="1:2" ht="14.45" x14ac:dyDescent="0.35">
      <c r="A54" t="s">
        <v>187</v>
      </c>
      <c r="B54">
        <v>1</v>
      </c>
    </row>
    <row r="56" spans="1:2" ht="14.45" x14ac:dyDescent="0.35">
      <c r="A56" t="s">
        <v>342</v>
      </c>
    </row>
    <row r="57" spans="1:2" ht="14.45" x14ac:dyDescent="0.35">
      <c r="A57" t="s">
        <v>343</v>
      </c>
    </row>
    <row r="59" spans="1:2" ht="14.45" x14ac:dyDescent="0.35">
      <c r="A59" t="s">
        <v>388</v>
      </c>
    </row>
    <row r="60" spans="1:2" ht="14.45" x14ac:dyDescent="0.35">
      <c r="A60" s="10" t="s">
        <v>372</v>
      </c>
    </row>
    <row r="61" spans="1:2" ht="14.45" x14ac:dyDescent="0.35">
      <c r="A61" s="10"/>
    </row>
    <row r="62" spans="1:2" ht="14.45" x14ac:dyDescent="0.35">
      <c r="A62" s="1" t="s">
        <v>186</v>
      </c>
    </row>
    <row r="63" spans="1:2" ht="14.45" x14ac:dyDescent="0.35">
      <c r="A63" t="s">
        <v>351</v>
      </c>
    </row>
    <row r="64" spans="1:2" ht="14.45" x14ac:dyDescent="0.35">
      <c r="A64" t="s">
        <v>352</v>
      </c>
    </row>
    <row r="66" spans="1:2" ht="14.45" x14ac:dyDescent="0.35">
      <c r="A66" t="s">
        <v>354</v>
      </c>
    </row>
    <row r="67" spans="1:2" ht="14.45" x14ac:dyDescent="0.35">
      <c r="A67" t="s">
        <v>353</v>
      </c>
    </row>
    <row r="69" spans="1:2" ht="14.45" x14ac:dyDescent="0.35">
      <c r="B69" t="s">
        <v>389</v>
      </c>
    </row>
    <row r="70" spans="1:2" ht="14.45" x14ac:dyDescent="0.35">
      <c r="A70" t="s">
        <v>186</v>
      </c>
      <c r="B70">
        <v>0</v>
      </c>
    </row>
    <row r="72" spans="1:2" ht="14.45" x14ac:dyDescent="0.35">
      <c r="A72" t="s">
        <v>344</v>
      </c>
    </row>
    <row r="73" spans="1:2" ht="14.45" x14ac:dyDescent="0.35">
      <c r="A73" t="s">
        <v>345</v>
      </c>
    </row>
    <row r="126" spans="1:1" ht="14.45" x14ac:dyDescent="0.35">
      <c r="A126" t="s">
        <v>347</v>
      </c>
    </row>
    <row r="127" spans="1:1" ht="14.45" x14ac:dyDescent="0.35">
      <c r="A127" s="6" t="s">
        <v>346</v>
      </c>
    </row>
    <row r="189" spans="1:1" ht="14.45" x14ac:dyDescent="0.35">
      <c r="A189" s="1" t="s">
        <v>398</v>
      </c>
    </row>
    <row r="190" spans="1:1" ht="14.45" x14ac:dyDescent="0.35">
      <c r="A190" t="s">
        <v>397</v>
      </c>
    </row>
    <row r="192" spans="1:1" x14ac:dyDescent="0.25">
      <c r="A192" t="s">
        <v>277</v>
      </c>
    </row>
    <row r="194" spans="1:6" x14ac:dyDescent="0.25">
      <c r="A194" t="s">
        <v>283</v>
      </c>
      <c r="E194">
        <f>6000</f>
        <v>6000</v>
      </c>
      <c r="F194" t="s">
        <v>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Q4" sqref="Q4"/>
    </sheetView>
  </sheetViews>
  <sheetFormatPr defaultRowHeight="15" x14ac:dyDescent="0.25"/>
  <cols>
    <col min="1" max="1" width="36.140625" customWidth="1"/>
  </cols>
  <sheetData>
    <row r="1" spans="1:17" x14ac:dyDescent="0.35">
      <c r="A1" t="s">
        <v>400</v>
      </c>
    </row>
    <row r="3" spans="1:17" x14ac:dyDescent="0.35"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f>I3+1</f>
        <v>2023</v>
      </c>
      <c r="K3">
        <f t="shared" ref="K3:Q3" si="0">J3+1</f>
        <v>2024</v>
      </c>
      <c r="L3">
        <f t="shared" si="0"/>
        <v>2025</v>
      </c>
      <c r="M3">
        <f t="shared" si="0"/>
        <v>2026</v>
      </c>
      <c r="N3">
        <f t="shared" si="0"/>
        <v>2027</v>
      </c>
      <c r="O3">
        <f t="shared" si="0"/>
        <v>2028</v>
      </c>
      <c r="P3">
        <f t="shared" si="0"/>
        <v>2029</v>
      </c>
      <c r="Q3">
        <f t="shared" si="0"/>
        <v>2030</v>
      </c>
    </row>
    <row r="4" spans="1:17" x14ac:dyDescent="0.35">
      <c r="A4" t="s">
        <v>399</v>
      </c>
      <c r="B4">
        <v>6314100.2551261457</v>
      </c>
      <c r="C4">
        <v>8694704.3371444773</v>
      </c>
      <c r="D4">
        <v>10832960.313710669</v>
      </c>
      <c r="E4">
        <v>14727307.946706982</v>
      </c>
      <c r="F4">
        <v>16788198.951148067</v>
      </c>
      <c r="G4">
        <v>18849089.955589153</v>
      </c>
      <c r="H4">
        <v>20909980.960030239</v>
      </c>
      <c r="I4">
        <v>22970871.964471322</v>
      </c>
      <c r="J4">
        <v>25031762.968912408</v>
      </c>
      <c r="K4">
        <v>27092653.97335349</v>
      </c>
      <c r="L4">
        <v>29153544.977794576</v>
      </c>
      <c r="M4">
        <v>31214435.982235663</v>
      </c>
      <c r="N4">
        <v>33275326.986676745</v>
      </c>
      <c r="O4">
        <v>35336217.991117828</v>
      </c>
      <c r="P4">
        <v>37397108.995558918</v>
      </c>
      <c r="Q4">
        <v>39458000</v>
      </c>
    </row>
    <row r="6" spans="1:17" x14ac:dyDescent="0.35">
      <c r="A6" s="1"/>
    </row>
    <row r="7" spans="1:17" x14ac:dyDescent="0.35">
      <c r="A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0" workbookViewId="0">
      <selection activeCell="F36" sqref="F36"/>
    </sheetView>
  </sheetViews>
  <sheetFormatPr defaultRowHeight="15" x14ac:dyDescent="0.25"/>
  <cols>
    <col min="1" max="1" width="30.85546875" customWidth="1"/>
    <col min="2" max="2" width="15.28515625" customWidth="1"/>
    <col min="3" max="3" width="15.140625" customWidth="1"/>
    <col min="4" max="4" width="15.85546875" customWidth="1"/>
    <col min="5" max="5" width="16.42578125" customWidth="1"/>
    <col min="6" max="6" width="23.28515625" bestFit="1" customWidth="1"/>
    <col min="7" max="7" width="20.85546875" customWidth="1"/>
    <col min="8" max="8" width="15.28515625" customWidth="1"/>
    <col min="9" max="12" width="11.85546875" customWidth="1"/>
    <col min="13" max="14" width="40.5703125" customWidth="1"/>
    <col min="15" max="15" width="45.42578125" customWidth="1"/>
    <col min="16" max="16" width="25.85546875" customWidth="1"/>
    <col min="17" max="18" width="40.5703125" bestFit="1" customWidth="1"/>
    <col min="19" max="19" width="45.42578125" bestFit="1" customWidth="1"/>
    <col min="20" max="20" width="45.28515625" bestFit="1" customWidth="1"/>
    <col min="21" max="21" width="25.85546875" bestFit="1" customWidth="1"/>
  </cols>
  <sheetData>
    <row r="1" spans="1:6" ht="14.45" x14ac:dyDescent="0.35">
      <c r="A1" s="1" t="s">
        <v>287</v>
      </c>
    </row>
    <row r="2" spans="1:6" ht="14.45" x14ac:dyDescent="0.35">
      <c r="B2">
        <v>2020</v>
      </c>
      <c r="C2">
        <v>2022</v>
      </c>
      <c r="D2">
        <v>2026</v>
      </c>
      <c r="E2">
        <v>2030</v>
      </c>
      <c r="F2">
        <v>2030</v>
      </c>
    </row>
    <row r="3" spans="1:6" ht="14.45" x14ac:dyDescent="0.35">
      <c r="B3" s="5" t="s">
        <v>282</v>
      </c>
      <c r="C3" s="5" t="s">
        <v>282</v>
      </c>
      <c r="D3" s="5" t="s">
        <v>282</v>
      </c>
      <c r="E3" s="5" t="s">
        <v>282</v>
      </c>
      <c r="F3" s="5" t="s">
        <v>286</v>
      </c>
    </row>
    <row r="4" spans="1:6" ht="14.45" x14ac:dyDescent="0.35">
      <c r="B4" s="5" t="s">
        <v>278</v>
      </c>
      <c r="C4" s="5" t="s">
        <v>279</v>
      </c>
      <c r="D4" s="5" t="s">
        <v>280</v>
      </c>
      <c r="E4" s="5" t="s">
        <v>281</v>
      </c>
      <c r="F4" s="5" t="s">
        <v>285</v>
      </c>
    </row>
    <row r="5" spans="1:6" ht="14.45" x14ac:dyDescent="0.35">
      <c r="A5" t="s">
        <v>288</v>
      </c>
      <c r="B5" s="26">
        <f>SUM('46 MMT solar'!I477:I485)</f>
        <v>19805.510000000002</v>
      </c>
      <c r="C5" s="26">
        <f>SUM('46 MMT solar'!I510:I537)</f>
        <v>32177.830000000005</v>
      </c>
      <c r="D5" s="26">
        <f>SUM('46 MMT solar'!I543:I573)</f>
        <v>32897.780000000006</v>
      </c>
      <c r="E5" s="26">
        <f>SUM('46 MMT solar'!I576:I603)</f>
        <v>35314.29</v>
      </c>
      <c r="F5" s="26">
        <f>E5+'IRP Background'!E194</f>
        <v>41314.29</v>
      </c>
    </row>
    <row r="6" spans="1:6" ht="14.45" x14ac:dyDescent="0.35">
      <c r="B6" s="7">
        <f>'Distributed solar'!$G$4/1000</f>
        <v>18849.089955589152</v>
      </c>
      <c r="C6" s="7">
        <f>'Distributed solar'!$I$4/1000</f>
        <v>22970.87196447132</v>
      </c>
      <c r="D6" s="7">
        <f>'Distributed solar'!$M$4/1000</f>
        <v>31214.435982235664</v>
      </c>
      <c r="E6" s="7">
        <f>'Distributed solar'!$Q$4/1000</f>
        <v>39458</v>
      </c>
      <c r="F6" s="7">
        <f>'Distributed solar'!$Q$4/1000</f>
        <v>39458</v>
      </c>
    </row>
    <row r="7" spans="1:6" ht="29.1" x14ac:dyDescent="0.35">
      <c r="A7" s="16" t="s">
        <v>401</v>
      </c>
      <c r="B7" s="7">
        <f>B5+B6</f>
        <v>38654.599955589154</v>
      </c>
      <c r="C7" s="7">
        <f t="shared" ref="C7:F7" si="0">C5+C6</f>
        <v>55148.701964471329</v>
      </c>
      <c r="D7" s="7">
        <f t="shared" si="0"/>
        <v>64112.21598223567</v>
      </c>
      <c r="E7" s="7">
        <f t="shared" si="0"/>
        <v>74772.290000000008</v>
      </c>
      <c r="F7" s="7">
        <f t="shared" si="0"/>
        <v>80772.290000000008</v>
      </c>
    </row>
    <row r="9" spans="1:6" ht="14.45" x14ac:dyDescent="0.35">
      <c r="A9" s="1" t="s">
        <v>319</v>
      </c>
    </row>
    <row r="10" spans="1:6" ht="14.45" x14ac:dyDescent="0.35">
      <c r="A10" t="s">
        <v>386</v>
      </c>
      <c r="B10">
        <f>'Storage time series'!I15*'Flexibility Points by Tech'!B5</f>
        <v>1995.008478925542</v>
      </c>
      <c r="C10">
        <f>'Storage time series'!I17*'Flexibility Points by Tech'!B5</f>
        <v>5728.8131960586215</v>
      </c>
      <c r="D10">
        <f>'Storage time series'!I21*'Flexibility Points by Tech'!B5</f>
        <v>10031.882630324781</v>
      </c>
      <c r="E10">
        <f>'Storage time series'!I25*'Flexibility Points by Tech'!B5</f>
        <v>12398.29539792427</v>
      </c>
      <c r="F10">
        <f>'Storage time series'!J25*'Flexibility Points by Tech'!B5</f>
        <v>15992.075397924276</v>
      </c>
    </row>
    <row r="11" spans="1:6" ht="14.45" x14ac:dyDescent="0.35">
      <c r="A11" t="s">
        <v>23</v>
      </c>
      <c r="B11">
        <f>Peakers!$A$2</f>
        <v>20387.920000000002</v>
      </c>
      <c r="C11">
        <f>Peakers!$A$9</f>
        <v>20660.920000000002</v>
      </c>
      <c r="D11">
        <f>Peakers!$A$16</f>
        <v>21238.920000000002</v>
      </c>
      <c r="E11">
        <f>Peakers!$A$23</f>
        <v>17791.100000000002</v>
      </c>
      <c r="F11">
        <f>E11</f>
        <v>17791.100000000002</v>
      </c>
    </row>
    <row r="12" spans="1:6" ht="14.45" x14ac:dyDescent="0.35">
      <c r="A12" t="s">
        <v>1</v>
      </c>
      <c r="B12" t="e">
        <f>'Demand Response'!#REF!</f>
        <v>#REF!</v>
      </c>
      <c r="C12" t="e">
        <f>'Demand Response'!#REF!</f>
        <v>#REF!</v>
      </c>
      <c r="D12" t="e">
        <f>'Demand Response'!#REF!</f>
        <v>#REF!</v>
      </c>
      <c r="E12" t="e">
        <f>'Demand Response'!#REF!</f>
        <v>#REF!</v>
      </c>
      <c r="F12" t="e">
        <f>'Demand Response'!#REF!</f>
        <v>#REF!</v>
      </c>
    </row>
    <row r="13" spans="1:6" ht="14.45" x14ac:dyDescent="0.35">
      <c r="A13" t="s">
        <v>362</v>
      </c>
      <c r="B13" s="7" t="e">
        <f>B10+B11+B12</f>
        <v>#REF!</v>
      </c>
      <c r="C13" s="7" t="e">
        <f t="shared" ref="C13:F13" si="1">C10+C11+C12</f>
        <v>#REF!</v>
      </c>
      <c r="D13" s="7" t="e">
        <f t="shared" si="1"/>
        <v>#REF!</v>
      </c>
      <c r="E13" s="7" t="e">
        <f t="shared" si="1"/>
        <v>#REF!</v>
      </c>
      <c r="F13" s="7" t="e">
        <f t="shared" si="1"/>
        <v>#REF!</v>
      </c>
    </row>
    <row r="16" spans="1:6" ht="29.1" x14ac:dyDescent="0.35">
      <c r="A16" s="16" t="s">
        <v>361</v>
      </c>
      <c r="B16" s="3" t="e">
        <f>B7/B13</f>
        <v>#REF!</v>
      </c>
      <c r="C16" s="3" t="e">
        <f t="shared" ref="C16:F16" si="2">C7/C13</f>
        <v>#REF!</v>
      </c>
      <c r="D16" s="3" t="e">
        <f t="shared" si="2"/>
        <v>#REF!</v>
      </c>
      <c r="E16" s="3" t="e">
        <f t="shared" si="2"/>
        <v>#REF!</v>
      </c>
      <c r="F16" s="3" t="e">
        <f t="shared" si="2"/>
        <v>#REF!</v>
      </c>
    </row>
    <row r="18" spans="1:6" ht="14.45" x14ac:dyDescent="0.35">
      <c r="A18" s="1" t="s">
        <v>315</v>
      </c>
    </row>
    <row r="20" spans="1:6" ht="14.45" x14ac:dyDescent="0.35">
      <c r="A20" t="s">
        <v>317</v>
      </c>
      <c r="B20" s="7">
        <f>'Curtailment rates IRP modeling'!$D$8</f>
        <v>462667.25</v>
      </c>
      <c r="C20" s="7">
        <f>'Curtailment rates IRP modeling'!$D$9</f>
        <v>7700506.1799999997</v>
      </c>
      <c r="D20" s="7">
        <f>'Curtailment rates IRP modeling'!D10</f>
        <v>4552058.1399999997</v>
      </c>
      <c r="E20" s="7">
        <f>'Curtailment rates IRP modeling'!D11</f>
        <v>5552749.8500000006</v>
      </c>
      <c r="F20" s="7">
        <f>'Curtailment rates IRP modeling'!$D$27</f>
        <v>6971255.9099999992</v>
      </c>
    </row>
    <row r="21" spans="1:6" ht="14.45" x14ac:dyDescent="0.35">
      <c r="A21" t="s">
        <v>318</v>
      </c>
      <c r="B21" s="15">
        <f>'Curtailment rates IRP modeling'!$C$8</f>
        <v>5.7196877175199803E-3</v>
      </c>
      <c r="C21" s="15">
        <f>'Curtailment rates IRP modeling'!$C$9</f>
        <v>6.7638452507301453E-2</v>
      </c>
      <c r="D21" s="15">
        <f>'Curtailment rates IRP modeling'!C10</f>
        <v>3.9037000781876094E-2</v>
      </c>
      <c r="E21" s="15">
        <f>'Curtailment rates IRP modeling'!C11</f>
        <v>4.659699795291912E-2</v>
      </c>
      <c r="F21" s="15">
        <f>'Curtailment rates IRP modeling'!$C$27</f>
        <v>5.0949578811778529E-2</v>
      </c>
    </row>
    <row r="24" spans="1:6" ht="14.45" x14ac:dyDescent="0.35">
      <c r="A24" s="1" t="s">
        <v>383</v>
      </c>
    </row>
    <row r="26" spans="1:6" ht="14.45" x14ac:dyDescent="0.35">
      <c r="A26" t="s">
        <v>384</v>
      </c>
      <c r="B26" s="3" t="e">
        <f>B16</f>
        <v>#REF!</v>
      </c>
      <c r="C26" s="3" t="e">
        <f>C16</f>
        <v>#REF!</v>
      </c>
      <c r="D26" s="3" t="e">
        <f>D16</f>
        <v>#REF!</v>
      </c>
      <c r="E26" s="3" t="e">
        <f>E16</f>
        <v>#REF!</v>
      </c>
      <c r="F26" s="3" t="e">
        <f>F16</f>
        <v>#REF!</v>
      </c>
    </row>
    <row r="27" spans="1:6" ht="14.45" x14ac:dyDescent="0.35">
      <c r="A27" t="s">
        <v>83</v>
      </c>
      <c r="B27" s="25">
        <f>B21</f>
        <v>5.7196877175199803E-3</v>
      </c>
      <c r="C27" s="25">
        <f t="shared" ref="C27:F27" si="3">C21</f>
        <v>6.7638452507301453E-2</v>
      </c>
      <c r="D27" s="25">
        <f t="shared" si="3"/>
        <v>3.9037000781876094E-2</v>
      </c>
      <c r="E27" s="25">
        <f t="shared" si="3"/>
        <v>4.659699795291912E-2</v>
      </c>
      <c r="F27" s="25">
        <f t="shared" si="3"/>
        <v>5.0949578811778529E-2</v>
      </c>
    </row>
    <row r="52" spans="2:2" x14ac:dyDescent="0.25">
      <c r="B52" s="2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M45" sqref="M45"/>
    </sheetView>
  </sheetViews>
  <sheetFormatPr defaultRowHeight="15" x14ac:dyDescent="0.25"/>
  <sheetData>
    <row r="1" spans="1:17" ht="14.45" x14ac:dyDescent="0.35">
      <c r="A1" t="s">
        <v>46</v>
      </c>
      <c r="B1" t="s">
        <v>45</v>
      </c>
      <c r="C1" t="s">
        <v>314</v>
      </c>
      <c r="D1" t="s">
        <v>313</v>
      </c>
      <c r="E1" t="s">
        <v>312</v>
      </c>
      <c r="F1" t="s">
        <v>311</v>
      </c>
      <c r="G1" t="s">
        <v>310</v>
      </c>
      <c r="H1" t="s">
        <v>309</v>
      </c>
      <c r="I1" t="s">
        <v>308</v>
      </c>
      <c r="J1" t="s">
        <v>307</v>
      </c>
      <c r="K1" t="s">
        <v>306</v>
      </c>
      <c r="L1" t="s">
        <v>305</v>
      </c>
      <c r="M1" t="s">
        <v>304</v>
      </c>
      <c r="N1" t="s">
        <v>303</v>
      </c>
      <c r="O1" t="s">
        <v>302</v>
      </c>
      <c r="P1" t="s">
        <v>301</v>
      </c>
      <c r="Q1" t="s">
        <v>300</v>
      </c>
    </row>
    <row r="2" spans="1:17" ht="14.45" x14ac:dyDescent="0.35">
      <c r="A2" t="s">
        <v>40</v>
      </c>
      <c r="B2">
        <v>2020</v>
      </c>
      <c r="C2">
        <v>80890299.060000002</v>
      </c>
      <c r="D2">
        <v>255331.68</v>
      </c>
      <c r="E2">
        <v>207335.57</v>
      </c>
      <c r="F2">
        <v>482819.74</v>
      </c>
      <c r="G2">
        <v>65867952.409999996</v>
      </c>
      <c r="I2">
        <v>0</v>
      </c>
      <c r="J2">
        <v>2847608.82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65867952.409999996</v>
      </c>
    </row>
    <row r="3" spans="1:17" ht="14.45" x14ac:dyDescent="0.35">
      <c r="A3" t="s">
        <v>40</v>
      </c>
      <c r="B3">
        <v>2022</v>
      </c>
      <c r="C3">
        <v>113848053.8</v>
      </c>
      <c r="D3">
        <v>6664869.7599999998</v>
      </c>
      <c r="E3">
        <v>1035636.42</v>
      </c>
      <c r="F3">
        <v>1977393.53</v>
      </c>
      <c r="G3">
        <v>76693566.260000005</v>
      </c>
      <c r="I3">
        <v>0</v>
      </c>
      <c r="J3">
        <v>2847608.82</v>
      </c>
      <c r="K3">
        <v>1724331.62</v>
      </c>
      <c r="L3">
        <v>1724331.62</v>
      </c>
      <c r="M3">
        <v>0</v>
      </c>
      <c r="N3">
        <v>0</v>
      </c>
      <c r="O3">
        <v>0</v>
      </c>
      <c r="P3">
        <v>0</v>
      </c>
      <c r="Q3">
        <v>76693566.260000005</v>
      </c>
    </row>
    <row r="4" spans="1:17" ht="14.45" x14ac:dyDescent="0.35">
      <c r="A4" t="s">
        <v>40</v>
      </c>
      <c r="B4">
        <v>2026</v>
      </c>
      <c r="C4">
        <v>116608808.28</v>
      </c>
      <c r="D4">
        <v>3904115.29</v>
      </c>
      <c r="E4">
        <v>647942.85</v>
      </c>
      <c r="F4">
        <v>2909465.63</v>
      </c>
      <c r="G4">
        <v>97627362.170000002</v>
      </c>
      <c r="I4">
        <v>0</v>
      </c>
      <c r="J4">
        <v>2847608.82</v>
      </c>
      <c r="K4">
        <v>23712970.100000001</v>
      </c>
      <c r="L4">
        <v>23712970.100000001</v>
      </c>
      <c r="M4">
        <v>0</v>
      </c>
      <c r="N4">
        <v>0</v>
      </c>
      <c r="O4">
        <v>0</v>
      </c>
      <c r="P4">
        <v>0</v>
      </c>
      <c r="Q4">
        <v>97627362.170000002</v>
      </c>
    </row>
    <row r="5" spans="1:17" ht="14.45" x14ac:dyDescent="0.35">
      <c r="A5" t="s">
        <v>40</v>
      </c>
      <c r="B5">
        <v>2030</v>
      </c>
      <c r="C5">
        <v>119165398.93000001</v>
      </c>
      <c r="D5">
        <v>4779269.45</v>
      </c>
      <c r="E5">
        <v>773480.4</v>
      </c>
      <c r="F5">
        <v>3907341.99</v>
      </c>
      <c r="G5">
        <v>116763872.3</v>
      </c>
      <c r="I5">
        <v>0</v>
      </c>
      <c r="J5">
        <v>2847608.82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116763872.3</v>
      </c>
    </row>
    <row r="6" spans="1:17" ht="14.45" x14ac:dyDescent="0.35">
      <c r="A6" t="s">
        <v>40</v>
      </c>
      <c r="B6">
        <v>2045</v>
      </c>
      <c r="C6">
        <v>282176630.75999999</v>
      </c>
      <c r="D6">
        <v>35078361.009999998</v>
      </c>
      <c r="E6">
        <v>2340994.69</v>
      </c>
      <c r="F6">
        <v>24111849.239999998</v>
      </c>
      <c r="G6">
        <v>212686892.58000001</v>
      </c>
      <c r="I6">
        <v>0</v>
      </c>
      <c r="J6">
        <v>1307955.6000000001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212686892.58000001</v>
      </c>
    </row>
    <row r="8" spans="1:17" ht="14.45" x14ac:dyDescent="0.35">
      <c r="B8">
        <f>B2</f>
        <v>2020</v>
      </c>
      <c r="C8">
        <f>(D2+E2)/C2</f>
        <v>5.7196877175199803E-3</v>
      </c>
      <c r="D8">
        <f>D2+E2</f>
        <v>462667.25</v>
      </c>
    </row>
    <row r="9" spans="1:17" ht="14.45" x14ac:dyDescent="0.35">
      <c r="B9">
        <f>B3</f>
        <v>2022</v>
      </c>
      <c r="C9">
        <f>(D3+E3)/C3</f>
        <v>6.7638452507301453E-2</v>
      </c>
      <c r="D9">
        <f t="shared" ref="D9:D11" si="0">D3+E3</f>
        <v>7700506.1799999997</v>
      </c>
    </row>
    <row r="10" spans="1:17" ht="14.45" x14ac:dyDescent="0.35">
      <c r="B10">
        <f>B4</f>
        <v>2026</v>
      </c>
      <c r="C10">
        <f>(D4+E4)/C4</f>
        <v>3.9037000781876094E-2</v>
      </c>
      <c r="D10">
        <f t="shared" si="0"/>
        <v>4552058.1399999997</v>
      </c>
    </row>
    <row r="11" spans="1:17" ht="14.45" x14ac:dyDescent="0.35">
      <c r="B11">
        <f>B5</f>
        <v>2030</v>
      </c>
      <c r="C11">
        <f>(D5+E5)/C5</f>
        <v>4.659699795291912E-2</v>
      </c>
      <c r="D11">
        <f t="shared" si="0"/>
        <v>5552749.8500000006</v>
      </c>
    </row>
    <row r="12" spans="1:17" ht="14.45" x14ac:dyDescent="0.35">
      <c r="B12">
        <f>B6</f>
        <v>2045</v>
      </c>
      <c r="C12">
        <f>(D6+E6)/C6</f>
        <v>0.1326096906012969</v>
      </c>
    </row>
    <row r="15" spans="1:17" ht="14.45" x14ac:dyDescent="0.35">
      <c r="A15" t="s">
        <v>316</v>
      </c>
    </row>
    <row r="17" spans="1:17" ht="14.45" x14ac:dyDescent="0.35">
      <c r="A17" t="s">
        <v>46</v>
      </c>
      <c r="B17" t="s">
        <v>45</v>
      </c>
      <c r="C17" t="s">
        <v>314</v>
      </c>
      <c r="D17" t="s">
        <v>313</v>
      </c>
      <c r="E17" t="s">
        <v>312</v>
      </c>
      <c r="F17" t="s">
        <v>311</v>
      </c>
      <c r="G17" t="s">
        <v>310</v>
      </c>
      <c r="H17" t="s">
        <v>309</v>
      </c>
      <c r="I17" t="s">
        <v>308</v>
      </c>
      <c r="J17" t="s">
        <v>307</v>
      </c>
      <c r="K17" t="s">
        <v>306</v>
      </c>
      <c r="L17" t="s">
        <v>305</v>
      </c>
      <c r="M17" t="s">
        <v>304</v>
      </c>
      <c r="N17" t="s">
        <v>303</v>
      </c>
      <c r="O17" t="s">
        <v>302</v>
      </c>
      <c r="P17" t="s">
        <v>301</v>
      </c>
      <c r="Q17" t="s">
        <v>300</v>
      </c>
    </row>
    <row r="18" spans="1:17" ht="14.45" x14ac:dyDescent="0.35">
      <c r="A18" t="s">
        <v>40</v>
      </c>
      <c r="B18">
        <v>2020</v>
      </c>
      <c r="C18">
        <v>80895892.760000005</v>
      </c>
      <c r="D18">
        <v>249737.98</v>
      </c>
      <c r="E18">
        <v>207381.26</v>
      </c>
      <c r="F18">
        <v>484897.7</v>
      </c>
      <c r="G18">
        <v>65867952.409999996</v>
      </c>
      <c r="I18">
        <v>0</v>
      </c>
      <c r="J18">
        <v>2847608.82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65867952.409999996</v>
      </c>
    </row>
    <row r="19" spans="1:17" ht="14.45" x14ac:dyDescent="0.35">
      <c r="A19" t="s">
        <v>40</v>
      </c>
      <c r="B19">
        <v>2022</v>
      </c>
      <c r="C19">
        <v>116919315.17</v>
      </c>
      <c r="D19">
        <v>7556136.1399999997</v>
      </c>
      <c r="E19">
        <v>1053926.6100000001</v>
      </c>
      <c r="F19">
        <v>2091767.32</v>
      </c>
      <c r="G19">
        <v>76693566.260000005</v>
      </c>
      <c r="I19">
        <v>0</v>
      </c>
      <c r="J19">
        <v>2847608.82</v>
      </c>
      <c r="K19">
        <v>1724331.62</v>
      </c>
      <c r="L19">
        <v>1724331.62</v>
      </c>
      <c r="M19">
        <v>0</v>
      </c>
      <c r="N19">
        <v>0</v>
      </c>
      <c r="O19">
        <v>0</v>
      </c>
      <c r="P19">
        <v>0</v>
      </c>
      <c r="Q19">
        <v>76693566.260000005</v>
      </c>
    </row>
    <row r="20" spans="1:17" ht="14.45" x14ac:dyDescent="0.35">
      <c r="A20" t="s">
        <v>40</v>
      </c>
      <c r="B20">
        <v>2026</v>
      </c>
      <c r="C20">
        <v>119856249.20999999</v>
      </c>
      <c r="D20">
        <v>4619202.0999999996</v>
      </c>
      <c r="E20">
        <v>675260.08</v>
      </c>
      <c r="F20">
        <v>3022860.82</v>
      </c>
      <c r="G20">
        <v>97627362.170000002</v>
      </c>
      <c r="I20">
        <v>0</v>
      </c>
      <c r="J20">
        <v>2847608.82</v>
      </c>
      <c r="K20">
        <v>23712970.100000001</v>
      </c>
      <c r="L20">
        <v>23712970.100000001</v>
      </c>
      <c r="M20">
        <v>0</v>
      </c>
      <c r="N20">
        <v>0</v>
      </c>
      <c r="O20">
        <v>0</v>
      </c>
      <c r="P20">
        <v>0</v>
      </c>
      <c r="Q20">
        <v>97627362.170000002</v>
      </c>
    </row>
    <row r="21" spans="1:17" x14ac:dyDescent="0.25">
      <c r="A21" t="s">
        <v>40</v>
      </c>
      <c r="B21">
        <v>2030</v>
      </c>
      <c r="C21">
        <v>136826566.03999999</v>
      </c>
      <c r="D21">
        <v>6084950.3099999996</v>
      </c>
      <c r="E21">
        <v>886305.6</v>
      </c>
      <c r="F21">
        <v>5846256.3200000003</v>
      </c>
      <c r="G21">
        <v>116763872.3</v>
      </c>
      <c r="I21">
        <v>0</v>
      </c>
      <c r="J21">
        <v>2847608.82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116763872.3</v>
      </c>
    </row>
    <row r="22" spans="1:17" x14ac:dyDescent="0.25">
      <c r="A22" t="s">
        <v>40</v>
      </c>
      <c r="B22">
        <v>2045</v>
      </c>
      <c r="C22">
        <v>281500620.79000002</v>
      </c>
      <c r="D22">
        <v>36180562.43</v>
      </c>
      <c r="E22">
        <v>2327570.69</v>
      </c>
      <c r="F22">
        <v>23415490.07</v>
      </c>
      <c r="G22">
        <v>212686892.58000001</v>
      </c>
      <c r="I22">
        <v>0</v>
      </c>
      <c r="J22">
        <v>1307955.6000000001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212686892.58000001</v>
      </c>
    </row>
    <row r="24" spans="1:17" x14ac:dyDescent="0.25">
      <c r="B24">
        <f t="shared" ref="B24:B28" si="1">B18</f>
        <v>2020</v>
      </c>
      <c r="C24">
        <f>(D18+E18)/C18</f>
        <v>5.6507101214170463E-3</v>
      </c>
      <c r="D24">
        <f>E18+D18</f>
        <v>457119.24</v>
      </c>
    </row>
    <row r="25" spans="1:17" x14ac:dyDescent="0.25">
      <c r="B25">
        <f t="shared" si="1"/>
        <v>2022</v>
      </c>
      <c r="C25">
        <f t="shared" ref="C25:C28" si="2">(D19+E19)/C19</f>
        <v>7.3641063818078473E-2</v>
      </c>
      <c r="D25">
        <f t="shared" ref="D25:D28" si="3">E19+D19</f>
        <v>8610062.75</v>
      </c>
    </row>
    <row r="26" spans="1:17" x14ac:dyDescent="0.25">
      <c r="B26">
        <f t="shared" si="1"/>
        <v>2026</v>
      </c>
      <c r="C26">
        <f t="shared" si="2"/>
        <v>4.4173434550947598E-2</v>
      </c>
      <c r="D26">
        <f t="shared" si="3"/>
        <v>5294462.18</v>
      </c>
    </row>
    <row r="27" spans="1:17" x14ac:dyDescent="0.25">
      <c r="B27">
        <f t="shared" si="1"/>
        <v>2030</v>
      </c>
      <c r="C27">
        <f t="shared" si="2"/>
        <v>5.0949578811778529E-2</v>
      </c>
      <c r="D27">
        <f t="shared" si="3"/>
        <v>6971255.9099999992</v>
      </c>
    </row>
    <row r="28" spans="1:17" x14ac:dyDescent="0.25">
      <c r="B28">
        <f t="shared" si="1"/>
        <v>2045</v>
      </c>
      <c r="C28">
        <f t="shared" si="2"/>
        <v>0.13679590834269292</v>
      </c>
      <c r="D28">
        <f t="shared" si="3"/>
        <v>38508133.119999997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49" sqref="A49:XFD55"/>
    </sheetView>
  </sheetViews>
  <sheetFormatPr defaultRowHeight="15" x14ac:dyDescent="0.25"/>
  <cols>
    <col min="1" max="1" width="37.5703125" customWidth="1"/>
  </cols>
  <sheetData>
    <row r="1" spans="1:2" ht="14.45" x14ac:dyDescent="0.35">
      <c r="B1" t="s">
        <v>379</v>
      </c>
    </row>
    <row r="2" spans="1:2" ht="14.45" x14ac:dyDescent="0.35">
      <c r="A2" t="s">
        <v>385</v>
      </c>
      <c r="B2">
        <f>1/B51</f>
        <v>0.7246376811594204</v>
      </c>
    </row>
    <row r="3" spans="1:2" x14ac:dyDescent="0.25">
      <c r="A3" t="s">
        <v>411</v>
      </c>
    </row>
    <row r="4" spans="1:2" x14ac:dyDescent="0.25">
      <c r="A4" t="s">
        <v>380</v>
      </c>
    </row>
    <row r="5" spans="1:2" x14ac:dyDescent="0.25">
      <c r="A5" t="s">
        <v>410</v>
      </c>
    </row>
    <row r="6" spans="1:2" x14ac:dyDescent="0.25">
      <c r="A6" t="s">
        <v>413</v>
      </c>
    </row>
    <row r="7" spans="1:2" ht="14.45" x14ac:dyDescent="0.35"/>
    <row r="9" spans="1:2" x14ac:dyDescent="0.25">
      <c r="A9" t="s">
        <v>412</v>
      </c>
    </row>
    <row r="11" spans="1:2" ht="14.45" x14ac:dyDescent="0.35">
      <c r="A11" t="s">
        <v>378</v>
      </c>
    </row>
    <row r="51" spans="1:2" x14ac:dyDescent="0.25">
      <c r="A51" t="s">
        <v>409</v>
      </c>
      <c r="B51">
        <v>1.38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5" sqref="J25"/>
    </sheetView>
  </sheetViews>
  <sheetFormatPr defaultRowHeight="15" x14ac:dyDescent="0.25"/>
  <cols>
    <col min="3" max="3" width="13.42578125" customWidth="1"/>
    <col min="4" max="4" width="16.85546875" customWidth="1"/>
    <col min="6" max="6" width="4.7109375" customWidth="1"/>
    <col min="7" max="7" width="19.42578125" customWidth="1"/>
    <col min="8" max="8" width="4.85546875" customWidth="1"/>
    <col min="9" max="9" width="19.5703125" customWidth="1"/>
    <col min="11" max="11" width="17.42578125" customWidth="1"/>
  </cols>
  <sheetData>
    <row r="1" spans="1:10" ht="14.45" x14ac:dyDescent="0.35">
      <c r="A1" t="s">
        <v>370</v>
      </c>
    </row>
    <row r="2" spans="1:10" ht="14.45" x14ac:dyDescent="0.35">
      <c r="G2" t="s">
        <v>292</v>
      </c>
    </row>
    <row r="3" spans="1:10" ht="14.45" x14ac:dyDescent="0.35">
      <c r="A3" s="19" t="s">
        <v>369</v>
      </c>
      <c r="B3" s="20"/>
      <c r="C3" s="20"/>
      <c r="D3" s="20"/>
      <c r="E3" s="20"/>
    </row>
    <row r="4" spans="1:10" s="5" customFormat="1" ht="14.45" x14ac:dyDescent="0.35"/>
    <row r="5" spans="1:10" ht="14.45" x14ac:dyDescent="0.35">
      <c r="B5" t="s">
        <v>290</v>
      </c>
      <c r="C5" t="s">
        <v>290</v>
      </c>
      <c r="D5" t="s">
        <v>291</v>
      </c>
      <c r="E5" t="s">
        <v>291</v>
      </c>
    </row>
    <row r="6" spans="1:10" ht="14.45" x14ac:dyDescent="0.35">
      <c r="A6">
        <v>2020</v>
      </c>
      <c r="B6">
        <v>833.21</v>
      </c>
      <c r="C6">
        <f>B6</f>
        <v>833.21</v>
      </c>
      <c r="D6">
        <v>833.21</v>
      </c>
      <c r="E6">
        <f>D6</f>
        <v>833.21</v>
      </c>
    </row>
    <row r="7" spans="1:10" ht="14.45" x14ac:dyDescent="0.35">
      <c r="A7">
        <v>2022</v>
      </c>
      <c r="B7">
        <v>3954.86</v>
      </c>
      <c r="C7">
        <f>B7</f>
        <v>3954.86</v>
      </c>
      <c r="D7">
        <v>3012.5</v>
      </c>
      <c r="E7">
        <f>D7</f>
        <v>3012.5</v>
      </c>
    </row>
    <row r="8" spans="1:10" ht="14.45" x14ac:dyDescent="0.35">
      <c r="A8">
        <v>2026</v>
      </c>
      <c r="B8">
        <v>7734.02</v>
      </c>
      <c r="C8">
        <f>B8</f>
        <v>7734.02</v>
      </c>
      <c r="D8">
        <v>6857.9</v>
      </c>
      <c r="E8">
        <f>D8</f>
        <v>6857.9</v>
      </c>
    </row>
    <row r="9" spans="1:10" ht="14.45" x14ac:dyDescent="0.35">
      <c r="A9">
        <v>2030</v>
      </c>
      <c r="B9">
        <v>9773.7899999999991</v>
      </c>
      <c r="C9">
        <v>9300</v>
      </c>
      <c r="D9">
        <v>13367.57</v>
      </c>
      <c r="E9">
        <v>13900</v>
      </c>
    </row>
    <row r="11" spans="1:10" ht="14.45" x14ac:dyDescent="0.35">
      <c r="A11" t="s">
        <v>368</v>
      </c>
    </row>
    <row r="13" spans="1:10" ht="14.45" x14ac:dyDescent="0.35">
      <c r="A13" s="19" t="s">
        <v>367</v>
      </c>
      <c r="B13" s="19"/>
      <c r="C13" s="19"/>
      <c r="D13" s="19"/>
      <c r="E13" s="19"/>
      <c r="F13" s="21"/>
      <c r="G13" s="19" t="s">
        <v>366</v>
      </c>
      <c r="H13" s="21"/>
      <c r="I13" s="14" t="s">
        <v>365</v>
      </c>
      <c r="J13" s="14" t="s">
        <v>364</v>
      </c>
    </row>
    <row r="14" spans="1:10" ht="72.599999999999994" x14ac:dyDescent="0.35">
      <c r="A14" s="1"/>
      <c r="B14" s="1"/>
      <c r="C14" s="17" t="s">
        <v>289</v>
      </c>
      <c r="D14" s="17" t="s">
        <v>289</v>
      </c>
      <c r="E14" s="1"/>
      <c r="F14" s="22"/>
      <c r="G14" s="1" t="s">
        <v>363</v>
      </c>
      <c r="H14" s="21"/>
    </row>
    <row r="15" spans="1:10" ht="14.45" x14ac:dyDescent="0.35">
      <c r="A15">
        <f>A6</f>
        <v>2020</v>
      </c>
      <c r="B15">
        <f>B6</f>
        <v>833.21</v>
      </c>
      <c r="F15" s="21"/>
      <c r="G15">
        <v>1161.798478925542</v>
      </c>
      <c r="H15" s="21"/>
      <c r="I15">
        <f t="shared" ref="I15:I25" si="0">B15+G15</f>
        <v>1995.008478925542</v>
      </c>
      <c r="J15">
        <f t="shared" ref="J15:J21" si="1">I15</f>
        <v>1995.008478925542</v>
      </c>
    </row>
    <row r="16" spans="1:10" ht="14.45" x14ac:dyDescent="0.35">
      <c r="A16">
        <v>2021</v>
      </c>
      <c r="B16">
        <f>(B17-B15)/2+B15</f>
        <v>2394.0349999999999</v>
      </c>
      <c r="F16" s="21"/>
      <c r="G16">
        <v>1593.959170825415</v>
      </c>
      <c r="H16" s="21"/>
      <c r="I16">
        <f t="shared" si="0"/>
        <v>3987.9941708254146</v>
      </c>
      <c r="J16">
        <f t="shared" si="1"/>
        <v>3987.9941708254146</v>
      </c>
    </row>
    <row r="17" spans="1:10" ht="14.45" x14ac:dyDescent="0.35">
      <c r="A17">
        <f>A7</f>
        <v>2022</v>
      </c>
      <c r="B17">
        <f>B7</f>
        <v>3954.86</v>
      </c>
      <c r="C17">
        <f>(B21-B17)/4</f>
        <v>944.79000000000008</v>
      </c>
      <c r="F17" s="21"/>
      <c r="G17">
        <v>1773.9531960586214</v>
      </c>
      <c r="H17" s="21"/>
      <c r="I17">
        <f t="shared" si="0"/>
        <v>5728.8131960586215</v>
      </c>
      <c r="J17">
        <f t="shared" si="1"/>
        <v>5728.8131960586215</v>
      </c>
    </row>
    <row r="18" spans="1:10" x14ac:dyDescent="0.25">
      <c r="B18">
        <f>B17+$C$17</f>
        <v>4899.6500000000005</v>
      </c>
      <c r="F18" s="21"/>
      <c r="G18">
        <v>1978.9472212918276</v>
      </c>
      <c r="H18" s="21"/>
      <c r="I18">
        <f t="shared" si="0"/>
        <v>6878.5972212918277</v>
      </c>
      <c r="J18">
        <f t="shared" si="1"/>
        <v>6878.5972212918277</v>
      </c>
    </row>
    <row r="19" spans="1:10" x14ac:dyDescent="0.25">
      <c r="B19">
        <f>B18+$C$17</f>
        <v>5844.4400000000005</v>
      </c>
      <c r="F19" s="21"/>
      <c r="G19">
        <v>2134.5412465250338</v>
      </c>
      <c r="H19" s="21"/>
      <c r="I19">
        <f t="shared" si="0"/>
        <v>7978.9812465250343</v>
      </c>
      <c r="J19">
        <f t="shared" si="1"/>
        <v>7978.9812465250343</v>
      </c>
    </row>
    <row r="20" spans="1:10" x14ac:dyDescent="0.25">
      <c r="B20">
        <f>B19+$C$17</f>
        <v>6789.2300000000005</v>
      </c>
      <c r="F20" s="21"/>
      <c r="G20">
        <v>2216.201938424907</v>
      </c>
      <c r="H20" s="21"/>
      <c r="I20">
        <f t="shared" si="0"/>
        <v>9005.4319384249065</v>
      </c>
      <c r="J20">
        <f t="shared" si="1"/>
        <v>9005.4319384249065</v>
      </c>
    </row>
    <row r="21" spans="1:10" x14ac:dyDescent="0.25">
      <c r="A21">
        <f>A8</f>
        <v>2026</v>
      </c>
      <c r="B21">
        <f>B8</f>
        <v>7734.02</v>
      </c>
      <c r="C21">
        <f>(B9-B21)/4</f>
        <v>509.94249999999965</v>
      </c>
      <c r="D21">
        <f>(D9-B21)/4</f>
        <v>1408.3874999999998</v>
      </c>
      <c r="F21" s="21"/>
      <c r="G21">
        <v>2297.8626303247797</v>
      </c>
      <c r="H21" s="21"/>
      <c r="I21">
        <f t="shared" si="0"/>
        <v>10031.882630324781</v>
      </c>
      <c r="J21">
        <f t="shared" si="1"/>
        <v>10031.882630324781</v>
      </c>
    </row>
    <row r="22" spans="1:10" x14ac:dyDescent="0.25">
      <c r="B22">
        <f>B21+$C$21</f>
        <v>8243.9624999999996</v>
      </c>
      <c r="E22" s="3">
        <f>B21+$D$21</f>
        <v>9142.4075000000012</v>
      </c>
      <c r="F22" s="21"/>
      <c r="G22">
        <v>2379.5233222246529</v>
      </c>
      <c r="H22" s="21"/>
      <c r="I22">
        <f t="shared" si="0"/>
        <v>10623.485822224653</v>
      </c>
      <c r="J22" s="3">
        <f>E22+G22</f>
        <v>11521.930822224655</v>
      </c>
    </row>
    <row r="23" spans="1:10" x14ac:dyDescent="0.25">
      <c r="B23">
        <f>B22+$C$21</f>
        <v>8753.9049999999988</v>
      </c>
      <c r="E23" s="3">
        <f>E22+$D$21</f>
        <v>10550.795000000002</v>
      </c>
      <c r="F23" s="21"/>
      <c r="G23">
        <v>2461.1840141245257</v>
      </c>
      <c r="H23" s="21"/>
      <c r="I23">
        <f t="shared" si="0"/>
        <v>11215.089014124525</v>
      </c>
      <c r="J23" s="3">
        <f>E23+G23</f>
        <v>13011.979014124528</v>
      </c>
    </row>
    <row r="24" spans="1:10" x14ac:dyDescent="0.25">
      <c r="B24">
        <f>B23+$C$21</f>
        <v>9263.847499999998</v>
      </c>
      <c r="E24" s="3">
        <f>E23+$D$21</f>
        <v>11959.182500000003</v>
      </c>
      <c r="F24" s="21"/>
      <c r="G24">
        <v>2542.8447060243989</v>
      </c>
      <c r="H24" s="21"/>
      <c r="I24">
        <f t="shared" si="0"/>
        <v>11806.692206024396</v>
      </c>
      <c r="J24" s="3">
        <f>E24+G24</f>
        <v>14502.027206024402</v>
      </c>
    </row>
    <row r="25" spans="1:10" x14ac:dyDescent="0.25">
      <c r="A25">
        <f>A9</f>
        <v>2030</v>
      </c>
      <c r="B25">
        <f>B24+$C$21</f>
        <v>9773.7899999999972</v>
      </c>
      <c r="E25" s="3">
        <f>E24+$D$21</f>
        <v>13367.570000000003</v>
      </c>
      <c r="F25" s="21"/>
      <c r="G25">
        <v>2624.5053979242721</v>
      </c>
      <c r="H25" s="21"/>
      <c r="I25">
        <f t="shared" si="0"/>
        <v>12398.29539792427</v>
      </c>
      <c r="J25" s="3">
        <f>E25+G25</f>
        <v>15992.075397924276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6"/>
  <sheetViews>
    <sheetView topLeftCell="A469" workbookViewId="0">
      <selection activeCell="F478" sqref="A1:Z846"/>
    </sheetView>
  </sheetViews>
  <sheetFormatPr defaultRowHeight="15" x14ac:dyDescent="0.25"/>
  <cols>
    <col min="1" max="1" width="12.28515625" customWidth="1"/>
    <col min="2" max="2" width="22.85546875" customWidth="1"/>
  </cols>
  <sheetData>
    <row r="1" spans="1:26" ht="14.45" x14ac:dyDescent="0.35">
      <c r="A1" t="s">
        <v>45</v>
      </c>
      <c r="B1" t="s">
        <v>84</v>
      </c>
      <c r="C1" t="s">
        <v>46</v>
      </c>
      <c r="D1" t="s">
        <v>47</v>
      </c>
      <c r="E1" t="s">
        <v>48</v>
      </c>
      <c r="F1" t="s">
        <v>85</v>
      </c>
      <c r="G1" t="s">
        <v>86</v>
      </c>
      <c r="H1" t="s">
        <v>87</v>
      </c>
      <c r="I1" t="s">
        <v>188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</row>
    <row r="2" spans="1:26" ht="14.45" x14ac:dyDescent="0.35">
      <c r="A2">
        <v>2020</v>
      </c>
      <c r="B2" t="s">
        <v>56</v>
      </c>
      <c r="C2" t="s">
        <v>40</v>
      </c>
      <c r="D2" t="s">
        <v>40</v>
      </c>
      <c r="E2" t="s">
        <v>56</v>
      </c>
      <c r="F2">
        <v>2296.02</v>
      </c>
      <c r="I2">
        <v>2296.02</v>
      </c>
      <c r="T2">
        <v>0</v>
      </c>
      <c r="U2">
        <v>1.47619047619048</v>
      </c>
      <c r="V2">
        <v>2296.02</v>
      </c>
    </row>
    <row r="3" spans="1:26" ht="14.45" x14ac:dyDescent="0.35">
      <c r="A3">
        <v>2020</v>
      </c>
      <c r="B3" t="s">
        <v>60</v>
      </c>
      <c r="C3" t="s">
        <v>40</v>
      </c>
      <c r="D3" t="s">
        <v>40</v>
      </c>
      <c r="E3" t="s">
        <v>60</v>
      </c>
      <c r="F3">
        <v>2935</v>
      </c>
      <c r="I3">
        <v>2935</v>
      </c>
      <c r="T3">
        <v>0</v>
      </c>
      <c r="U3">
        <v>1.47619047619048</v>
      </c>
      <c r="V3">
        <v>2935</v>
      </c>
    </row>
    <row r="4" spans="1:26" ht="14.45" x14ac:dyDescent="0.35">
      <c r="A4">
        <v>2020</v>
      </c>
      <c r="B4" t="s">
        <v>54</v>
      </c>
      <c r="C4" t="s">
        <v>40</v>
      </c>
      <c r="D4" t="s">
        <v>40</v>
      </c>
      <c r="E4" t="s">
        <v>54</v>
      </c>
      <c r="F4">
        <v>12049.47</v>
      </c>
      <c r="I4">
        <v>12049.47</v>
      </c>
      <c r="Q4">
        <v>532.4</v>
      </c>
      <c r="R4">
        <v>22.63</v>
      </c>
      <c r="T4">
        <v>133928841.7</v>
      </c>
      <c r="U4">
        <v>1.47619047619048</v>
      </c>
      <c r="V4">
        <v>12049.47</v>
      </c>
      <c r="W4">
        <v>0</v>
      </c>
    </row>
    <row r="5" spans="1:26" ht="14.45" x14ac:dyDescent="0.35">
      <c r="A5">
        <v>2020</v>
      </c>
      <c r="B5" t="s">
        <v>55</v>
      </c>
      <c r="C5" t="s">
        <v>40</v>
      </c>
      <c r="D5" t="s">
        <v>40</v>
      </c>
      <c r="E5" t="s">
        <v>55</v>
      </c>
      <c r="F5">
        <v>2927.93</v>
      </c>
      <c r="I5">
        <v>2927.93</v>
      </c>
      <c r="Q5">
        <v>187.53</v>
      </c>
      <c r="R5">
        <v>15.61</v>
      </c>
      <c r="T5">
        <v>32543694.739999998</v>
      </c>
      <c r="U5">
        <v>1.47619047619048</v>
      </c>
      <c r="V5">
        <v>2927.93</v>
      </c>
      <c r="W5">
        <v>0</v>
      </c>
    </row>
    <row r="6" spans="1:26" ht="14.45" x14ac:dyDescent="0.35">
      <c r="A6">
        <v>2020</v>
      </c>
      <c r="B6" t="s">
        <v>198</v>
      </c>
      <c r="C6" t="s">
        <v>40</v>
      </c>
      <c r="D6" t="s">
        <v>40</v>
      </c>
      <c r="E6" t="s">
        <v>198</v>
      </c>
      <c r="F6">
        <v>480</v>
      </c>
      <c r="I6">
        <v>480</v>
      </c>
      <c r="Q6">
        <v>849.97</v>
      </c>
      <c r="R6">
        <v>0.56000000000000005</v>
      </c>
      <c r="T6">
        <v>0</v>
      </c>
      <c r="U6">
        <v>1.47619047619048</v>
      </c>
      <c r="V6">
        <v>480</v>
      </c>
    </row>
    <row r="7" spans="1:26" ht="14.45" x14ac:dyDescent="0.35">
      <c r="A7">
        <v>2020</v>
      </c>
      <c r="B7" t="s">
        <v>61</v>
      </c>
      <c r="C7" t="s">
        <v>40</v>
      </c>
      <c r="D7" t="s">
        <v>40</v>
      </c>
      <c r="E7" t="s">
        <v>61</v>
      </c>
      <c r="F7">
        <v>4913.93</v>
      </c>
      <c r="I7">
        <v>4913.93</v>
      </c>
      <c r="Q7">
        <v>67.59</v>
      </c>
      <c r="R7">
        <v>72.7</v>
      </c>
      <c r="T7">
        <v>67294545.829999998</v>
      </c>
      <c r="U7">
        <v>1.47619047619048</v>
      </c>
      <c r="V7">
        <v>4913.93</v>
      </c>
      <c r="W7">
        <v>0</v>
      </c>
    </row>
    <row r="8" spans="1:26" ht="14.45" x14ac:dyDescent="0.35">
      <c r="A8">
        <v>2020</v>
      </c>
      <c r="B8" t="s">
        <v>62</v>
      </c>
      <c r="C8" t="s">
        <v>40</v>
      </c>
      <c r="D8" t="s">
        <v>40</v>
      </c>
      <c r="E8" t="s">
        <v>62</v>
      </c>
      <c r="F8">
        <v>3682.71</v>
      </c>
      <c r="I8">
        <v>3682.71</v>
      </c>
      <c r="Q8">
        <v>53</v>
      </c>
      <c r="R8">
        <v>69.48</v>
      </c>
      <c r="T8">
        <v>50433420.270000003</v>
      </c>
      <c r="U8">
        <v>1.47619047619048</v>
      </c>
      <c r="V8">
        <v>3682.71</v>
      </c>
      <c r="W8">
        <v>0</v>
      </c>
    </row>
    <row r="9" spans="1:26" ht="14.45" x14ac:dyDescent="0.35">
      <c r="A9">
        <v>2020</v>
      </c>
      <c r="B9" t="s">
        <v>52</v>
      </c>
      <c r="C9" t="s">
        <v>40</v>
      </c>
      <c r="D9" t="s">
        <v>40</v>
      </c>
      <c r="E9" t="s">
        <v>52</v>
      </c>
      <c r="F9">
        <v>0</v>
      </c>
      <c r="G9">
        <v>0</v>
      </c>
      <c r="H9">
        <v>0</v>
      </c>
      <c r="I9">
        <v>0</v>
      </c>
      <c r="Q9">
        <v>600</v>
      </c>
      <c r="R9">
        <v>0</v>
      </c>
      <c r="S9">
        <v>0</v>
      </c>
      <c r="T9">
        <v>0</v>
      </c>
      <c r="U9">
        <v>1.47619047619048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4.45" x14ac:dyDescent="0.35">
      <c r="A10">
        <v>2020</v>
      </c>
      <c r="B10" t="s">
        <v>53</v>
      </c>
      <c r="C10" t="s">
        <v>40</v>
      </c>
      <c r="D10" t="s">
        <v>40</v>
      </c>
      <c r="E10" t="s">
        <v>53</v>
      </c>
      <c r="F10">
        <v>0</v>
      </c>
      <c r="G10">
        <v>0</v>
      </c>
      <c r="H10">
        <v>0</v>
      </c>
      <c r="I10">
        <v>0</v>
      </c>
      <c r="Q10">
        <v>100</v>
      </c>
      <c r="R10">
        <v>0</v>
      </c>
      <c r="S10">
        <v>0</v>
      </c>
      <c r="T10">
        <v>0</v>
      </c>
      <c r="U10">
        <v>1.47619047619048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4.45" x14ac:dyDescent="0.35">
      <c r="A11">
        <v>2020</v>
      </c>
      <c r="B11" t="s">
        <v>63</v>
      </c>
      <c r="C11" t="s">
        <v>40</v>
      </c>
      <c r="D11" t="s">
        <v>40</v>
      </c>
      <c r="E11" t="s">
        <v>63</v>
      </c>
      <c r="F11">
        <v>255.3</v>
      </c>
      <c r="G11">
        <v>0</v>
      </c>
      <c r="H11">
        <v>0</v>
      </c>
      <c r="I11">
        <v>255.3</v>
      </c>
      <c r="Q11">
        <v>10.36</v>
      </c>
      <c r="R11">
        <v>24.65</v>
      </c>
      <c r="S11">
        <v>0</v>
      </c>
      <c r="T11">
        <v>3496243.85</v>
      </c>
      <c r="U11">
        <v>1.47619047619048</v>
      </c>
      <c r="V11">
        <v>255.3</v>
      </c>
      <c r="W11">
        <v>0</v>
      </c>
      <c r="X11">
        <v>0</v>
      </c>
      <c r="Y11">
        <v>0</v>
      </c>
      <c r="Z11">
        <v>0</v>
      </c>
    </row>
    <row r="12" spans="1:26" ht="14.45" x14ac:dyDescent="0.35">
      <c r="A12">
        <v>2020</v>
      </c>
      <c r="B12" t="s">
        <v>64</v>
      </c>
      <c r="C12" t="s">
        <v>40</v>
      </c>
      <c r="D12" t="s">
        <v>40</v>
      </c>
      <c r="E12" t="s">
        <v>64</v>
      </c>
      <c r="F12">
        <v>4577.22</v>
      </c>
      <c r="I12">
        <v>4577.22</v>
      </c>
      <c r="Q12">
        <v>341.83</v>
      </c>
      <c r="R12">
        <v>13.39</v>
      </c>
      <c r="T12">
        <v>50875413.840000004</v>
      </c>
      <c r="U12">
        <v>1.47619047619048</v>
      </c>
      <c r="V12">
        <v>4577.22</v>
      </c>
    </row>
    <row r="13" spans="1:26" ht="14.45" x14ac:dyDescent="0.35">
      <c r="A13">
        <v>2020</v>
      </c>
      <c r="B13" t="s">
        <v>76</v>
      </c>
      <c r="C13" t="s">
        <v>73</v>
      </c>
      <c r="D13" t="s">
        <v>73</v>
      </c>
      <c r="E13" t="s">
        <v>76</v>
      </c>
      <c r="F13">
        <v>1756.56</v>
      </c>
      <c r="I13">
        <v>1756.56</v>
      </c>
      <c r="T13">
        <v>0</v>
      </c>
      <c r="U13">
        <v>1.47619047619048</v>
      </c>
      <c r="V13">
        <v>1756.56</v>
      </c>
    </row>
    <row r="14" spans="1:26" ht="14.45" x14ac:dyDescent="0.35">
      <c r="A14">
        <v>2020</v>
      </c>
      <c r="B14" t="s">
        <v>75</v>
      </c>
      <c r="C14" t="s">
        <v>73</v>
      </c>
      <c r="D14" t="s">
        <v>73</v>
      </c>
      <c r="E14" t="s">
        <v>75</v>
      </c>
      <c r="F14">
        <v>10664.8</v>
      </c>
      <c r="I14">
        <v>10664.8</v>
      </c>
      <c r="Q14">
        <v>367.75</v>
      </c>
      <c r="R14">
        <v>29</v>
      </c>
      <c r="T14">
        <v>0</v>
      </c>
      <c r="U14">
        <v>1.47619047619048</v>
      </c>
      <c r="V14">
        <v>10664.8</v>
      </c>
    </row>
    <row r="15" spans="1:26" ht="14.45" x14ac:dyDescent="0.35">
      <c r="A15">
        <v>2020</v>
      </c>
      <c r="B15" t="s">
        <v>74</v>
      </c>
      <c r="C15" t="s">
        <v>73</v>
      </c>
      <c r="D15" t="s">
        <v>73</v>
      </c>
      <c r="E15" t="s">
        <v>74</v>
      </c>
      <c r="F15">
        <v>9068.31</v>
      </c>
      <c r="I15">
        <v>9068.31</v>
      </c>
      <c r="Q15">
        <v>341.91</v>
      </c>
      <c r="R15">
        <v>26.52</v>
      </c>
      <c r="T15">
        <v>0</v>
      </c>
      <c r="U15">
        <v>1.47619047619048</v>
      </c>
      <c r="V15">
        <v>9068.31</v>
      </c>
    </row>
    <row r="16" spans="1:26" ht="14.45" x14ac:dyDescent="0.35">
      <c r="A16">
        <v>2020</v>
      </c>
      <c r="B16" t="s">
        <v>77</v>
      </c>
      <c r="C16" t="s">
        <v>73</v>
      </c>
      <c r="D16" t="s">
        <v>73</v>
      </c>
      <c r="E16" t="s">
        <v>77</v>
      </c>
      <c r="F16">
        <v>2993.17</v>
      </c>
      <c r="I16">
        <v>2993.17</v>
      </c>
      <c r="Q16">
        <v>29.06</v>
      </c>
      <c r="R16">
        <v>103</v>
      </c>
      <c r="T16">
        <v>0</v>
      </c>
      <c r="U16">
        <v>1.47619047619048</v>
      </c>
      <c r="V16">
        <v>2993.17</v>
      </c>
    </row>
    <row r="17" spans="1:22" ht="14.45" x14ac:dyDescent="0.35">
      <c r="A17">
        <v>2020</v>
      </c>
      <c r="B17" t="s">
        <v>81</v>
      </c>
      <c r="C17" t="s">
        <v>78</v>
      </c>
      <c r="D17" t="s">
        <v>78</v>
      </c>
      <c r="E17" t="s">
        <v>81</v>
      </c>
      <c r="F17">
        <v>2998</v>
      </c>
      <c r="I17">
        <v>2998</v>
      </c>
      <c r="T17">
        <v>0</v>
      </c>
      <c r="U17">
        <v>1.47619047619048</v>
      </c>
      <c r="V17">
        <v>2998</v>
      </c>
    </row>
    <row r="18" spans="1:22" ht="14.45" x14ac:dyDescent="0.35">
      <c r="A18">
        <v>2020</v>
      </c>
      <c r="B18" t="s">
        <v>80</v>
      </c>
      <c r="C18" t="s">
        <v>78</v>
      </c>
      <c r="D18" t="s">
        <v>78</v>
      </c>
      <c r="E18" t="s">
        <v>80</v>
      </c>
      <c r="F18">
        <v>7167.6</v>
      </c>
      <c r="I18">
        <v>7167.6</v>
      </c>
      <c r="Q18">
        <v>409.46</v>
      </c>
      <c r="R18">
        <v>17.5</v>
      </c>
      <c r="T18">
        <v>0</v>
      </c>
      <c r="U18">
        <v>1.47619047619048</v>
      </c>
      <c r="V18">
        <v>7167.6</v>
      </c>
    </row>
    <row r="19" spans="1:22" ht="14.45" x14ac:dyDescent="0.35">
      <c r="A19">
        <v>2020</v>
      </c>
      <c r="B19" t="s">
        <v>79</v>
      </c>
      <c r="C19" t="s">
        <v>78</v>
      </c>
      <c r="D19" t="s">
        <v>78</v>
      </c>
      <c r="E19" t="s">
        <v>79</v>
      </c>
      <c r="F19">
        <v>17015.099999999999</v>
      </c>
      <c r="I19">
        <v>17015.099999999999</v>
      </c>
      <c r="Q19">
        <v>344.28</v>
      </c>
      <c r="R19">
        <v>49.42</v>
      </c>
      <c r="T19">
        <v>0</v>
      </c>
      <c r="U19">
        <v>1.47619047619048</v>
      </c>
      <c r="V19">
        <v>17015.099999999999</v>
      </c>
    </row>
    <row r="20" spans="1:22" ht="14.45" x14ac:dyDescent="0.35">
      <c r="A20">
        <v>2020</v>
      </c>
      <c r="B20" t="s">
        <v>82</v>
      </c>
      <c r="C20" t="s">
        <v>78</v>
      </c>
      <c r="D20" t="s">
        <v>78</v>
      </c>
      <c r="E20" t="s">
        <v>82</v>
      </c>
      <c r="F20">
        <v>5989.12</v>
      </c>
      <c r="I20">
        <v>5989.12</v>
      </c>
      <c r="Q20">
        <v>47.78</v>
      </c>
      <c r="R20">
        <v>125.34</v>
      </c>
      <c r="T20">
        <v>0</v>
      </c>
      <c r="U20">
        <v>1.47619047619048</v>
      </c>
      <c r="V20">
        <v>5989.12</v>
      </c>
    </row>
    <row r="21" spans="1:22" ht="14.45" x14ac:dyDescent="0.35">
      <c r="A21">
        <v>2020</v>
      </c>
      <c r="B21" t="s">
        <v>199</v>
      </c>
      <c r="C21" t="s">
        <v>78</v>
      </c>
      <c r="D21" t="s">
        <v>78</v>
      </c>
      <c r="E21" t="s">
        <v>199</v>
      </c>
      <c r="F21">
        <v>1611.5</v>
      </c>
      <c r="I21">
        <v>1611.5</v>
      </c>
      <c r="Q21">
        <v>92.71</v>
      </c>
      <c r="R21">
        <v>17.38</v>
      </c>
      <c r="T21">
        <v>0</v>
      </c>
      <c r="U21">
        <v>1.47619047619048</v>
      </c>
      <c r="V21">
        <v>1611.5</v>
      </c>
    </row>
    <row r="22" spans="1:22" ht="14.45" x14ac:dyDescent="0.35">
      <c r="A22">
        <v>2020</v>
      </c>
      <c r="B22" t="s">
        <v>71</v>
      </c>
      <c r="C22" t="s">
        <v>44</v>
      </c>
      <c r="D22" t="s">
        <v>44</v>
      </c>
      <c r="E22" t="s">
        <v>71</v>
      </c>
      <c r="F22">
        <v>407</v>
      </c>
      <c r="I22">
        <v>407</v>
      </c>
      <c r="T22">
        <v>0</v>
      </c>
      <c r="U22">
        <v>1.47619047619048</v>
      </c>
      <c r="V22">
        <v>407</v>
      </c>
    </row>
    <row r="23" spans="1:22" ht="14.45" x14ac:dyDescent="0.35">
      <c r="A23">
        <v>2020</v>
      </c>
      <c r="B23" t="s">
        <v>70</v>
      </c>
      <c r="C23" t="s">
        <v>44</v>
      </c>
      <c r="D23" t="s">
        <v>44</v>
      </c>
      <c r="E23" t="s">
        <v>70</v>
      </c>
      <c r="F23">
        <v>1699.94</v>
      </c>
      <c r="I23">
        <v>1699.94</v>
      </c>
      <c r="Q23">
        <v>849.97</v>
      </c>
      <c r="R23">
        <v>2</v>
      </c>
      <c r="T23">
        <v>0</v>
      </c>
      <c r="U23">
        <v>1.47619047619048</v>
      </c>
      <c r="V23">
        <v>1699.94</v>
      </c>
    </row>
    <row r="24" spans="1:22" ht="14.45" x14ac:dyDescent="0.35">
      <c r="A24">
        <v>2020</v>
      </c>
      <c r="B24" t="s">
        <v>69</v>
      </c>
      <c r="C24" t="s">
        <v>44</v>
      </c>
      <c r="D24" t="s">
        <v>44</v>
      </c>
      <c r="E24" t="s">
        <v>69</v>
      </c>
      <c r="F24">
        <v>2291.6999999999998</v>
      </c>
      <c r="I24">
        <v>2291.6999999999998</v>
      </c>
      <c r="Q24">
        <v>385.96</v>
      </c>
      <c r="R24">
        <v>5.94</v>
      </c>
      <c r="T24">
        <v>0</v>
      </c>
      <c r="U24">
        <v>1.47619047619048</v>
      </c>
      <c r="V24">
        <v>2291.6999999999998</v>
      </c>
    </row>
    <row r="25" spans="1:22" ht="14.45" x14ac:dyDescent="0.35">
      <c r="A25">
        <v>2020</v>
      </c>
      <c r="B25" t="s">
        <v>72</v>
      </c>
      <c r="C25" t="s">
        <v>44</v>
      </c>
      <c r="D25" t="s">
        <v>44</v>
      </c>
      <c r="E25" t="s">
        <v>72</v>
      </c>
      <c r="F25">
        <v>1545</v>
      </c>
      <c r="I25">
        <v>1545</v>
      </c>
      <c r="Q25">
        <v>82.35</v>
      </c>
      <c r="R25">
        <v>18.760000000000002</v>
      </c>
      <c r="T25">
        <v>0</v>
      </c>
      <c r="U25">
        <v>1.47619047619048</v>
      </c>
      <c r="V25">
        <v>1545</v>
      </c>
    </row>
    <row r="26" spans="1:22" ht="14.45" x14ac:dyDescent="0.35">
      <c r="A26">
        <v>2020</v>
      </c>
      <c r="B26" t="s">
        <v>200</v>
      </c>
      <c r="C26" t="s">
        <v>44</v>
      </c>
      <c r="D26" t="s">
        <v>44</v>
      </c>
      <c r="E26" t="s">
        <v>200</v>
      </c>
      <c r="F26">
        <v>992</v>
      </c>
      <c r="I26">
        <v>992</v>
      </c>
      <c r="Q26">
        <v>110.22</v>
      </c>
      <c r="R26">
        <v>9</v>
      </c>
      <c r="T26">
        <v>0</v>
      </c>
      <c r="U26">
        <v>1.47619047619048</v>
      </c>
      <c r="V26">
        <v>992</v>
      </c>
    </row>
    <row r="27" spans="1:22" ht="14.45" x14ac:dyDescent="0.35">
      <c r="A27">
        <v>2020</v>
      </c>
      <c r="B27" t="s">
        <v>67</v>
      </c>
      <c r="C27" t="s">
        <v>43</v>
      </c>
      <c r="D27" t="s">
        <v>43</v>
      </c>
      <c r="E27" t="s">
        <v>67</v>
      </c>
      <c r="F27">
        <v>255.3</v>
      </c>
      <c r="I27">
        <v>255.3</v>
      </c>
      <c r="Q27">
        <v>127.65</v>
      </c>
      <c r="R27">
        <v>2</v>
      </c>
      <c r="T27">
        <v>0</v>
      </c>
      <c r="U27">
        <v>1.47619047619048</v>
      </c>
      <c r="V27">
        <v>255.3</v>
      </c>
    </row>
    <row r="28" spans="1:22" ht="14.45" x14ac:dyDescent="0.35">
      <c r="A28">
        <v>2020</v>
      </c>
      <c r="B28" t="s">
        <v>68</v>
      </c>
      <c r="C28" t="s">
        <v>43</v>
      </c>
      <c r="D28" t="s">
        <v>43</v>
      </c>
      <c r="E28" t="s">
        <v>68</v>
      </c>
      <c r="F28">
        <v>397</v>
      </c>
      <c r="I28">
        <v>397</v>
      </c>
      <c r="Q28">
        <v>36.090000000000003</v>
      </c>
      <c r="R28">
        <v>11</v>
      </c>
      <c r="T28">
        <v>0</v>
      </c>
      <c r="U28">
        <v>1.47619047619048</v>
      </c>
      <c r="V28">
        <v>397</v>
      </c>
    </row>
    <row r="29" spans="1:22" ht="14.45" x14ac:dyDescent="0.35">
      <c r="A29">
        <v>2020</v>
      </c>
      <c r="B29" t="s">
        <v>49</v>
      </c>
      <c r="C29" t="s">
        <v>42</v>
      </c>
      <c r="D29" t="s">
        <v>42</v>
      </c>
      <c r="E29" t="s">
        <v>49</v>
      </c>
      <c r="F29">
        <v>1863.1</v>
      </c>
      <c r="I29">
        <v>1863.1</v>
      </c>
      <c r="Q29">
        <v>207.01</v>
      </c>
      <c r="R29">
        <v>9</v>
      </c>
      <c r="T29">
        <v>0</v>
      </c>
      <c r="U29">
        <v>1.47619047619048</v>
      </c>
      <c r="V29">
        <v>1863.1</v>
      </c>
    </row>
    <row r="30" spans="1:22" ht="14.45" x14ac:dyDescent="0.35">
      <c r="A30">
        <v>2020</v>
      </c>
      <c r="B30" t="s">
        <v>50</v>
      </c>
      <c r="C30" t="s">
        <v>42</v>
      </c>
      <c r="D30" t="s">
        <v>42</v>
      </c>
      <c r="E30" t="s">
        <v>50</v>
      </c>
      <c r="F30">
        <v>866.99</v>
      </c>
      <c r="I30">
        <v>866.99</v>
      </c>
      <c r="Q30">
        <v>34.68</v>
      </c>
      <c r="R30">
        <v>25</v>
      </c>
      <c r="T30">
        <v>0</v>
      </c>
      <c r="U30">
        <v>1.47619047619048</v>
      </c>
      <c r="V30">
        <v>866.99</v>
      </c>
    </row>
    <row r="31" spans="1:22" ht="14.45" x14ac:dyDescent="0.35">
      <c r="A31">
        <v>2020</v>
      </c>
      <c r="B31" t="s">
        <v>97</v>
      </c>
      <c r="C31" t="s">
        <v>42</v>
      </c>
      <c r="D31" t="s">
        <v>42</v>
      </c>
      <c r="E31" t="s">
        <v>7</v>
      </c>
      <c r="F31">
        <v>0</v>
      </c>
      <c r="I31">
        <v>0</v>
      </c>
      <c r="T31">
        <v>0</v>
      </c>
      <c r="U31">
        <v>1.47619047619048</v>
      </c>
      <c r="V31">
        <v>0</v>
      </c>
    </row>
    <row r="32" spans="1:22" ht="14.45" x14ac:dyDescent="0.35">
      <c r="A32">
        <v>2020</v>
      </c>
      <c r="B32" t="s">
        <v>98</v>
      </c>
      <c r="C32" t="s">
        <v>42</v>
      </c>
      <c r="D32" t="s">
        <v>42</v>
      </c>
      <c r="E32" t="s">
        <v>8</v>
      </c>
      <c r="F32">
        <v>0</v>
      </c>
      <c r="I32">
        <v>0</v>
      </c>
      <c r="T32">
        <v>0</v>
      </c>
      <c r="U32">
        <v>1.47619047619048</v>
      </c>
      <c r="V32">
        <v>0</v>
      </c>
    </row>
    <row r="33" spans="1:26" ht="14.45" x14ac:dyDescent="0.35">
      <c r="A33">
        <v>2020</v>
      </c>
      <c r="B33" t="s">
        <v>105</v>
      </c>
      <c r="C33" t="s">
        <v>40</v>
      </c>
      <c r="D33" t="s">
        <v>40</v>
      </c>
      <c r="E33" t="s">
        <v>7</v>
      </c>
      <c r="F33">
        <v>11.7</v>
      </c>
      <c r="I33">
        <v>11.7</v>
      </c>
      <c r="T33">
        <v>0</v>
      </c>
      <c r="U33">
        <v>1.47619047619048</v>
      </c>
      <c r="V33">
        <v>11.7</v>
      </c>
    </row>
    <row r="34" spans="1:26" ht="14.45" x14ac:dyDescent="0.35">
      <c r="A34">
        <v>2020</v>
      </c>
      <c r="B34" t="s">
        <v>108</v>
      </c>
      <c r="C34" t="s">
        <v>40</v>
      </c>
      <c r="D34" t="s">
        <v>40</v>
      </c>
      <c r="E34" t="s">
        <v>8</v>
      </c>
      <c r="F34">
        <v>38.67</v>
      </c>
      <c r="I34">
        <v>38.67</v>
      </c>
      <c r="T34">
        <v>0</v>
      </c>
      <c r="U34">
        <v>1.47619047619048</v>
      </c>
      <c r="V34">
        <v>38.67</v>
      </c>
    </row>
    <row r="35" spans="1:26" ht="14.45" x14ac:dyDescent="0.35">
      <c r="A35">
        <v>2020</v>
      </c>
      <c r="B35" t="s">
        <v>137</v>
      </c>
      <c r="C35" t="s">
        <v>43</v>
      </c>
      <c r="D35" t="s">
        <v>43</v>
      </c>
      <c r="E35" t="s">
        <v>7</v>
      </c>
      <c r="F35">
        <v>0</v>
      </c>
      <c r="I35">
        <v>0</v>
      </c>
      <c r="T35">
        <v>0</v>
      </c>
      <c r="U35">
        <v>1.47619047619048</v>
      </c>
      <c r="V35">
        <v>0</v>
      </c>
    </row>
    <row r="36" spans="1:26" ht="14.45" x14ac:dyDescent="0.35">
      <c r="A36">
        <v>2020</v>
      </c>
      <c r="B36" t="s">
        <v>139</v>
      </c>
      <c r="C36" t="s">
        <v>43</v>
      </c>
      <c r="D36" t="s">
        <v>43</v>
      </c>
      <c r="E36" t="s">
        <v>8</v>
      </c>
      <c r="F36">
        <v>4</v>
      </c>
      <c r="I36">
        <v>4</v>
      </c>
      <c r="T36">
        <v>0</v>
      </c>
      <c r="U36">
        <v>1.47619047619048</v>
      </c>
      <c r="V36">
        <v>4</v>
      </c>
    </row>
    <row r="37" spans="1:26" ht="14.45" x14ac:dyDescent="0.35">
      <c r="A37">
        <v>2020</v>
      </c>
      <c r="B37" t="s">
        <v>146</v>
      </c>
      <c r="C37" t="s">
        <v>44</v>
      </c>
      <c r="D37" t="s">
        <v>44</v>
      </c>
      <c r="E37" t="s">
        <v>7</v>
      </c>
      <c r="F37">
        <v>0</v>
      </c>
      <c r="I37">
        <v>0</v>
      </c>
      <c r="T37">
        <v>0</v>
      </c>
      <c r="U37">
        <v>1.47619047619048</v>
      </c>
      <c r="V37">
        <v>0</v>
      </c>
    </row>
    <row r="38" spans="1:26" ht="14.45" x14ac:dyDescent="0.35">
      <c r="A38">
        <v>2020</v>
      </c>
      <c r="B38" t="s">
        <v>147</v>
      </c>
      <c r="C38" t="s">
        <v>44</v>
      </c>
      <c r="D38" t="s">
        <v>44</v>
      </c>
      <c r="E38" t="s">
        <v>8</v>
      </c>
      <c r="F38">
        <v>147.26</v>
      </c>
      <c r="I38">
        <v>147.26</v>
      </c>
      <c r="T38">
        <v>0</v>
      </c>
      <c r="U38">
        <v>1.47619047619048</v>
      </c>
      <c r="V38">
        <v>147.26</v>
      </c>
    </row>
    <row r="39" spans="1:26" ht="14.45" x14ac:dyDescent="0.35">
      <c r="A39">
        <v>2020</v>
      </c>
      <c r="B39" t="s">
        <v>154</v>
      </c>
      <c r="C39" t="s">
        <v>73</v>
      </c>
      <c r="D39" t="s">
        <v>73</v>
      </c>
      <c r="E39" t="s">
        <v>7</v>
      </c>
      <c r="F39">
        <v>599.71</v>
      </c>
      <c r="I39">
        <v>599.71</v>
      </c>
      <c r="T39">
        <v>0</v>
      </c>
      <c r="U39">
        <v>1.47619047619048</v>
      </c>
      <c r="V39">
        <v>599.71</v>
      </c>
    </row>
    <row r="40" spans="1:26" ht="14.45" x14ac:dyDescent="0.35">
      <c r="A40">
        <v>2020</v>
      </c>
      <c r="B40" t="s">
        <v>157</v>
      </c>
      <c r="C40" t="s">
        <v>73</v>
      </c>
      <c r="D40" t="s">
        <v>73</v>
      </c>
      <c r="E40" t="s">
        <v>8</v>
      </c>
      <c r="F40">
        <v>103.85</v>
      </c>
      <c r="I40">
        <v>103.85</v>
      </c>
      <c r="T40">
        <v>0</v>
      </c>
      <c r="U40">
        <v>1.47619047619048</v>
      </c>
      <c r="V40">
        <v>103.85</v>
      </c>
    </row>
    <row r="41" spans="1:26" ht="14.45" x14ac:dyDescent="0.35">
      <c r="A41">
        <v>2020</v>
      </c>
      <c r="B41" t="s">
        <v>166</v>
      </c>
      <c r="C41" t="s">
        <v>78</v>
      </c>
      <c r="D41" t="s">
        <v>78</v>
      </c>
      <c r="E41" t="s">
        <v>7</v>
      </c>
      <c r="F41">
        <v>37.4</v>
      </c>
      <c r="I41">
        <v>37.4</v>
      </c>
      <c r="T41">
        <v>0</v>
      </c>
      <c r="U41">
        <v>1.47619047619048</v>
      </c>
      <c r="V41">
        <v>37.4</v>
      </c>
    </row>
    <row r="42" spans="1:26" ht="14.45" x14ac:dyDescent="0.35">
      <c r="A42">
        <v>2020</v>
      </c>
      <c r="B42" t="s">
        <v>168</v>
      </c>
      <c r="C42" t="s">
        <v>78</v>
      </c>
      <c r="D42" t="s">
        <v>78</v>
      </c>
      <c r="E42" t="s">
        <v>8</v>
      </c>
      <c r="F42">
        <v>406.91</v>
      </c>
      <c r="I42">
        <v>406.91</v>
      </c>
      <c r="T42">
        <v>0</v>
      </c>
      <c r="U42">
        <v>1.47619047619048</v>
      </c>
      <c r="V42">
        <v>406.91</v>
      </c>
    </row>
    <row r="43" spans="1:26" ht="14.45" x14ac:dyDescent="0.35">
      <c r="A43">
        <v>2020</v>
      </c>
      <c r="B43" t="s">
        <v>104</v>
      </c>
      <c r="C43" t="s">
        <v>40</v>
      </c>
      <c r="D43" t="s">
        <v>40</v>
      </c>
      <c r="E43" t="s">
        <v>7</v>
      </c>
      <c r="F43">
        <v>890.95</v>
      </c>
      <c r="I43">
        <v>890.95</v>
      </c>
      <c r="T43">
        <v>0</v>
      </c>
      <c r="U43">
        <v>1.47619047619048</v>
      </c>
      <c r="V43">
        <v>890.95</v>
      </c>
    </row>
    <row r="44" spans="1:26" ht="14.45" x14ac:dyDescent="0.35">
      <c r="A44">
        <v>2020</v>
      </c>
      <c r="B44" t="s">
        <v>107</v>
      </c>
      <c r="C44" t="s">
        <v>40</v>
      </c>
      <c r="D44" t="s">
        <v>40</v>
      </c>
      <c r="E44" t="s">
        <v>8</v>
      </c>
      <c r="F44">
        <v>1812.64</v>
      </c>
      <c r="I44">
        <v>1812.64</v>
      </c>
      <c r="T44">
        <v>0</v>
      </c>
      <c r="U44">
        <v>1.47619047619048</v>
      </c>
      <c r="V44">
        <v>1812.64</v>
      </c>
    </row>
    <row r="45" spans="1:26" ht="14.45" x14ac:dyDescent="0.35">
      <c r="A45">
        <v>2020</v>
      </c>
      <c r="B45" t="s">
        <v>138</v>
      </c>
      <c r="C45" t="s">
        <v>43</v>
      </c>
      <c r="D45" t="s">
        <v>40</v>
      </c>
      <c r="E45" t="s">
        <v>8</v>
      </c>
      <c r="F45">
        <v>83</v>
      </c>
      <c r="I45">
        <v>83</v>
      </c>
      <c r="T45">
        <v>0</v>
      </c>
      <c r="U45">
        <v>1.47619047619048</v>
      </c>
      <c r="V45">
        <v>83</v>
      </c>
    </row>
    <row r="46" spans="1:26" ht="14.45" x14ac:dyDescent="0.35">
      <c r="A46">
        <v>2020</v>
      </c>
      <c r="B46" t="s">
        <v>153</v>
      </c>
      <c r="C46" t="s">
        <v>73</v>
      </c>
      <c r="D46" t="s">
        <v>40</v>
      </c>
      <c r="E46" t="s">
        <v>7</v>
      </c>
      <c r="F46">
        <v>46</v>
      </c>
      <c r="I46">
        <v>46</v>
      </c>
      <c r="T46">
        <v>0</v>
      </c>
      <c r="U46">
        <v>1.47619047619048</v>
      </c>
      <c r="V46">
        <v>46</v>
      </c>
    </row>
    <row r="47" spans="1:26" ht="14.45" x14ac:dyDescent="0.35">
      <c r="A47">
        <v>2020</v>
      </c>
      <c r="B47" t="s">
        <v>156</v>
      </c>
      <c r="C47" t="s">
        <v>73</v>
      </c>
      <c r="D47" t="s">
        <v>40</v>
      </c>
      <c r="E47" t="s">
        <v>8</v>
      </c>
      <c r="F47">
        <v>0</v>
      </c>
      <c r="I47">
        <v>0</v>
      </c>
      <c r="T47">
        <v>0</v>
      </c>
      <c r="U47">
        <v>1.47619047619048</v>
      </c>
      <c r="V47">
        <v>0</v>
      </c>
    </row>
    <row r="48" spans="1:26" ht="14.45" x14ac:dyDescent="0.35">
      <c r="A48">
        <v>2020</v>
      </c>
      <c r="B48" t="s">
        <v>145</v>
      </c>
      <c r="C48" t="s">
        <v>40</v>
      </c>
      <c r="D48" t="s">
        <v>40</v>
      </c>
      <c r="E48" t="s">
        <v>7</v>
      </c>
      <c r="F48">
        <v>0</v>
      </c>
      <c r="G48">
        <v>0</v>
      </c>
      <c r="H48">
        <v>0</v>
      </c>
      <c r="I48">
        <v>0</v>
      </c>
      <c r="J48" t="s">
        <v>132</v>
      </c>
      <c r="K48">
        <v>0</v>
      </c>
      <c r="L48">
        <v>0</v>
      </c>
      <c r="P48">
        <v>0</v>
      </c>
      <c r="S48">
        <v>0</v>
      </c>
      <c r="T48">
        <v>0</v>
      </c>
      <c r="U48">
        <v>1.47619047619048</v>
      </c>
      <c r="V48">
        <v>0</v>
      </c>
      <c r="X48">
        <v>0</v>
      </c>
      <c r="Z48">
        <v>0</v>
      </c>
    </row>
    <row r="49" spans="1:26" ht="14.45" x14ac:dyDescent="0.35">
      <c r="A49">
        <v>2020</v>
      </c>
      <c r="B49" t="s">
        <v>122</v>
      </c>
      <c r="C49" t="s">
        <v>40</v>
      </c>
      <c r="D49" t="s">
        <v>40</v>
      </c>
      <c r="E49" t="s">
        <v>51</v>
      </c>
      <c r="F49">
        <v>960.23</v>
      </c>
      <c r="I49">
        <v>960.23</v>
      </c>
      <c r="T49">
        <v>0</v>
      </c>
      <c r="U49">
        <v>1.47619047619048</v>
      </c>
      <c r="V49">
        <v>960.23</v>
      </c>
    </row>
    <row r="50" spans="1:26" ht="14.45" x14ac:dyDescent="0.35">
      <c r="A50">
        <v>2020</v>
      </c>
      <c r="B50" t="s">
        <v>100</v>
      </c>
      <c r="C50" t="s">
        <v>42</v>
      </c>
      <c r="D50" t="s">
        <v>40</v>
      </c>
      <c r="E50" t="s">
        <v>51</v>
      </c>
      <c r="F50">
        <v>0</v>
      </c>
      <c r="I50">
        <v>0</v>
      </c>
      <c r="T50">
        <v>0</v>
      </c>
      <c r="U50">
        <v>1.47619047619048</v>
      </c>
      <c r="V50">
        <v>0</v>
      </c>
    </row>
    <row r="51" spans="1:26" ht="14.45" x14ac:dyDescent="0.35">
      <c r="A51">
        <v>2020</v>
      </c>
      <c r="B51" t="s">
        <v>159</v>
      </c>
      <c r="C51" t="s">
        <v>73</v>
      </c>
      <c r="D51" t="s">
        <v>40</v>
      </c>
      <c r="E51" t="s">
        <v>51</v>
      </c>
      <c r="F51">
        <v>6.9</v>
      </c>
      <c r="I51">
        <v>6.9</v>
      </c>
      <c r="T51">
        <v>0</v>
      </c>
      <c r="U51">
        <v>1.47619047619048</v>
      </c>
      <c r="V51">
        <v>6.9</v>
      </c>
    </row>
    <row r="52" spans="1:26" ht="14.45" x14ac:dyDescent="0.35">
      <c r="A52">
        <v>2020</v>
      </c>
      <c r="B52" t="s">
        <v>123</v>
      </c>
      <c r="C52" t="s">
        <v>40</v>
      </c>
      <c r="D52" t="s">
        <v>40</v>
      </c>
      <c r="E52" t="s">
        <v>51</v>
      </c>
      <c r="F52">
        <v>13.8</v>
      </c>
      <c r="I52">
        <v>13.8</v>
      </c>
      <c r="T52">
        <v>0</v>
      </c>
      <c r="U52">
        <v>1.47619047619048</v>
      </c>
      <c r="V52">
        <v>13.8</v>
      </c>
    </row>
    <row r="53" spans="1:26" ht="14.45" x14ac:dyDescent="0.35">
      <c r="A53">
        <v>2020</v>
      </c>
      <c r="B53" t="s">
        <v>101</v>
      </c>
      <c r="C53" t="s">
        <v>42</v>
      </c>
      <c r="D53" t="s">
        <v>42</v>
      </c>
      <c r="E53" t="s">
        <v>51</v>
      </c>
      <c r="F53">
        <v>0</v>
      </c>
      <c r="I53">
        <v>0</v>
      </c>
      <c r="T53">
        <v>0</v>
      </c>
      <c r="U53">
        <v>1.47619047619048</v>
      </c>
      <c r="V53">
        <v>0</v>
      </c>
    </row>
    <row r="54" spans="1:26" ht="14.45" x14ac:dyDescent="0.35">
      <c r="A54">
        <v>2020</v>
      </c>
      <c r="B54" t="s">
        <v>141</v>
      </c>
      <c r="C54" t="s">
        <v>43</v>
      </c>
      <c r="D54" t="s">
        <v>43</v>
      </c>
      <c r="E54" t="s">
        <v>51</v>
      </c>
      <c r="F54">
        <v>0</v>
      </c>
      <c r="I54">
        <v>0</v>
      </c>
      <c r="T54">
        <v>0</v>
      </c>
      <c r="U54">
        <v>1.47619047619048</v>
      </c>
      <c r="V54">
        <v>0</v>
      </c>
    </row>
    <row r="55" spans="1:26" ht="14.45" x14ac:dyDescent="0.35">
      <c r="A55">
        <v>2020</v>
      </c>
      <c r="B55" t="s">
        <v>149</v>
      </c>
      <c r="C55" t="s">
        <v>44</v>
      </c>
      <c r="D55" t="s">
        <v>44</v>
      </c>
      <c r="E55" t="s">
        <v>51</v>
      </c>
      <c r="F55">
        <v>0</v>
      </c>
      <c r="I55">
        <v>0</v>
      </c>
      <c r="T55">
        <v>0</v>
      </c>
      <c r="U55">
        <v>1.47619047619048</v>
      </c>
      <c r="V55">
        <v>0</v>
      </c>
    </row>
    <row r="56" spans="1:26" ht="14.45" x14ac:dyDescent="0.35">
      <c r="A56">
        <v>2020</v>
      </c>
      <c r="B56" t="s">
        <v>160</v>
      </c>
      <c r="C56" t="s">
        <v>73</v>
      </c>
      <c r="D56" t="s">
        <v>73</v>
      </c>
      <c r="E56" t="s">
        <v>51</v>
      </c>
      <c r="F56">
        <v>0</v>
      </c>
      <c r="I56">
        <v>0</v>
      </c>
      <c r="T56">
        <v>0</v>
      </c>
      <c r="U56">
        <v>1.47619047619048</v>
      </c>
      <c r="V56">
        <v>0</v>
      </c>
    </row>
    <row r="57" spans="1:26" ht="14.45" x14ac:dyDescent="0.35">
      <c r="A57">
        <v>2020</v>
      </c>
      <c r="B57" t="s">
        <v>170</v>
      </c>
      <c r="C57" t="s">
        <v>78</v>
      </c>
      <c r="D57" t="s">
        <v>78</v>
      </c>
      <c r="E57" t="s">
        <v>51</v>
      </c>
      <c r="F57">
        <v>0</v>
      </c>
      <c r="I57">
        <v>0</v>
      </c>
      <c r="T57">
        <v>0</v>
      </c>
      <c r="U57">
        <v>1.47619047619048</v>
      </c>
      <c r="V57">
        <v>0</v>
      </c>
    </row>
    <row r="58" spans="1:26" ht="14.45" x14ac:dyDescent="0.35">
      <c r="A58">
        <v>2020</v>
      </c>
      <c r="B58" t="s">
        <v>134</v>
      </c>
      <c r="C58" t="s">
        <v>40</v>
      </c>
      <c r="D58" t="s">
        <v>40</v>
      </c>
      <c r="E58" t="s">
        <v>8</v>
      </c>
      <c r="F58">
        <v>0</v>
      </c>
      <c r="G58">
        <v>0</v>
      </c>
      <c r="H58">
        <v>0</v>
      </c>
      <c r="I58">
        <v>0</v>
      </c>
      <c r="J58" t="s">
        <v>135</v>
      </c>
      <c r="K58">
        <v>0</v>
      </c>
      <c r="L58">
        <v>0</v>
      </c>
      <c r="P58">
        <v>0</v>
      </c>
      <c r="S58">
        <v>0</v>
      </c>
      <c r="T58">
        <v>0</v>
      </c>
      <c r="U58">
        <v>1.47619047619048</v>
      </c>
      <c r="V58">
        <v>0</v>
      </c>
      <c r="X58">
        <v>0</v>
      </c>
      <c r="Z58">
        <v>0</v>
      </c>
    </row>
    <row r="59" spans="1:26" ht="14.45" x14ac:dyDescent="0.35">
      <c r="A59">
        <v>2020</v>
      </c>
      <c r="B59" t="s">
        <v>201</v>
      </c>
      <c r="C59" t="s">
        <v>40</v>
      </c>
      <c r="D59" t="s">
        <v>40</v>
      </c>
      <c r="E59" t="s">
        <v>8</v>
      </c>
      <c r="F59">
        <v>0</v>
      </c>
      <c r="G59">
        <v>0</v>
      </c>
      <c r="H59">
        <v>0</v>
      </c>
      <c r="I59">
        <v>0</v>
      </c>
      <c r="J59" t="s">
        <v>202</v>
      </c>
      <c r="K59">
        <v>0</v>
      </c>
      <c r="L59">
        <v>0</v>
      </c>
      <c r="P59">
        <v>0</v>
      </c>
      <c r="S59">
        <v>0</v>
      </c>
      <c r="T59">
        <v>0</v>
      </c>
      <c r="U59">
        <v>1.47619047619048</v>
      </c>
      <c r="V59">
        <v>0</v>
      </c>
      <c r="X59">
        <v>0</v>
      </c>
      <c r="Z59">
        <v>0</v>
      </c>
    </row>
    <row r="60" spans="1:26" ht="14.45" x14ac:dyDescent="0.35">
      <c r="A60">
        <v>2020</v>
      </c>
      <c r="B60" t="s">
        <v>203</v>
      </c>
      <c r="C60" t="s">
        <v>40</v>
      </c>
      <c r="D60" t="s">
        <v>40</v>
      </c>
      <c r="E60" t="s">
        <v>8</v>
      </c>
      <c r="F60">
        <v>0</v>
      </c>
      <c r="G60">
        <v>0</v>
      </c>
      <c r="H60">
        <v>0</v>
      </c>
      <c r="I60">
        <v>0</v>
      </c>
      <c r="J60" t="s">
        <v>204</v>
      </c>
      <c r="K60">
        <v>0</v>
      </c>
      <c r="L60">
        <v>0</v>
      </c>
      <c r="P60">
        <v>0</v>
      </c>
      <c r="S60">
        <v>0</v>
      </c>
      <c r="T60">
        <v>0</v>
      </c>
      <c r="U60">
        <v>1.47619047619048</v>
      </c>
      <c r="V60">
        <v>0</v>
      </c>
      <c r="X60">
        <v>0</v>
      </c>
      <c r="Z60">
        <v>0</v>
      </c>
    </row>
    <row r="61" spans="1:26" ht="14.45" x14ac:dyDescent="0.35">
      <c r="A61">
        <v>2020</v>
      </c>
      <c r="B61" t="s">
        <v>205</v>
      </c>
      <c r="C61" t="s">
        <v>40</v>
      </c>
      <c r="D61" t="s">
        <v>40</v>
      </c>
      <c r="E61" t="s">
        <v>8</v>
      </c>
      <c r="F61">
        <v>0</v>
      </c>
      <c r="I61">
        <v>0</v>
      </c>
      <c r="T61">
        <v>0</v>
      </c>
      <c r="U61">
        <v>1.47619047619048</v>
      </c>
      <c r="V61">
        <v>0</v>
      </c>
    </row>
    <row r="62" spans="1:26" ht="14.45" x14ac:dyDescent="0.35">
      <c r="A62">
        <v>2020</v>
      </c>
      <c r="B62" t="s">
        <v>206</v>
      </c>
      <c r="C62" t="s">
        <v>40</v>
      </c>
      <c r="D62" t="s">
        <v>40</v>
      </c>
      <c r="E62" t="s">
        <v>8</v>
      </c>
      <c r="F62">
        <v>0</v>
      </c>
      <c r="G62">
        <v>0</v>
      </c>
      <c r="H62">
        <v>0</v>
      </c>
      <c r="I62">
        <v>0</v>
      </c>
      <c r="J62" t="s">
        <v>207</v>
      </c>
      <c r="K62">
        <v>0</v>
      </c>
      <c r="L62">
        <v>0</v>
      </c>
      <c r="P62">
        <v>0</v>
      </c>
      <c r="S62">
        <v>0</v>
      </c>
      <c r="T62">
        <v>0</v>
      </c>
      <c r="U62">
        <v>1.47619047619048</v>
      </c>
      <c r="V62">
        <v>0</v>
      </c>
      <c r="X62">
        <v>0</v>
      </c>
      <c r="Z62">
        <v>0</v>
      </c>
    </row>
    <row r="63" spans="1:26" ht="14.45" x14ac:dyDescent="0.35">
      <c r="A63">
        <v>2020</v>
      </c>
      <c r="B63" t="s">
        <v>208</v>
      </c>
      <c r="C63" t="s">
        <v>40</v>
      </c>
      <c r="D63" t="s">
        <v>40</v>
      </c>
      <c r="E63" t="s">
        <v>8</v>
      </c>
      <c r="F63">
        <v>0</v>
      </c>
      <c r="G63">
        <v>0</v>
      </c>
      <c r="H63">
        <v>0</v>
      </c>
      <c r="I63">
        <v>0</v>
      </c>
      <c r="J63" t="s">
        <v>41</v>
      </c>
      <c r="K63">
        <v>0</v>
      </c>
      <c r="L63">
        <v>0</v>
      </c>
      <c r="P63">
        <v>0</v>
      </c>
      <c r="S63">
        <v>0</v>
      </c>
      <c r="T63">
        <v>0</v>
      </c>
      <c r="U63">
        <v>1.47619047619048</v>
      </c>
      <c r="V63">
        <v>0</v>
      </c>
      <c r="X63">
        <v>0</v>
      </c>
      <c r="Z63">
        <v>0</v>
      </c>
    </row>
    <row r="64" spans="1:26" ht="14.45" x14ac:dyDescent="0.35">
      <c r="A64">
        <v>2020</v>
      </c>
      <c r="B64" t="s">
        <v>177</v>
      </c>
      <c r="C64" t="s">
        <v>40</v>
      </c>
      <c r="D64" t="s">
        <v>40</v>
      </c>
      <c r="E64" t="s">
        <v>8</v>
      </c>
      <c r="F64">
        <v>0</v>
      </c>
      <c r="G64">
        <v>0</v>
      </c>
      <c r="H64">
        <v>0</v>
      </c>
      <c r="I64">
        <v>0</v>
      </c>
      <c r="J64" t="s">
        <v>178</v>
      </c>
      <c r="K64">
        <v>0</v>
      </c>
      <c r="L64">
        <v>0</v>
      </c>
      <c r="P64">
        <v>0</v>
      </c>
      <c r="S64">
        <v>0</v>
      </c>
      <c r="T64">
        <v>0</v>
      </c>
      <c r="U64">
        <v>1.47619047619048</v>
      </c>
      <c r="V64">
        <v>0</v>
      </c>
      <c r="X64">
        <v>0</v>
      </c>
      <c r="Z64">
        <v>0</v>
      </c>
    </row>
    <row r="65" spans="1:22" ht="14.45" x14ac:dyDescent="0.35">
      <c r="A65">
        <v>2020</v>
      </c>
      <c r="B65" t="s">
        <v>66</v>
      </c>
      <c r="C65" t="s">
        <v>40</v>
      </c>
      <c r="D65" t="s">
        <v>40</v>
      </c>
      <c r="E65" t="s">
        <v>66</v>
      </c>
      <c r="F65">
        <v>9827.31</v>
      </c>
      <c r="I65">
        <v>9827.31</v>
      </c>
      <c r="T65">
        <v>0</v>
      </c>
      <c r="U65">
        <v>1.47619047619048</v>
      </c>
      <c r="V65">
        <v>9827.31</v>
      </c>
    </row>
    <row r="66" spans="1:22" ht="14.45" x14ac:dyDescent="0.35">
      <c r="A66">
        <v>2020</v>
      </c>
      <c r="B66" t="s">
        <v>102</v>
      </c>
      <c r="C66" t="s">
        <v>42</v>
      </c>
      <c r="D66" t="s">
        <v>42</v>
      </c>
      <c r="E66" t="s">
        <v>39</v>
      </c>
      <c r="F66">
        <v>1931.56</v>
      </c>
      <c r="I66">
        <v>1931.56</v>
      </c>
      <c r="T66">
        <v>0</v>
      </c>
      <c r="U66">
        <v>1.47619047619048</v>
      </c>
      <c r="V66">
        <v>1931.56</v>
      </c>
    </row>
    <row r="67" spans="1:22" ht="14.45" x14ac:dyDescent="0.35">
      <c r="A67">
        <v>2020</v>
      </c>
      <c r="B67" t="s">
        <v>125</v>
      </c>
      <c r="C67" t="s">
        <v>40</v>
      </c>
      <c r="D67" t="s">
        <v>40</v>
      </c>
      <c r="E67" t="s">
        <v>39</v>
      </c>
      <c r="F67">
        <v>12</v>
      </c>
      <c r="I67">
        <v>12</v>
      </c>
      <c r="T67">
        <v>0</v>
      </c>
      <c r="U67">
        <v>1.47619047619048</v>
      </c>
      <c r="V67">
        <v>12</v>
      </c>
    </row>
    <row r="68" spans="1:22" ht="14.45" x14ac:dyDescent="0.35">
      <c r="A68">
        <v>2020</v>
      </c>
      <c r="B68" t="s">
        <v>143</v>
      </c>
      <c r="C68" t="s">
        <v>43</v>
      </c>
      <c r="D68" t="s">
        <v>43</v>
      </c>
      <c r="E68" t="s">
        <v>39</v>
      </c>
      <c r="F68">
        <v>0</v>
      </c>
      <c r="I68">
        <v>0</v>
      </c>
      <c r="T68">
        <v>0</v>
      </c>
      <c r="U68">
        <v>1.47619047619048</v>
      </c>
      <c r="V68">
        <v>0</v>
      </c>
    </row>
    <row r="69" spans="1:22" ht="14.45" x14ac:dyDescent="0.35">
      <c r="A69">
        <v>2020</v>
      </c>
      <c r="B69" t="s">
        <v>150</v>
      </c>
      <c r="C69" t="s">
        <v>44</v>
      </c>
      <c r="D69" t="s">
        <v>44</v>
      </c>
      <c r="E69" t="s">
        <v>39</v>
      </c>
      <c r="F69">
        <v>1061.71</v>
      </c>
      <c r="I69">
        <v>1061.71</v>
      </c>
      <c r="T69">
        <v>0</v>
      </c>
      <c r="U69">
        <v>1.47619047619048</v>
      </c>
      <c r="V69">
        <v>1061.71</v>
      </c>
    </row>
    <row r="70" spans="1:22" ht="14.45" x14ac:dyDescent="0.35">
      <c r="A70">
        <v>2020</v>
      </c>
      <c r="B70" t="s">
        <v>161</v>
      </c>
      <c r="C70" t="s">
        <v>73</v>
      </c>
      <c r="D70" t="s">
        <v>73</v>
      </c>
      <c r="E70" t="s">
        <v>39</v>
      </c>
      <c r="F70">
        <v>563.21</v>
      </c>
      <c r="I70">
        <v>563.21</v>
      </c>
      <c r="T70">
        <v>0</v>
      </c>
      <c r="U70">
        <v>1.47619047619048</v>
      </c>
      <c r="V70">
        <v>563.21</v>
      </c>
    </row>
    <row r="71" spans="1:22" ht="14.45" x14ac:dyDescent="0.35">
      <c r="A71">
        <v>2020</v>
      </c>
      <c r="B71" t="s">
        <v>172</v>
      </c>
      <c r="C71" t="s">
        <v>78</v>
      </c>
      <c r="D71" t="s">
        <v>78</v>
      </c>
      <c r="E71" t="s">
        <v>39</v>
      </c>
      <c r="F71">
        <v>1965.3</v>
      </c>
      <c r="I71">
        <v>1965.3</v>
      </c>
      <c r="T71">
        <v>0</v>
      </c>
      <c r="U71">
        <v>1.47619047619048</v>
      </c>
      <c r="V71">
        <v>1965.3</v>
      </c>
    </row>
    <row r="72" spans="1:22" ht="14.45" x14ac:dyDescent="0.35">
      <c r="A72">
        <v>2020</v>
      </c>
      <c r="B72" t="s">
        <v>124</v>
      </c>
      <c r="C72" t="s">
        <v>40</v>
      </c>
      <c r="D72" t="s">
        <v>40</v>
      </c>
      <c r="E72" t="s">
        <v>39</v>
      </c>
      <c r="F72">
        <v>14156.83</v>
      </c>
      <c r="I72">
        <v>14156.83</v>
      </c>
      <c r="T72">
        <v>0</v>
      </c>
      <c r="U72">
        <v>1.47619047619048</v>
      </c>
      <c r="V72">
        <v>14156.83</v>
      </c>
    </row>
    <row r="73" spans="1:22" ht="14.45" x14ac:dyDescent="0.35">
      <c r="A73">
        <v>2020</v>
      </c>
      <c r="B73" t="s">
        <v>142</v>
      </c>
      <c r="C73" t="s">
        <v>43</v>
      </c>
      <c r="D73" t="s">
        <v>40</v>
      </c>
      <c r="E73" t="s">
        <v>39</v>
      </c>
      <c r="F73">
        <v>49.9</v>
      </c>
      <c r="I73">
        <v>49.9</v>
      </c>
      <c r="T73">
        <v>0</v>
      </c>
      <c r="U73">
        <v>1.47619047619048</v>
      </c>
      <c r="V73">
        <v>49.9</v>
      </c>
    </row>
    <row r="74" spans="1:22" ht="14.45" x14ac:dyDescent="0.35">
      <c r="A74">
        <v>2020</v>
      </c>
      <c r="B74" t="s">
        <v>171</v>
      </c>
      <c r="C74" t="s">
        <v>78</v>
      </c>
      <c r="D74" t="s">
        <v>40</v>
      </c>
      <c r="E74" t="s">
        <v>39</v>
      </c>
      <c r="F74">
        <v>65</v>
      </c>
      <c r="I74">
        <v>65</v>
      </c>
      <c r="T74">
        <v>0</v>
      </c>
      <c r="U74">
        <v>1.47619047619048</v>
      </c>
      <c r="V74">
        <v>65</v>
      </c>
    </row>
    <row r="75" spans="1:22" ht="14.45" x14ac:dyDescent="0.35">
      <c r="A75">
        <v>2020</v>
      </c>
      <c r="B75" t="s">
        <v>103</v>
      </c>
      <c r="C75" t="s">
        <v>42</v>
      </c>
      <c r="D75" t="s">
        <v>42</v>
      </c>
      <c r="E75" t="s">
        <v>10</v>
      </c>
      <c r="F75">
        <v>0</v>
      </c>
      <c r="I75">
        <v>0</v>
      </c>
      <c r="T75">
        <v>0</v>
      </c>
      <c r="U75">
        <v>1.47619047619048</v>
      </c>
      <c r="V75">
        <v>0</v>
      </c>
    </row>
    <row r="76" spans="1:22" ht="14.45" x14ac:dyDescent="0.35">
      <c r="A76">
        <v>2020</v>
      </c>
      <c r="B76" t="s">
        <v>127</v>
      </c>
      <c r="C76" t="s">
        <v>40</v>
      </c>
      <c r="D76" t="s">
        <v>40</v>
      </c>
      <c r="E76" t="s">
        <v>10</v>
      </c>
      <c r="F76">
        <v>279.98</v>
      </c>
      <c r="I76">
        <v>279.98</v>
      </c>
      <c r="T76">
        <v>0</v>
      </c>
      <c r="U76">
        <v>1.47619047619048</v>
      </c>
      <c r="V76">
        <v>279.98</v>
      </c>
    </row>
    <row r="77" spans="1:22" ht="14.45" x14ac:dyDescent="0.35">
      <c r="A77">
        <v>2020</v>
      </c>
      <c r="B77" t="s">
        <v>144</v>
      </c>
      <c r="C77" t="s">
        <v>43</v>
      </c>
      <c r="D77" t="s">
        <v>43</v>
      </c>
      <c r="E77" t="s">
        <v>10</v>
      </c>
      <c r="F77">
        <v>0</v>
      </c>
      <c r="I77">
        <v>0</v>
      </c>
      <c r="T77">
        <v>0</v>
      </c>
      <c r="U77">
        <v>1.47619047619048</v>
      </c>
      <c r="V77">
        <v>0</v>
      </c>
    </row>
    <row r="78" spans="1:22" ht="14.45" x14ac:dyDescent="0.35">
      <c r="A78">
        <v>2020</v>
      </c>
      <c r="B78" t="s">
        <v>152</v>
      </c>
      <c r="C78" t="s">
        <v>44</v>
      </c>
      <c r="D78" t="s">
        <v>44</v>
      </c>
      <c r="E78" t="s">
        <v>10</v>
      </c>
      <c r="F78">
        <v>0</v>
      </c>
      <c r="I78">
        <v>0</v>
      </c>
      <c r="T78">
        <v>0</v>
      </c>
      <c r="U78">
        <v>1.47619047619048</v>
      </c>
      <c r="V78">
        <v>0</v>
      </c>
    </row>
    <row r="79" spans="1:22" ht="14.45" x14ac:dyDescent="0.35">
      <c r="A79">
        <v>2020</v>
      </c>
      <c r="B79" t="s">
        <v>163</v>
      </c>
      <c r="C79" t="s">
        <v>73</v>
      </c>
      <c r="D79" t="s">
        <v>73</v>
      </c>
      <c r="E79" t="s">
        <v>10</v>
      </c>
      <c r="F79">
        <v>8594.91</v>
      </c>
      <c r="I79">
        <v>8594.91</v>
      </c>
      <c r="T79">
        <v>0</v>
      </c>
      <c r="U79">
        <v>1.47619047619048</v>
      </c>
      <c r="V79">
        <v>8594.91</v>
      </c>
    </row>
    <row r="80" spans="1:22" ht="14.45" x14ac:dyDescent="0.35">
      <c r="A80">
        <v>2020</v>
      </c>
      <c r="B80" t="s">
        <v>174</v>
      </c>
      <c r="C80" t="s">
        <v>78</v>
      </c>
      <c r="D80" t="s">
        <v>78</v>
      </c>
      <c r="E80" t="s">
        <v>10</v>
      </c>
      <c r="F80">
        <v>2124.23</v>
      </c>
      <c r="I80">
        <v>2124.23</v>
      </c>
      <c r="T80">
        <v>0</v>
      </c>
      <c r="U80">
        <v>1.47619047619048</v>
      </c>
      <c r="V80">
        <v>2124.23</v>
      </c>
    </row>
    <row r="81" spans="1:26" ht="14.45" x14ac:dyDescent="0.35">
      <c r="A81">
        <v>2020</v>
      </c>
      <c r="B81" t="s">
        <v>126</v>
      </c>
      <c r="C81" t="s">
        <v>40</v>
      </c>
      <c r="D81" t="s">
        <v>40</v>
      </c>
      <c r="E81" t="s">
        <v>10</v>
      </c>
      <c r="F81">
        <v>7076.58</v>
      </c>
      <c r="I81">
        <v>7076.58</v>
      </c>
      <c r="T81">
        <v>0</v>
      </c>
      <c r="U81">
        <v>1.47619047619048</v>
      </c>
      <c r="V81">
        <v>7076.58</v>
      </c>
    </row>
    <row r="82" spans="1:26" ht="14.45" x14ac:dyDescent="0.35">
      <c r="A82">
        <v>2020</v>
      </c>
      <c r="B82" t="s">
        <v>151</v>
      </c>
      <c r="C82" t="s">
        <v>44</v>
      </c>
      <c r="D82" t="s">
        <v>40</v>
      </c>
      <c r="E82" t="s">
        <v>10</v>
      </c>
      <c r="F82">
        <v>5.09</v>
      </c>
      <c r="I82">
        <v>5.09</v>
      </c>
      <c r="T82">
        <v>0</v>
      </c>
      <c r="U82">
        <v>1.47619047619048</v>
      </c>
      <c r="V82">
        <v>5.09</v>
      </c>
    </row>
    <row r="83" spans="1:26" ht="14.45" x14ac:dyDescent="0.35">
      <c r="A83">
        <v>2020</v>
      </c>
      <c r="B83" t="s">
        <v>162</v>
      </c>
      <c r="C83" t="s">
        <v>73</v>
      </c>
      <c r="D83" t="s">
        <v>40</v>
      </c>
      <c r="E83" t="s">
        <v>10</v>
      </c>
      <c r="F83">
        <v>1417.29</v>
      </c>
      <c r="I83">
        <v>1417.29</v>
      </c>
      <c r="T83">
        <v>0</v>
      </c>
      <c r="U83">
        <v>1.47619047619048</v>
      </c>
      <c r="V83">
        <v>1417.29</v>
      </c>
    </row>
    <row r="84" spans="1:26" ht="14.45" x14ac:dyDescent="0.35">
      <c r="A84">
        <v>2020</v>
      </c>
      <c r="B84" t="s">
        <v>173</v>
      </c>
      <c r="C84" t="s">
        <v>78</v>
      </c>
      <c r="D84" t="s">
        <v>40</v>
      </c>
      <c r="E84" t="s">
        <v>10</v>
      </c>
      <c r="F84">
        <v>50.4</v>
      </c>
      <c r="I84">
        <v>50.4</v>
      </c>
      <c r="T84">
        <v>0</v>
      </c>
      <c r="U84">
        <v>1.47619047619048</v>
      </c>
      <c r="V84">
        <v>50.4</v>
      </c>
    </row>
    <row r="85" spans="1:26" ht="14.45" x14ac:dyDescent="0.35">
      <c r="A85">
        <v>2020</v>
      </c>
      <c r="B85" t="s">
        <v>209</v>
      </c>
      <c r="C85" t="s">
        <v>40</v>
      </c>
      <c r="D85" t="s">
        <v>40</v>
      </c>
      <c r="E85" t="s">
        <v>39</v>
      </c>
      <c r="F85">
        <v>0</v>
      </c>
      <c r="G85">
        <v>0</v>
      </c>
      <c r="H85">
        <v>0</v>
      </c>
      <c r="I85">
        <v>0</v>
      </c>
      <c r="J85" t="s">
        <v>210</v>
      </c>
      <c r="K85">
        <v>0</v>
      </c>
      <c r="L85">
        <v>0</v>
      </c>
      <c r="P85">
        <v>0</v>
      </c>
      <c r="S85">
        <v>0</v>
      </c>
      <c r="T85">
        <v>0</v>
      </c>
      <c r="U85">
        <v>1.47619047619048</v>
      </c>
      <c r="V85">
        <v>0</v>
      </c>
      <c r="X85">
        <v>0</v>
      </c>
      <c r="Z85">
        <v>0</v>
      </c>
    </row>
    <row r="86" spans="1:26" ht="14.45" x14ac:dyDescent="0.35">
      <c r="A86">
        <v>2020</v>
      </c>
      <c r="B86" t="s">
        <v>211</v>
      </c>
      <c r="C86" t="s">
        <v>40</v>
      </c>
      <c r="D86" t="s">
        <v>40</v>
      </c>
      <c r="E86" t="s">
        <v>10</v>
      </c>
      <c r="F86">
        <v>0</v>
      </c>
      <c r="G86">
        <v>0</v>
      </c>
      <c r="H86">
        <v>0</v>
      </c>
      <c r="I86">
        <v>0</v>
      </c>
      <c r="J86" t="s">
        <v>210</v>
      </c>
      <c r="K86">
        <v>0</v>
      </c>
      <c r="L86">
        <v>0</v>
      </c>
      <c r="P86">
        <v>-134250.01</v>
      </c>
      <c r="S86">
        <v>0</v>
      </c>
      <c r="T86">
        <v>0</v>
      </c>
      <c r="U86">
        <v>1.47619047619048</v>
      </c>
      <c r="V86">
        <v>0</v>
      </c>
      <c r="X86">
        <v>0</v>
      </c>
      <c r="Z86">
        <v>0</v>
      </c>
    </row>
    <row r="87" spans="1:26" ht="14.45" x14ac:dyDescent="0.35">
      <c r="A87">
        <v>2020</v>
      </c>
      <c r="B87" t="s">
        <v>128</v>
      </c>
      <c r="C87" t="s">
        <v>40</v>
      </c>
      <c r="D87" t="s">
        <v>40</v>
      </c>
      <c r="E87" t="s">
        <v>39</v>
      </c>
      <c r="F87">
        <v>0</v>
      </c>
      <c r="G87">
        <v>0</v>
      </c>
      <c r="H87">
        <v>0</v>
      </c>
      <c r="I87">
        <v>0</v>
      </c>
      <c r="J87" t="s">
        <v>129</v>
      </c>
      <c r="K87">
        <v>0</v>
      </c>
      <c r="L87">
        <v>0</v>
      </c>
      <c r="P87">
        <v>0</v>
      </c>
      <c r="S87">
        <v>0</v>
      </c>
      <c r="T87">
        <v>0</v>
      </c>
      <c r="U87">
        <v>1.47619047619048</v>
      </c>
      <c r="V87">
        <v>0</v>
      </c>
      <c r="X87">
        <v>0</v>
      </c>
      <c r="Z87">
        <v>0</v>
      </c>
    </row>
    <row r="88" spans="1:26" ht="14.45" x14ac:dyDescent="0.35">
      <c r="A88">
        <v>2020</v>
      </c>
      <c r="B88" t="s">
        <v>130</v>
      </c>
      <c r="C88" t="s">
        <v>40</v>
      </c>
      <c r="D88" t="s">
        <v>40</v>
      </c>
      <c r="E88" t="s">
        <v>10</v>
      </c>
      <c r="F88">
        <v>0</v>
      </c>
      <c r="G88">
        <v>0</v>
      </c>
      <c r="H88">
        <v>0</v>
      </c>
      <c r="I88">
        <v>0</v>
      </c>
      <c r="J88" t="s">
        <v>129</v>
      </c>
      <c r="K88">
        <v>0</v>
      </c>
      <c r="L88">
        <v>0</v>
      </c>
      <c r="P88">
        <v>-90912.72</v>
      </c>
      <c r="S88">
        <v>0</v>
      </c>
      <c r="T88">
        <v>0</v>
      </c>
      <c r="U88">
        <v>1.47619047619048</v>
      </c>
      <c r="V88">
        <v>0</v>
      </c>
      <c r="X88">
        <v>0</v>
      </c>
      <c r="Z88">
        <v>0</v>
      </c>
    </row>
    <row r="89" spans="1:26" ht="14.45" x14ac:dyDescent="0.35">
      <c r="A89">
        <v>2020</v>
      </c>
      <c r="B89" t="s">
        <v>131</v>
      </c>
      <c r="C89" t="s">
        <v>40</v>
      </c>
      <c r="D89" t="s">
        <v>40</v>
      </c>
      <c r="E89" t="s">
        <v>39</v>
      </c>
      <c r="F89">
        <v>0</v>
      </c>
      <c r="G89">
        <v>0</v>
      </c>
      <c r="H89">
        <v>0</v>
      </c>
      <c r="I89">
        <v>0</v>
      </c>
      <c r="J89" t="s">
        <v>132</v>
      </c>
      <c r="K89">
        <v>0</v>
      </c>
      <c r="L89">
        <v>0</v>
      </c>
      <c r="P89">
        <v>0</v>
      </c>
      <c r="S89">
        <v>0</v>
      </c>
      <c r="T89">
        <v>0</v>
      </c>
      <c r="U89">
        <v>1.47619047619048</v>
      </c>
      <c r="V89">
        <v>0</v>
      </c>
      <c r="X89">
        <v>0</v>
      </c>
      <c r="Z89">
        <v>0</v>
      </c>
    </row>
    <row r="90" spans="1:26" ht="14.45" x14ac:dyDescent="0.35">
      <c r="A90">
        <v>2020</v>
      </c>
      <c r="B90" t="s">
        <v>133</v>
      </c>
      <c r="C90" t="s">
        <v>40</v>
      </c>
      <c r="D90" t="s">
        <v>40</v>
      </c>
      <c r="E90" t="s">
        <v>10</v>
      </c>
      <c r="F90">
        <v>0</v>
      </c>
      <c r="G90">
        <v>0</v>
      </c>
      <c r="H90">
        <v>0</v>
      </c>
      <c r="I90">
        <v>0</v>
      </c>
      <c r="J90" t="s">
        <v>132</v>
      </c>
      <c r="K90">
        <v>0</v>
      </c>
      <c r="L90">
        <v>0</v>
      </c>
      <c r="P90">
        <v>-107113.43</v>
      </c>
      <c r="S90">
        <v>0</v>
      </c>
      <c r="T90">
        <v>0</v>
      </c>
      <c r="U90">
        <v>1.47619047619048</v>
      </c>
      <c r="V90">
        <v>0</v>
      </c>
      <c r="X90">
        <v>0</v>
      </c>
      <c r="Z90">
        <v>0</v>
      </c>
    </row>
    <row r="91" spans="1:26" ht="14.45" x14ac:dyDescent="0.35">
      <c r="A91">
        <v>2020</v>
      </c>
      <c r="B91" t="s">
        <v>136</v>
      </c>
      <c r="C91" t="s">
        <v>40</v>
      </c>
      <c r="D91" t="s">
        <v>40</v>
      </c>
      <c r="E91" t="s">
        <v>39</v>
      </c>
      <c r="F91">
        <v>0</v>
      </c>
      <c r="G91">
        <v>0</v>
      </c>
      <c r="H91">
        <v>0</v>
      </c>
      <c r="I91">
        <v>0</v>
      </c>
      <c r="J91" t="s">
        <v>135</v>
      </c>
      <c r="K91">
        <v>0</v>
      </c>
      <c r="L91">
        <v>0</v>
      </c>
      <c r="P91">
        <v>0</v>
      </c>
      <c r="S91">
        <v>0</v>
      </c>
      <c r="T91">
        <v>0</v>
      </c>
      <c r="U91">
        <v>1.47619047619048</v>
      </c>
      <c r="V91">
        <v>0</v>
      </c>
      <c r="X91">
        <v>0</v>
      </c>
      <c r="Z91">
        <v>0</v>
      </c>
    </row>
    <row r="92" spans="1:26" ht="14.45" x14ac:dyDescent="0.35">
      <c r="A92">
        <v>2020</v>
      </c>
      <c r="B92" t="s">
        <v>212</v>
      </c>
      <c r="C92" t="s">
        <v>40</v>
      </c>
      <c r="D92" t="s">
        <v>40</v>
      </c>
      <c r="E92" t="s">
        <v>10</v>
      </c>
      <c r="F92">
        <v>0</v>
      </c>
      <c r="G92">
        <v>0</v>
      </c>
      <c r="H92">
        <v>0</v>
      </c>
      <c r="I92">
        <v>0</v>
      </c>
      <c r="J92" t="s">
        <v>135</v>
      </c>
      <c r="K92">
        <v>0</v>
      </c>
      <c r="L92">
        <v>0</v>
      </c>
      <c r="P92">
        <v>-186845.24</v>
      </c>
      <c r="S92">
        <v>0</v>
      </c>
      <c r="T92">
        <v>0</v>
      </c>
      <c r="U92">
        <v>1.47619047619048</v>
      </c>
      <c r="V92">
        <v>0</v>
      </c>
      <c r="X92">
        <v>0</v>
      </c>
      <c r="Z92">
        <v>0</v>
      </c>
    </row>
    <row r="93" spans="1:26" ht="14.45" x14ac:dyDescent="0.35">
      <c r="A93">
        <v>2020</v>
      </c>
      <c r="B93" t="s">
        <v>213</v>
      </c>
      <c r="C93" t="s">
        <v>40</v>
      </c>
      <c r="D93" t="s">
        <v>40</v>
      </c>
      <c r="E93" t="s">
        <v>10</v>
      </c>
      <c r="F93">
        <v>0</v>
      </c>
      <c r="G93">
        <v>0</v>
      </c>
      <c r="H93">
        <v>0</v>
      </c>
      <c r="I93">
        <v>0</v>
      </c>
      <c r="J93" t="s">
        <v>214</v>
      </c>
      <c r="K93">
        <v>0</v>
      </c>
      <c r="L93">
        <v>0</v>
      </c>
      <c r="P93">
        <v>0</v>
      </c>
      <c r="S93">
        <v>0</v>
      </c>
      <c r="T93">
        <v>0</v>
      </c>
      <c r="U93">
        <v>1.47619047619048</v>
      </c>
      <c r="V93">
        <v>0</v>
      </c>
      <c r="X93">
        <v>0</v>
      </c>
      <c r="Z93">
        <v>0</v>
      </c>
    </row>
    <row r="94" spans="1:26" ht="14.45" x14ac:dyDescent="0.35">
      <c r="A94">
        <v>2020</v>
      </c>
      <c r="B94" t="s">
        <v>215</v>
      </c>
      <c r="C94" t="s">
        <v>40</v>
      </c>
      <c r="D94" t="s">
        <v>40</v>
      </c>
      <c r="E94" t="s">
        <v>10</v>
      </c>
      <c r="F94">
        <v>0</v>
      </c>
      <c r="G94">
        <v>0</v>
      </c>
      <c r="H94">
        <v>0</v>
      </c>
      <c r="I94">
        <v>0</v>
      </c>
      <c r="J94" t="s">
        <v>216</v>
      </c>
      <c r="K94">
        <v>0</v>
      </c>
      <c r="L94">
        <v>0</v>
      </c>
      <c r="P94">
        <v>-156473.92000000001</v>
      </c>
      <c r="S94">
        <v>0</v>
      </c>
      <c r="T94">
        <v>0</v>
      </c>
      <c r="U94">
        <v>1.47619047619048</v>
      </c>
      <c r="V94">
        <v>0</v>
      </c>
      <c r="X94">
        <v>0</v>
      </c>
      <c r="Z94">
        <v>0</v>
      </c>
    </row>
    <row r="95" spans="1:26" ht="14.45" x14ac:dyDescent="0.35">
      <c r="A95">
        <v>2020</v>
      </c>
      <c r="B95" t="s">
        <v>217</v>
      </c>
      <c r="C95" t="s">
        <v>40</v>
      </c>
      <c r="D95" t="s">
        <v>40</v>
      </c>
      <c r="E95" t="s">
        <v>39</v>
      </c>
      <c r="F95">
        <v>0</v>
      </c>
      <c r="G95">
        <v>0</v>
      </c>
      <c r="H95">
        <v>0</v>
      </c>
      <c r="I95">
        <v>0</v>
      </c>
      <c r="J95" t="s">
        <v>202</v>
      </c>
      <c r="K95">
        <v>0</v>
      </c>
      <c r="L95">
        <v>0</v>
      </c>
      <c r="P95">
        <v>0</v>
      </c>
      <c r="S95">
        <v>0</v>
      </c>
      <c r="T95">
        <v>0</v>
      </c>
      <c r="U95">
        <v>1.47619047619048</v>
      </c>
      <c r="V95">
        <v>0</v>
      </c>
      <c r="X95">
        <v>0</v>
      </c>
      <c r="Z95">
        <v>0</v>
      </c>
    </row>
    <row r="96" spans="1:26" ht="14.45" x14ac:dyDescent="0.35">
      <c r="A96">
        <v>2020</v>
      </c>
      <c r="B96" t="s">
        <v>218</v>
      </c>
      <c r="C96" t="s">
        <v>40</v>
      </c>
      <c r="D96" t="s">
        <v>40</v>
      </c>
      <c r="E96" t="s">
        <v>39</v>
      </c>
      <c r="F96">
        <v>0</v>
      </c>
      <c r="G96">
        <v>0</v>
      </c>
      <c r="H96">
        <v>0</v>
      </c>
      <c r="I96">
        <v>0</v>
      </c>
      <c r="J96" t="s">
        <v>219</v>
      </c>
      <c r="K96">
        <v>0</v>
      </c>
      <c r="L96">
        <v>0</v>
      </c>
      <c r="P96">
        <v>0</v>
      </c>
      <c r="S96">
        <v>0</v>
      </c>
      <c r="T96">
        <v>0</v>
      </c>
      <c r="U96">
        <v>1.47619047619048</v>
      </c>
      <c r="V96">
        <v>0</v>
      </c>
      <c r="X96">
        <v>0</v>
      </c>
      <c r="Z96">
        <v>0</v>
      </c>
    </row>
    <row r="97" spans="1:26" ht="14.45" x14ac:dyDescent="0.35">
      <c r="A97">
        <v>2020</v>
      </c>
      <c r="B97" t="s">
        <v>220</v>
      </c>
      <c r="C97" t="s">
        <v>40</v>
      </c>
      <c r="D97" t="s">
        <v>40</v>
      </c>
      <c r="E97" t="s">
        <v>10</v>
      </c>
      <c r="F97">
        <v>0</v>
      </c>
      <c r="G97">
        <v>0</v>
      </c>
      <c r="H97">
        <v>0</v>
      </c>
      <c r="I97">
        <v>0</v>
      </c>
      <c r="J97" t="s">
        <v>219</v>
      </c>
      <c r="K97">
        <v>0</v>
      </c>
      <c r="L97">
        <v>0</v>
      </c>
      <c r="P97">
        <v>-119158.46</v>
      </c>
      <c r="S97">
        <v>0</v>
      </c>
      <c r="T97">
        <v>0</v>
      </c>
      <c r="U97">
        <v>1.47619047619048</v>
      </c>
      <c r="V97">
        <v>0</v>
      </c>
      <c r="X97">
        <v>0</v>
      </c>
      <c r="Z97">
        <v>0</v>
      </c>
    </row>
    <row r="98" spans="1:26" ht="14.45" x14ac:dyDescent="0.35">
      <c r="A98">
        <v>2020</v>
      </c>
      <c r="B98" t="s">
        <v>221</v>
      </c>
      <c r="C98" t="s">
        <v>40</v>
      </c>
      <c r="D98" t="s">
        <v>40</v>
      </c>
      <c r="E98" t="s">
        <v>39</v>
      </c>
      <c r="F98">
        <v>0</v>
      </c>
      <c r="G98">
        <v>0</v>
      </c>
      <c r="H98">
        <v>0</v>
      </c>
      <c r="I98">
        <v>0</v>
      </c>
      <c r="J98" t="s">
        <v>222</v>
      </c>
      <c r="K98">
        <v>0</v>
      </c>
      <c r="L98">
        <v>0</v>
      </c>
      <c r="P98">
        <v>0</v>
      </c>
      <c r="S98">
        <v>0</v>
      </c>
      <c r="T98">
        <v>0</v>
      </c>
      <c r="U98">
        <v>1.47619047619048</v>
      </c>
      <c r="V98">
        <v>0</v>
      </c>
      <c r="X98">
        <v>0</v>
      </c>
      <c r="Z98">
        <v>0</v>
      </c>
    </row>
    <row r="99" spans="1:26" ht="14.45" x14ac:dyDescent="0.35">
      <c r="A99">
        <v>2020</v>
      </c>
      <c r="B99" t="s">
        <v>223</v>
      </c>
      <c r="C99" t="s">
        <v>40</v>
      </c>
      <c r="D99" t="s">
        <v>40</v>
      </c>
      <c r="E99" t="s">
        <v>10</v>
      </c>
      <c r="F99">
        <v>0</v>
      </c>
      <c r="G99">
        <v>0</v>
      </c>
      <c r="H99">
        <v>0</v>
      </c>
      <c r="I99">
        <v>0</v>
      </c>
      <c r="J99" t="s">
        <v>222</v>
      </c>
      <c r="K99">
        <v>0</v>
      </c>
      <c r="L99">
        <v>0</v>
      </c>
      <c r="P99">
        <v>-118133.88</v>
      </c>
      <c r="S99">
        <v>0</v>
      </c>
      <c r="T99">
        <v>0</v>
      </c>
      <c r="U99">
        <v>1.47619047619048</v>
      </c>
      <c r="V99">
        <v>0</v>
      </c>
      <c r="X99">
        <v>0</v>
      </c>
      <c r="Z99">
        <v>0</v>
      </c>
    </row>
    <row r="100" spans="1:26" ht="14.45" x14ac:dyDescent="0.35">
      <c r="A100">
        <v>2020</v>
      </c>
      <c r="B100" t="s">
        <v>224</v>
      </c>
      <c r="C100" t="s">
        <v>40</v>
      </c>
      <c r="D100" t="s">
        <v>40</v>
      </c>
      <c r="E100" t="s">
        <v>39</v>
      </c>
      <c r="F100">
        <v>0</v>
      </c>
      <c r="G100">
        <v>0</v>
      </c>
      <c r="H100">
        <v>0</v>
      </c>
      <c r="I100">
        <v>0</v>
      </c>
      <c r="J100" t="s">
        <v>225</v>
      </c>
      <c r="K100">
        <v>0</v>
      </c>
      <c r="L100">
        <v>0</v>
      </c>
      <c r="P100">
        <v>0</v>
      </c>
      <c r="S100">
        <v>0</v>
      </c>
      <c r="T100">
        <v>0</v>
      </c>
      <c r="U100">
        <v>1.47619047619048</v>
      </c>
      <c r="V100">
        <v>0</v>
      </c>
      <c r="X100">
        <v>0</v>
      </c>
      <c r="Z100">
        <v>0</v>
      </c>
    </row>
    <row r="101" spans="1:26" ht="14.45" x14ac:dyDescent="0.35">
      <c r="A101">
        <v>2020</v>
      </c>
      <c r="B101" t="s">
        <v>226</v>
      </c>
      <c r="C101" t="s">
        <v>40</v>
      </c>
      <c r="D101" t="s">
        <v>40</v>
      </c>
      <c r="E101" t="s">
        <v>39</v>
      </c>
      <c r="F101">
        <v>0</v>
      </c>
      <c r="G101">
        <v>0</v>
      </c>
      <c r="H101">
        <v>0</v>
      </c>
      <c r="I101">
        <v>0</v>
      </c>
      <c r="J101" t="s">
        <v>204</v>
      </c>
      <c r="K101">
        <v>0</v>
      </c>
      <c r="L101">
        <v>0</v>
      </c>
      <c r="P101">
        <v>0</v>
      </c>
      <c r="S101">
        <v>0</v>
      </c>
      <c r="T101">
        <v>0</v>
      </c>
      <c r="U101">
        <v>1.47619047619048</v>
      </c>
      <c r="V101">
        <v>0</v>
      </c>
      <c r="X101">
        <v>0</v>
      </c>
      <c r="Z101">
        <v>0</v>
      </c>
    </row>
    <row r="102" spans="1:26" ht="14.45" x14ac:dyDescent="0.35">
      <c r="A102">
        <v>2020</v>
      </c>
      <c r="B102" t="s">
        <v>227</v>
      </c>
      <c r="C102" t="s">
        <v>40</v>
      </c>
      <c r="D102" t="s">
        <v>40</v>
      </c>
      <c r="E102" t="s">
        <v>10</v>
      </c>
      <c r="F102">
        <v>0</v>
      </c>
      <c r="G102">
        <v>0</v>
      </c>
      <c r="H102">
        <v>0</v>
      </c>
      <c r="I102">
        <v>0</v>
      </c>
      <c r="J102" t="s">
        <v>204</v>
      </c>
      <c r="K102">
        <v>0</v>
      </c>
      <c r="L102">
        <v>0</v>
      </c>
      <c r="P102">
        <v>-130524.05</v>
      </c>
      <c r="S102">
        <v>0</v>
      </c>
      <c r="T102">
        <v>0</v>
      </c>
      <c r="U102">
        <v>1.47619047619048</v>
      </c>
      <c r="V102">
        <v>0</v>
      </c>
      <c r="X102">
        <v>0</v>
      </c>
      <c r="Z102">
        <v>0</v>
      </c>
    </row>
    <row r="103" spans="1:26" ht="14.45" x14ac:dyDescent="0.35">
      <c r="A103">
        <v>2020</v>
      </c>
      <c r="B103" t="s">
        <v>155</v>
      </c>
      <c r="C103" t="s">
        <v>40</v>
      </c>
      <c r="D103" t="s">
        <v>40</v>
      </c>
      <c r="E103" t="s">
        <v>10</v>
      </c>
      <c r="F103">
        <v>0</v>
      </c>
      <c r="G103">
        <v>0</v>
      </c>
      <c r="H103">
        <v>0</v>
      </c>
      <c r="I103">
        <v>0</v>
      </c>
      <c r="J103" t="s">
        <v>228</v>
      </c>
      <c r="K103">
        <v>0</v>
      </c>
      <c r="L103">
        <v>0</v>
      </c>
      <c r="P103">
        <v>-90804.35</v>
      </c>
      <c r="S103">
        <v>0</v>
      </c>
      <c r="T103">
        <v>0</v>
      </c>
      <c r="U103">
        <v>1.47619047619048</v>
      </c>
      <c r="V103">
        <v>0</v>
      </c>
      <c r="X103">
        <v>0</v>
      </c>
      <c r="Z103">
        <v>0</v>
      </c>
    </row>
    <row r="104" spans="1:26" ht="14.45" x14ac:dyDescent="0.35">
      <c r="A104">
        <v>2020</v>
      </c>
      <c r="B104" t="s">
        <v>229</v>
      </c>
      <c r="C104" t="s">
        <v>40</v>
      </c>
      <c r="D104" t="s">
        <v>40</v>
      </c>
      <c r="E104" t="s">
        <v>39</v>
      </c>
      <c r="F104">
        <v>0</v>
      </c>
      <c r="G104">
        <v>0</v>
      </c>
      <c r="H104">
        <v>0</v>
      </c>
      <c r="I104">
        <v>0</v>
      </c>
      <c r="J104" t="s">
        <v>207</v>
      </c>
      <c r="K104">
        <v>0</v>
      </c>
      <c r="L104">
        <v>0</v>
      </c>
      <c r="P104">
        <v>0</v>
      </c>
      <c r="S104">
        <v>0</v>
      </c>
      <c r="T104">
        <v>0</v>
      </c>
      <c r="U104">
        <v>1.47619047619048</v>
      </c>
      <c r="V104">
        <v>0</v>
      </c>
      <c r="X104">
        <v>0</v>
      </c>
      <c r="Z104">
        <v>0</v>
      </c>
    </row>
    <row r="105" spans="1:26" ht="14.45" x14ac:dyDescent="0.35">
      <c r="A105">
        <v>2020</v>
      </c>
      <c r="B105" t="s">
        <v>230</v>
      </c>
      <c r="C105" t="s">
        <v>40</v>
      </c>
      <c r="D105" t="s">
        <v>40</v>
      </c>
      <c r="E105" t="s">
        <v>39</v>
      </c>
      <c r="F105">
        <v>0</v>
      </c>
      <c r="G105">
        <v>0</v>
      </c>
      <c r="H105">
        <v>0</v>
      </c>
      <c r="I105">
        <v>0</v>
      </c>
      <c r="J105" t="s">
        <v>228</v>
      </c>
      <c r="K105">
        <v>0</v>
      </c>
      <c r="L105">
        <v>0</v>
      </c>
      <c r="P105">
        <v>0</v>
      </c>
      <c r="S105">
        <v>0</v>
      </c>
      <c r="T105">
        <v>0</v>
      </c>
      <c r="U105">
        <v>1.47619047619048</v>
      </c>
      <c r="V105">
        <v>0</v>
      </c>
      <c r="X105">
        <v>0</v>
      </c>
      <c r="Z105">
        <v>0</v>
      </c>
    </row>
    <row r="106" spans="1:26" ht="14.45" x14ac:dyDescent="0.35">
      <c r="A106">
        <v>2020</v>
      </c>
      <c r="B106" t="s">
        <v>231</v>
      </c>
      <c r="C106" t="s">
        <v>40</v>
      </c>
      <c r="D106" t="s">
        <v>40</v>
      </c>
      <c r="E106" t="s">
        <v>10</v>
      </c>
      <c r="F106">
        <v>0</v>
      </c>
      <c r="I106">
        <v>0</v>
      </c>
      <c r="T106">
        <v>0</v>
      </c>
      <c r="U106">
        <v>1.47619047619048</v>
      </c>
      <c r="V106">
        <v>0</v>
      </c>
    </row>
    <row r="107" spans="1:26" ht="14.45" x14ac:dyDescent="0.35">
      <c r="A107">
        <v>2020</v>
      </c>
      <c r="B107" t="s">
        <v>232</v>
      </c>
      <c r="C107" t="s">
        <v>40</v>
      </c>
      <c r="D107" t="s">
        <v>40</v>
      </c>
      <c r="E107" t="s">
        <v>39</v>
      </c>
      <c r="F107">
        <v>0</v>
      </c>
      <c r="G107">
        <v>0</v>
      </c>
      <c r="H107">
        <v>0</v>
      </c>
      <c r="I107">
        <v>0</v>
      </c>
      <c r="J107" t="s">
        <v>233</v>
      </c>
      <c r="K107">
        <v>0</v>
      </c>
      <c r="L107">
        <v>0</v>
      </c>
      <c r="P107">
        <v>0</v>
      </c>
      <c r="S107">
        <v>0</v>
      </c>
      <c r="T107">
        <v>0</v>
      </c>
      <c r="U107">
        <v>1.47619047619048</v>
      </c>
      <c r="V107">
        <v>0</v>
      </c>
      <c r="X107">
        <v>0</v>
      </c>
      <c r="Z107">
        <v>0</v>
      </c>
    </row>
    <row r="108" spans="1:26" ht="14.45" x14ac:dyDescent="0.35">
      <c r="A108">
        <v>2020</v>
      </c>
      <c r="B108" t="s">
        <v>234</v>
      </c>
      <c r="C108" t="s">
        <v>40</v>
      </c>
      <c r="D108" t="s">
        <v>40</v>
      </c>
      <c r="E108" t="s">
        <v>10</v>
      </c>
      <c r="F108">
        <v>0</v>
      </c>
      <c r="G108">
        <v>0</v>
      </c>
      <c r="H108">
        <v>0</v>
      </c>
      <c r="I108">
        <v>0</v>
      </c>
      <c r="J108" t="s">
        <v>233</v>
      </c>
      <c r="K108">
        <v>0</v>
      </c>
      <c r="L108">
        <v>0</v>
      </c>
      <c r="P108">
        <v>0</v>
      </c>
      <c r="S108">
        <v>0</v>
      </c>
      <c r="T108">
        <v>0</v>
      </c>
      <c r="U108">
        <v>1.47619047619048</v>
      </c>
      <c r="V108">
        <v>0</v>
      </c>
      <c r="X108">
        <v>0</v>
      </c>
      <c r="Z108">
        <v>0</v>
      </c>
    </row>
    <row r="109" spans="1:26" ht="14.45" x14ac:dyDescent="0.35">
      <c r="A109">
        <v>2020</v>
      </c>
      <c r="B109" t="s">
        <v>175</v>
      </c>
      <c r="C109" t="s">
        <v>40</v>
      </c>
      <c r="D109" t="s">
        <v>40</v>
      </c>
      <c r="E109" t="s">
        <v>39</v>
      </c>
      <c r="F109">
        <v>0</v>
      </c>
      <c r="G109">
        <v>0</v>
      </c>
      <c r="H109">
        <v>0</v>
      </c>
      <c r="I109">
        <v>0</v>
      </c>
      <c r="J109" t="s">
        <v>41</v>
      </c>
      <c r="K109">
        <v>0</v>
      </c>
      <c r="L109">
        <v>0</v>
      </c>
      <c r="P109">
        <v>0</v>
      </c>
      <c r="S109">
        <v>0</v>
      </c>
      <c r="T109">
        <v>0</v>
      </c>
      <c r="U109">
        <v>1.47619047619048</v>
      </c>
      <c r="V109">
        <v>0</v>
      </c>
      <c r="X109">
        <v>0</v>
      </c>
      <c r="Z109">
        <v>0</v>
      </c>
    </row>
    <row r="110" spans="1:26" ht="14.45" x14ac:dyDescent="0.35">
      <c r="A110">
        <v>2020</v>
      </c>
      <c r="B110" t="s">
        <v>235</v>
      </c>
      <c r="C110" t="s">
        <v>40</v>
      </c>
      <c r="D110" t="s">
        <v>40</v>
      </c>
      <c r="E110" t="s">
        <v>39</v>
      </c>
      <c r="F110">
        <v>0</v>
      </c>
      <c r="G110">
        <v>0</v>
      </c>
      <c r="H110">
        <v>0</v>
      </c>
      <c r="I110">
        <v>0</v>
      </c>
      <c r="J110" t="s">
        <v>236</v>
      </c>
      <c r="K110">
        <v>0</v>
      </c>
      <c r="L110">
        <v>0</v>
      </c>
      <c r="P110">
        <v>0</v>
      </c>
      <c r="S110">
        <v>0</v>
      </c>
      <c r="T110">
        <v>0</v>
      </c>
      <c r="U110">
        <v>1.47619047619048</v>
      </c>
      <c r="V110">
        <v>0</v>
      </c>
      <c r="X110">
        <v>0</v>
      </c>
      <c r="Z110">
        <v>0</v>
      </c>
    </row>
    <row r="111" spans="1:26" ht="14.45" x14ac:dyDescent="0.35">
      <c r="A111">
        <v>2020</v>
      </c>
      <c r="B111" t="s">
        <v>237</v>
      </c>
      <c r="C111" t="s">
        <v>40</v>
      </c>
      <c r="D111" t="s">
        <v>40</v>
      </c>
      <c r="E111" t="s">
        <v>10</v>
      </c>
      <c r="F111">
        <v>0</v>
      </c>
      <c r="G111">
        <v>0</v>
      </c>
      <c r="H111">
        <v>0</v>
      </c>
      <c r="I111">
        <v>0</v>
      </c>
      <c r="J111" t="s">
        <v>236</v>
      </c>
      <c r="K111">
        <v>0</v>
      </c>
      <c r="L111">
        <v>0</v>
      </c>
      <c r="P111">
        <v>0</v>
      </c>
      <c r="S111">
        <v>0</v>
      </c>
      <c r="T111">
        <v>0</v>
      </c>
      <c r="U111">
        <v>1.47619047619048</v>
      </c>
      <c r="V111">
        <v>0</v>
      </c>
      <c r="X111">
        <v>0</v>
      </c>
      <c r="Z111">
        <v>0</v>
      </c>
    </row>
    <row r="112" spans="1:26" ht="14.45" x14ac:dyDescent="0.35">
      <c r="A112">
        <v>2020</v>
      </c>
      <c r="B112" t="s">
        <v>176</v>
      </c>
      <c r="C112" t="s">
        <v>40</v>
      </c>
      <c r="D112" t="s">
        <v>40</v>
      </c>
      <c r="E112" t="s">
        <v>10</v>
      </c>
      <c r="F112">
        <v>0</v>
      </c>
      <c r="G112">
        <v>0</v>
      </c>
      <c r="H112">
        <v>0</v>
      </c>
      <c r="I112">
        <v>0</v>
      </c>
      <c r="J112" t="s">
        <v>41</v>
      </c>
      <c r="K112">
        <v>0</v>
      </c>
      <c r="L112">
        <v>0</v>
      </c>
      <c r="P112">
        <v>-136096.32000000001</v>
      </c>
      <c r="S112">
        <v>0</v>
      </c>
      <c r="T112">
        <v>0</v>
      </c>
      <c r="U112">
        <v>1.47619047619048</v>
      </c>
      <c r="V112">
        <v>0</v>
      </c>
      <c r="X112">
        <v>0</v>
      </c>
      <c r="Z112">
        <v>0</v>
      </c>
    </row>
    <row r="113" spans="1:26" ht="14.45" x14ac:dyDescent="0.35">
      <c r="A113">
        <v>2020</v>
      </c>
      <c r="B113" t="s">
        <v>238</v>
      </c>
      <c r="C113" t="s">
        <v>40</v>
      </c>
      <c r="D113" t="s">
        <v>40</v>
      </c>
      <c r="E113" t="s">
        <v>39</v>
      </c>
      <c r="F113">
        <v>0</v>
      </c>
      <c r="G113">
        <v>0</v>
      </c>
      <c r="H113">
        <v>0</v>
      </c>
      <c r="I113">
        <v>0</v>
      </c>
      <c r="J113" t="s">
        <v>239</v>
      </c>
      <c r="K113">
        <v>0</v>
      </c>
      <c r="L113">
        <v>0</v>
      </c>
      <c r="P113">
        <v>0</v>
      </c>
      <c r="S113">
        <v>0</v>
      </c>
      <c r="T113">
        <v>0</v>
      </c>
      <c r="U113">
        <v>1.47619047619048</v>
      </c>
      <c r="V113">
        <v>0</v>
      </c>
      <c r="X113">
        <v>0</v>
      </c>
      <c r="Z113">
        <v>0</v>
      </c>
    </row>
    <row r="114" spans="1:26" ht="14.45" x14ac:dyDescent="0.35">
      <c r="A114">
        <v>2020</v>
      </c>
      <c r="B114" t="s">
        <v>240</v>
      </c>
      <c r="C114" t="s">
        <v>40</v>
      </c>
      <c r="D114" t="s">
        <v>40</v>
      </c>
      <c r="E114" t="s">
        <v>10</v>
      </c>
      <c r="F114">
        <v>0</v>
      </c>
      <c r="G114">
        <v>0</v>
      </c>
      <c r="H114">
        <v>0</v>
      </c>
      <c r="I114">
        <v>0</v>
      </c>
      <c r="J114" t="s">
        <v>239</v>
      </c>
      <c r="K114">
        <v>0</v>
      </c>
      <c r="L114">
        <v>0</v>
      </c>
      <c r="P114">
        <v>-79794.67</v>
      </c>
      <c r="S114">
        <v>0</v>
      </c>
      <c r="T114">
        <v>0</v>
      </c>
      <c r="U114">
        <v>1.47619047619048</v>
      </c>
      <c r="V114">
        <v>0</v>
      </c>
      <c r="X114">
        <v>0</v>
      </c>
      <c r="Z114">
        <v>0</v>
      </c>
    </row>
    <row r="115" spans="1:26" ht="14.45" x14ac:dyDescent="0.35">
      <c r="A115">
        <v>2020</v>
      </c>
      <c r="B115" t="s">
        <v>179</v>
      </c>
      <c r="C115" t="s">
        <v>40</v>
      </c>
      <c r="D115" t="s">
        <v>40</v>
      </c>
      <c r="E115" t="s">
        <v>39</v>
      </c>
      <c r="F115">
        <v>0</v>
      </c>
      <c r="G115">
        <v>0</v>
      </c>
      <c r="H115">
        <v>0</v>
      </c>
      <c r="I115">
        <v>0</v>
      </c>
      <c r="J115" t="s">
        <v>241</v>
      </c>
      <c r="K115">
        <v>0</v>
      </c>
      <c r="L115">
        <v>0</v>
      </c>
      <c r="P115">
        <v>0</v>
      </c>
      <c r="S115">
        <v>0</v>
      </c>
      <c r="T115">
        <v>0</v>
      </c>
      <c r="U115">
        <v>1.47619047619048</v>
      </c>
      <c r="V115">
        <v>0</v>
      </c>
      <c r="X115">
        <v>0</v>
      </c>
      <c r="Z115">
        <v>0</v>
      </c>
    </row>
    <row r="116" spans="1:26" ht="14.45" x14ac:dyDescent="0.35">
      <c r="A116">
        <v>2020</v>
      </c>
      <c r="B116" t="s">
        <v>242</v>
      </c>
      <c r="C116" t="s">
        <v>40</v>
      </c>
      <c r="D116" t="s">
        <v>40</v>
      </c>
      <c r="E116" t="s">
        <v>10</v>
      </c>
      <c r="F116">
        <v>0</v>
      </c>
      <c r="G116">
        <v>0</v>
      </c>
      <c r="H116">
        <v>0</v>
      </c>
      <c r="I116">
        <v>0</v>
      </c>
      <c r="J116" t="s">
        <v>241</v>
      </c>
      <c r="K116">
        <v>0</v>
      </c>
      <c r="L116">
        <v>0</v>
      </c>
      <c r="P116">
        <v>-99798.8</v>
      </c>
      <c r="S116">
        <v>0</v>
      </c>
      <c r="T116">
        <v>0</v>
      </c>
      <c r="U116">
        <v>1.47619047619048</v>
      </c>
      <c r="V116">
        <v>0</v>
      </c>
      <c r="X116">
        <v>0</v>
      </c>
      <c r="Z116">
        <v>0</v>
      </c>
    </row>
    <row r="117" spans="1:26" ht="14.45" x14ac:dyDescent="0.35">
      <c r="A117">
        <v>2020</v>
      </c>
      <c r="B117" t="s">
        <v>167</v>
      </c>
      <c r="C117" t="s">
        <v>40</v>
      </c>
      <c r="D117" t="s">
        <v>40</v>
      </c>
      <c r="E117" t="s">
        <v>10</v>
      </c>
      <c r="F117">
        <v>0</v>
      </c>
      <c r="G117">
        <v>0</v>
      </c>
      <c r="H117">
        <v>0</v>
      </c>
      <c r="I117">
        <v>0</v>
      </c>
      <c r="J117" t="s">
        <v>207</v>
      </c>
      <c r="K117">
        <v>0</v>
      </c>
      <c r="L117">
        <v>0</v>
      </c>
      <c r="P117">
        <v>-117530.63</v>
      </c>
      <c r="S117">
        <v>0</v>
      </c>
      <c r="T117">
        <v>0</v>
      </c>
      <c r="U117">
        <v>1.47619047619048</v>
      </c>
      <c r="V117">
        <v>0</v>
      </c>
      <c r="X117">
        <v>0</v>
      </c>
      <c r="Z117">
        <v>0</v>
      </c>
    </row>
    <row r="118" spans="1:26" ht="14.45" x14ac:dyDescent="0.35">
      <c r="A118">
        <v>2020</v>
      </c>
      <c r="B118" t="s">
        <v>243</v>
      </c>
      <c r="C118" t="s">
        <v>40</v>
      </c>
      <c r="D118" t="s">
        <v>40</v>
      </c>
      <c r="E118" t="s">
        <v>39</v>
      </c>
      <c r="F118">
        <v>0</v>
      </c>
      <c r="G118">
        <v>0</v>
      </c>
      <c r="H118">
        <v>0</v>
      </c>
      <c r="I118">
        <v>0</v>
      </c>
      <c r="J118" t="s">
        <v>244</v>
      </c>
      <c r="K118">
        <v>0</v>
      </c>
      <c r="L118">
        <v>0</v>
      </c>
      <c r="P118">
        <v>0</v>
      </c>
      <c r="S118">
        <v>0</v>
      </c>
      <c r="T118">
        <v>0</v>
      </c>
      <c r="U118">
        <v>1.47619047619048</v>
      </c>
      <c r="V118">
        <v>0</v>
      </c>
      <c r="X118">
        <v>0</v>
      </c>
      <c r="Z118">
        <v>0</v>
      </c>
    </row>
    <row r="119" spans="1:26" ht="14.45" x14ac:dyDescent="0.35">
      <c r="A119">
        <v>2020</v>
      </c>
      <c r="B119" t="s">
        <v>180</v>
      </c>
      <c r="C119" t="s">
        <v>40</v>
      </c>
      <c r="D119" t="s">
        <v>40</v>
      </c>
      <c r="E119" t="s">
        <v>39</v>
      </c>
      <c r="F119">
        <v>0</v>
      </c>
      <c r="G119">
        <v>0</v>
      </c>
      <c r="H119">
        <v>0</v>
      </c>
      <c r="I119">
        <v>0</v>
      </c>
      <c r="J119" t="s">
        <v>181</v>
      </c>
      <c r="K119">
        <v>0</v>
      </c>
      <c r="L119">
        <v>0</v>
      </c>
      <c r="P119">
        <v>0</v>
      </c>
      <c r="S119">
        <v>0</v>
      </c>
      <c r="T119">
        <v>0</v>
      </c>
      <c r="U119">
        <v>1.47619047619048</v>
      </c>
      <c r="V119">
        <v>0</v>
      </c>
      <c r="X119">
        <v>0</v>
      </c>
      <c r="Z119">
        <v>0</v>
      </c>
    </row>
    <row r="120" spans="1:26" ht="14.45" x14ac:dyDescent="0.35">
      <c r="A120">
        <v>2020</v>
      </c>
      <c r="B120" t="s">
        <v>182</v>
      </c>
      <c r="C120" t="s">
        <v>40</v>
      </c>
      <c r="D120" t="s">
        <v>40</v>
      </c>
      <c r="E120" t="s">
        <v>10</v>
      </c>
      <c r="F120">
        <v>0</v>
      </c>
      <c r="G120">
        <v>0</v>
      </c>
      <c r="H120">
        <v>0</v>
      </c>
      <c r="I120">
        <v>0</v>
      </c>
      <c r="J120" t="s">
        <v>181</v>
      </c>
      <c r="K120">
        <v>0</v>
      </c>
      <c r="L120">
        <v>0</v>
      </c>
      <c r="P120">
        <v>-171743.25</v>
      </c>
      <c r="S120">
        <v>0</v>
      </c>
      <c r="T120">
        <v>0</v>
      </c>
      <c r="U120">
        <v>1.47619047619048</v>
      </c>
      <c r="V120">
        <v>0</v>
      </c>
      <c r="X120">
        <v>0</v>
      </c>
      <c r="Z120">
        <v>0</v>
      </c>
    </row>
    <row r="121" spans="1:26" ht="14.45" x14ac:dyDescent="0.35">
      <c r="A121">
        <v>2020</v>
      </c>
      <c r="B121" t="s">
        <v>245</v>
      </c>
      <c r="C121" t="s">
        <v>40</v>
      </c>
      <c r="D121" t="s">
        <v>40</v>
      </c>
      <c r="E121" t="s">
        <v>39</v>
      </c>
      <c r="F121">
        <v>0</v>
      </c>
      <c r="G121">
        <v>0</v>
      </c>
      <c r="H121">
        <v>0</v>
      </c>
      <c r="I121">
        <v>0</v>
      </c>
      <c r="J121" t="s">
        <v>246</v>
      </c>
      <c r="K121">
        <v>0</v>
      </c>
      <c r="L121">
        <v>0</v>
      </c>
      <c r="P121">
        <v>0</v>
      </c>
      <c r="S121">
        <v>0</v>
      </c>
      <c r="T121">
        <v>0</v>
      </c>
      <c r="U121">
        <v>1.47619047619048</v>
      </c>
      <c r="V121">
        <v>0</v>
      </c>
      <c r="X121">
        <v>0</v>
      </c>
      <c r="Z121">
        <v>0</v>
      </c>
    </row>
    <row r="122" spans="1:26" ht="14.45" x14ac:dyDescent="0.35">
      <c r="A122">
        <v>2020</v>
      </c>
      <c r="B122" t="s">
        <v>247</v>
      </c>
      <c r="C122" t="s">
        <v>40</v>
      </c>
      <c r="D122" t="s">
        <v>40</v>
      </c>
      <c r="E122" t="s">
        <v>10</v>
      </c>
      <c r="F122">
        <v>0</v>
      </c>
      <c r="I122">
        <v>0</v>
      </c>
      <c r="T122">
        <v>0</v>
      </c>
      <c r="U122">
        <v>1.47619047619048</v>
      </c>
      <c r="V122">
        <v>0</v>
      </c>
    </row>
    <row r="123" spans="1:26" ht="14.45" x14ac:dyDescent="0.35">
      <c r="A123">
        <v>2020</v>
      </c>
      <c r="B123" t="s">
        <v>183</v>
      </c>
      <c r="C123" t="s">
        <v>40</v>
      </c>
      <c r="D123" t="s">
        <v>40</v>
      </c>
      <c r="E123" t="s">
        <v>39</v>
      </c>
      <c r="F123">
        <v>0</v>
      </c>
      <c r="G123">
        <v>0</v>
      </c>
      <c r="H123">
        <v>0</v>
      </c>
      <c r="I123">
        <v>0</v>
      </c>
      <c r="J123" t="s">
        <v>184</v>
      </c>
      <c r="K123">
        <v>0</v>
      </c>
      <c r="L123">
        <v>0</v>
      </c>
      <c r="P123">
        <v>0</v>
      </c>
      <c r="S123">
        <v>0</v>
      </c>
      <c r="T123">
        <v>0</v>
      </c>
      <c r="U123">
        <v>1.47619047619048</v>
      </c>
      <c r="V123">
        <v>0</v>
      </c>
      <c r="X123">
        <v>0</v>
      </c>
      <c r="Z123">
        <v>0</v>
      </c>
    </row>
    <row r="124" spans="1:26" ht="14.45" x14ac:dyDescent="0.35">
      <c r="A124">
        <v>2020</v>
      </c>
      <c r="B124" t="s">
        <v>248</v>
      </c>
      <c r="C124" t="s">
        <v>40</v>
      </c>
      <c r="D124" t="s">
        <v>40</v>
      </c>
      <c r="E124" t="s">
        <v>39</v>
      </c>
      <c r="F124">
        <v>0</v>
      </c>
      <c r="I124">
        <v>0</v>
      </c>
      <c r="T124">
        <v>0</v>
      </c>
      <c r="U124">
        <v>1.47619047619048</v>
      </c>
      <c r="V124">
        <v>0</v>
      </c>
    </row>
    <row r="125" spans="1:26" ht="14.45" x14ac:dyDescent="0.35">
      <c r="A125">
        <v>2020</v>
      </c>
      <c r="B125" t="s">
        <v>96</v>
      </c>
      <c r="C125" t="s">
        <v>40</v>
      </c>
      <c r="D125" t="s">
        <v>40</v>
      </c>
      <c r="E125" t="s">
        <v>10</v>
      </c>
      <c r="F125">
        <v>0</v>
      </c>
      <c r="I125">
        <v>0</v>
      </c>
      <c r="T125">
        <v>0</v>
      </c>
      <c r="U125">
        <v>1.47619047619048</v>
      </c>
      <c r="V125">
        <v>0</v>
      </c>
    </row>
    <row r="126" spans="1:26" ht="14.45" x14ac:dyDescent="0.35">
      <c r="A126">
        <v>2020</v>
      </c>
      <c r="B126" t="s">
        <v>249</v>
      </c>
      <c r="C126" t="s">
        <v>40</v>
      </c>
      <c r="D126" t="s">
        <v>40</v>
      </c>
      <c r="E126" t="s">
        <v>39</v>
      </c>
      <c r="F126">
        <v>0</v>
      </c>
      <c r="I126">
        <v>0</v>
      </c>
      <c r="T126">
        <v>0</v>
      </c>
      <c r="U126">
        <v>1.47619047619048</v>
      </c>
      <c r="V126">
        <v>0</v>
      </c>
    </row>
    <row r="127" spans="1:26" ht="14.45" x14ac:dyDescent="0.35">
      <c r="A127">
        <v>2020</v>
      </c>
      <c r="B127" t="s">
        <v>250</v>
      </c>
      <c r="C127" t="s">
        <v>40</v>
      </c>
      <c r="D127" t="s">
        <v>40</v>
      </c>
      <c r="E127" t="s">
        <v>10</v>
      </c>
      <c r="F127">
        <v>0</v>
      </c>
      <c r="I127">
        <v>0</v>
      </c>
      <c r="T127">
        <v>0</v>
      </c>
      <c r="U127">
        <v>1.47619047619048</v>
      </c>
      <c r="V127">
        <v>0</v>
      </c>
    </row>
    <row r="128" spans="1:26" ht="14.45" x14ac:dyDescent="0.35">
      <c r="A128">
        <v>2020</v>
      </c>
      <c r="B128" t="s">
        <v>251</v>
      </c>
      <c r="C128" t="s">
        <v>40</v>
      </c>
      <c r="D128" t="s">
        <v>40</v>
      </c>
      <c r="E128" t="s">
        <v>10</v>
      </c>
      <c r="F128">
        <v>0</v>
      </c>
      <c r="I128">
        <v>0</v>
      </c>
      <c r="T128">
        <v>0</v>
      </c>
      <c r="U128">
        <v>1.47619047619048</v>
      </c>
      <c r="V128">
        <v>0</v>
      </c>
    </row>
    <row r="129" spans="1:26" ht="14.45" x14ac:dyDescent="0.35">
      <c r="A129">
        <v>2020</v>
      </c>
      <c r="B129" t="s">
        <v>252</v>
      </c>
      <c r="C129" t="s">
        <v>40</v>
      </c>
      <c r="D129" t="s">
        <v>40</v>
      </c>
      <c r="E129" t="s">
        <v>39</v>
      </c>
      <c r="F129">
        <v>0</v>
      </c>
      <c r="I129">
        <v>0</v>
      </c>
      <c r="T129">
        <v>0</v>
      </c>
      <c r="U129">
        <v>1.47619047619048</v>
      </c>
      <c r="V129">
        <v>0</v>
      </c>
    </row>
    <row r="130" spans="1:26" ht="14.45" x14ac:dyDescent="0.35">
      <c r="A130">
        <v>2020</v>
      </c>
      <c r="B130" t="s">
        <v>164</v>
      </c>
      <c r="C130" t="s">
        <v>40</v>
      </c>
      <c r="D130" t="s">
        <v>40</v>
      </c>
      <c r="E130" t="s">
        <v>10</v>
      </c>
      <c r="F130">
        <v>0</v>
      </c>
      <c r="I130">
        <v>0</v>
      </c>
      <c r="T130">
        <v>0</v>
      </c>
      <c r="U130">
        <v>1.47619047619048</v>
      </c>
      <c r="V130">
        <v>0</v>
      </c>
    </row>
    <row r="131" spans="1:26" ht="14.45" x14ac:dyDescent="0.35">
      <c r="A131">
        <v>2020</v>
      </c>
      <c r="B131" t="s">
        <v>253</v>
      </c>
      <c r="C131" t="s">
        <v>40</v>
      </c>
      <c r="D131" t="s">
        <v>40</v>
      </c>
      <c r="E131" t="s">
        <v>39</v>
      </c>
      <c r="F131">
        <v>0</v>
      </c>
      <c r="I131">
        <v>0</v>
      </c>
      <c r="T131">
        <v>0</v>
      </c>
      <c r="U131">
        <v>1.47619047619048</v>
      </c>
      <c r="V131">
        <v>0</v>
      </c>
    </row>
    <row r="132" spans="1:26" ht="14.45" x14ac:dyDescent="0.35">
      <c r="A132">
        <v>2020</v>
      </c>
      <c r="B132" t="s">
        <v>254</v>
      </c>
      <c r="C132" t="s">
        <v>40</v>
      </c>
      <c r="D132" t="s">
        <v>40</v>
      </c>
      <c r="E132" t="s">
        <v>10</v>
      </c>
      <c r="F132">
        <v>0</v>
      </c>
      <c r="I132">
        <v>0</v>
      </c>
      <c r="T132">
        <v>0</v>
      </c>
      <c r="U132">
        <v>1.47619047619048</v>
      </c>
      <c r="V132">
        <v>0</v>
      </c>
    </row>
    <row r="133" spans="1:26" ht="14.45" x14ac:dyDescent="0.35">
      <c r="A133">
        <v>2020</v>
      </c>
      <c r="B133" t="s">
        <v>185</v>
      </c>
      <c r="C133" t="s">
        <v>40</v>
      </c>
      <c r="D133" t="s">
        <v>40</v>
      </c>
      <c r="E133" t="s">
        <v>10</v>
      </c>
      <c r="F133">
        <v>0</v>
      </c>
      <c r="I133">
        <v>0</v>
      </c>
      <c r="T133">
        <v>0</v>
      </c>
      <c r="U133">
        <v>1.47619047619048</v>
      </c>
      <c r="V133">
        <v>0</v>
      </c>
    </row>
    <row r="134" spans="1:26" ht="14.45" x14ac:dyDescent="0.35">
      <c r="A134">
        <v>2020</v>
      </c>
      <c r="B134" t="s">
        <v>165</v>
      </c>
      <c r="C134" t="s">
        <v>40</v>
      </c>
      <c r="D134" t="s">
        <v>40</v>
      </c>
      <c r="E134" t="s">
        <v>10</v>
      </c>
      <c r="F134">
        <v>0</v>
      </c>
      <c r="I134">
        <v>0</v>
      </c>
      <c r="T134">
        <v>0</v>
      </c>
      <c r="U134">
        <v>1.47619047619048</v>
      </c>
      <c r="V134">
        <v>0</v>
      </c>
    </row>
    <row r="135" spans="1:26" ht="14.45" x14ac:dyDescent="0.35">
      <c r="A135">
        <v>2020</v>
      </c>
      <c r="B135" t="s">
        <v>255</v>
      </c>
      <c r="C135" t="s">
        <v>40</v>
      </c>
      <c r="D135" t="s">
        <v>40</v>
      </c>
      <c r="E135" t="s">
        <v>256</v>
      </c>
      <c r="F135">
        <v>0</v>
      </c>
      <c r="I135">
        <v>0</v>
      </c>
      <c r="T135">
        <v>0</v>
      </c>
      <c r="U135">
        <v>1.47619047619048</v>
      </c>
      <c r="V135">
        <v>0</v>
      </c>
    </row>
    <row r="136" spans="1:26" ht="14.45" x14ac:dyDescent="0.35">
      <c r="A136">
        <v>2020</v>
      </c>
      <c r="B136" t="s">
        <v>257</v>
      </c>
      <c r="C136" t="s">
        <v>40</v>
      </c>
      <c r="D136" t="s">
        <v>40</v>
      </c>
      <c r="E136" t="s">
        <v>256</v>
      </c>
      <c r="F136">
        <v>0</v>
      </c>
      <c r="I136">
        <v>0</v>
      </c>
      <c r="T136">
        <v>0</v>
      </c>
      <c r="U136">
        <v>1.47619047619048</v>
      </c>
      <c r="V136">
        <v>0</v>
      </c>
    </row>
    <row r="137" spans="1:26" ht="14.45" x14ac:dyDescent="0.35">
      <c r="A137">
        <v>2020</v>
      </c>
      <c r="B137" t="s">
        <v>258</v>
      </c>
      <c r="C137" t="s">
        <v>40</v>
      </c>
      <c r="D137" t="s">
        <v>40</v>
      </c>
      <c r="E137" t="s">
        <v>256</v>
      </c>
      <c r="F137">
        <v>0</v>
      </c>
      <c r="I137">
        <v>0</v>
      </c>
      <c r="T137">
        <v>0</v>
      </c>
      <c r="U137">
        <v>1.47619047619048</v>
      </c>
      <c r="V137">
        <v>0</v>
      </c>
    </row>
    <row r="138" spans="1:26" ht="14.45" x14ac:dyDescent="0.35">
      <c r="A138">
        <v>2020</v>
      </c>
      <c r="B138" t="s">
        <v>259</v>
      </c>
      <c r="C138" t="s">
        <v>40</v>
      </c>
      <c r="D138" t="s">
        <v>40</v>
      </c>
      <c r="E138" t="s">
        <v>256</v>
      </c>
      <c r="F138">
        <v>0</v>
      </c>
      <c r="I138">
        <v>0</v>
      </c>
      <c r="T138">
        <v>0</v>
      </c>
      <c r="U138">
        <v>1.47619047619048</v>
      </c>
      <c r="V138">
        <v>0</v>
      </c>
    </row>
    <row r="139" spans="1:26" ht="14.45" x14ac:dyDescent="0.35">
      <c r="A139">
        <v>2020</v>
      </c>
      <c r="B139" t="s">
        <v>260</v>
      </c>
      <c r="C139" t="s">
        <v>40</v>
      </c>
      <c r="D139" t="s">
        <v>40</v>
      </c>
      <c r="E139" t="s">
        <v>256</v>
      </c>
      <c r="F139">
        <v>0</v>
      </c>
      <c r="I139">
        <v>0</v>
      </c>
      <c r="T139">
        <v>0</v>
      </c>
      <c r="U139">
        <v>1.47619047619048</v>
      </c>
      <c r="V139">
        <v>0</v>
      </c>
    </row>
    <row r="140" spans="1:26" ht="14.45" x14ac:dyDescent="0.35">
      <c r="A140">
        <v>2020</v>
      </c>
      <c r="B140" t="s">
        <v>106</v>
      </c>
      <c r="C140" t="s">
        <v>40</v>
      </c>
      <c r="D140" t="s">
        <v>40</v>
      </c>
      <c r="E140" t="s">
        <v>57</v>
      </c>
      <c r="F140">
        <v>1599.2</v>
      </c>
      <c r="I140">
        <v>1599.2</v>
      </c>
      <c r="T140">
        <v>0</v>
      </c>
      <c r="U140">
        <v>1.47619047619048</v>
      </c>
      <c r="V140">
        <v>1599.2</v>
      </c>
    </row>
    <row r="141" spans="1:26" ht="14.45" x14ac:dyDescent="0.35">
      <c r="A141">
        <v>2020</v>
      </c>
      <c r="B141" t="s">
        <v>112</v>
      </c>
      <c r="C141" t="s">
        <v>40</v>
      </c>
      <c r="D141" t="s">
        <v>40</v>
      </c>
      <c r="E141" t="s">
        <v>57</v>
      </c>
      <c r="F141">
        <v>0</v>
      </c>
      <c r="G141">
        <v>0</v>
      </c>
      <c r="H141">
        <v>0</v>
      </c>
      <c r="I141">
        <v>0</v>
      </c>
      <c r="P141">
        <v>-469565.71</v>
      </c>
      <c r="S141">
        <v>0</v>
      </c>
      <c r="T141">
        <v>0</v>
      </c>
      <c r="U141">
        <v>1.47619047619048</v>
      </c>
      <c r="V141">
        <v>0</v>
      </c>
      <c r="X141">
        <v>0</v>
      </c>
      <c r="Z141">
        <v>0</v>
      </c>
    </row>
    <row r="142" spans="1:26" ht="14.45" x14ac:dyDescent="0.35">
      <c r="A142">
        <v>2020</v>
      </c>
      <c r="B142" t="s">
        <v>110</v>
      </c>
      <c r="C142" t="s">
        <v>40</v>
      </c>
      <c r="D142" t="s">
        <v>40</v>
      </c>
      <c r="E142" t="s">
        <v>58</v>
      </c>
      <c r="F142">
        <v>0</v>
      </c>
      <c r="G142">
        <v>0</v>
      </c>
      <c r="H142">
        <v>0</v>
      </c>
      <c r="I142">
        <v>0</v>
      </c>
      <c r="P142">
        <v>0</v>
      </c>
      <c r="S142">
        <v>0</v>
      </c>
      <c r="T142">
        <v>0</v>
      </c>
      <c r="U142">
        <v>1.47619047619048</v>
      </c>
      <c r="V142">
        <v>0</v>
      </c>
      <c r="X142">
        <v>0</v>
      </c>
      <c r="Z142">
        <v>0</v>
      </c>
    </row>
    <row r="143" spans="1:26" ht="14.45" x14ac:dyDescent="0.35">
      <c r="A143">
        <v>2020</v>
      </c>
      <c r="B143" t="s">
        <v>261</v>
      </c>
      <c r="C143" t="s">
        <v>40</v>
      </c>
      <c r="D143" t="s">
        <v>40</v>
      </c>
      <c r="E143" t="s">
        <v>58</v>
      </c>
      <c r="F143">
        <v>0</v>
      </c>
      <c r="G143">
        <v>0</v>
      </c>
      <c r="H143">
        <v>0</v>
      </c>
      <c r="I143">
        <v>0</v>
      </c>
      <c r="P143">
        <v>0</v>
      </c>
      <c r="S143">
        <v>0</v>
      </c>
      <c r="T143">
        <v>0</v>
      </c>
      <c r="U143">
        <v>1.47619047619048</v>
      </c>
      <c r="V143">
        <v>0</v>
      </c>
      <c r="X143">
        <v>0</v>
      </c>
      <c r="Z143">
        <v>0</v>
      </c>
    </row>
    <row r="144" spans="1:26" ht="14.45" x14ac:dyDescent="0.35">
      <c r="A144">
        <v>2020</v>
      </c>
      <c r="B144" t="s">
        <v>262</v>
      </c>
      <c r="C144" t="s">
        <v>40</v>
      </c>
      <c r="D144" t="s">
        <v>40</v>
      </c>
      <c r="E144" t="s">
        <v>58</v>
      </c>
      <c r="F144">
        <v>0</v>
      </c>
      <c r="G144">
        <v>0</v>
      </c>
      <c r="H144">
        <v>0</v>
      </c>
      <c r="I144">
        <v>0</v>
      </c>
      <c r="P144">
        <v>0</v>
      </c>
      <c r="S144">
        <v>0</v>
      </c>
      <c r="T144">
        <v>0</v>
      </c>
      <c r="U144">
        <v>1.47619047619048</v>
      </c>
      <c r="V144">
        <v>0</v>
      </c>
      <c r="X144">
        <v>0</v>
      </c>
      <c r="Z144">
        <v>0</v>
      </c>
    </row>
    <row r="145" spans="1:26" ht="14.45" x14ac:dyDescent="0.35">
      <c r="A145">
        <v>2020</v>
      </c>
      <c r="B145" t="s">
        <v>263</v>
      </c>
      <c r="C145" t="s">
        <v>40</v>
      </c>
      <c r="D145" t="s">
        <v>40</v>
      </c>
      <c r="E145" t="s">
        <v>58</v>
      </c>
      <c r="F145">
        <v>0</v>
      </c>
      <c r="G145">
        <v>0</v>
      </c>
      <c r="H145">
        <v>0</v>
      </c>
      <c r="I145">
        <v>0</v>
      </c>
      <c r="P145">
        <v>0</v>
      </c>
      <c r="S145">
        <v>0</v>
      </c>
      <c r="T145">
        <v>0</v>
      </c>
      <c r="U145">
        <v>1.47619047619048</v>
      </c>
      <c r="V145">
        <v>0</v>
      </c>
      <c r="X145">
        <v>0</v>
      </c>
      <c r="Z145">
        <v>0</v>
      </c>
    </row>
    <row r="146" spans="1:26" ht="14.45" x14ac:dyDescent="0.35">
      <c r="A146">
        <v>2020</v>
      </c>
      <c r="B146" t="s">
        <v>264</v>
      </c>
      <c r="C146" t="s">
        <v>40</v>
      </c>
      <c r="D146" t="s">
        <v>40</v>
      </c>
      <c r="E146" t="s">
        <v>58</v>
      </c>
      <c r="F146">
        <v>0</v>
      </c>
      <c r="G146">
        <v>0</v>
      </c>
      <c r="H146">
        <v>0</v>
      </c>
      <c r="I146">
        <v>0</v>
      </c>
      <c r="S146">
        <v>0</v>
      </c>
      <c r="T146">
        <v>0</v>
      </c>
      <c r="U146">
        <v>1.47619047619048</v>
      </c>
      <c r="V146">
        <v>0</v>
      </c>
      <c r="X146">
        <v>0</v>
      </c>
      <c r="Z146">
        <v>0</v>
      </c>
    </row>
    <row r="147" spans="1:26" ht="14.45" x14ac:dyDescent="0.35">
      <c r="A147">
        <v>2020</v>
      </c>
      <c r="B147" t="s">
        <v>111</v>
      </c>
      <c r="C147" t="s">
        <v>40</v>
      </c>
      <c r="D147" t="s">
        <v>40</v>
      </c>
      <c r="E147" t="s">
        <v>59</v>
      </c>
      <c r="F147">
        <v>0</v>
      </c>
      <c r="G147">
        <v>833.21</v>
      </c>
      <c r="H147">
        <v>833.21</v>
      </c>
      <c r="I147">
        <v>833.21</v>
      </c>
      <c r="P147">
        <v>0</v>
      </c>
      <c r="S147">
        <v>50055270.229999997</v>
      </c>
      <c r="T147">
        <v>3959964.55</v>
      </c>
      <c r="U147">
        <v>1.47619047619048</v>
      </c>
      <c r="V147">
        <v>0</v>
      </c>
      <c r="X147">
        <v>833.21</v>
      </c>
      <c r="Z147">
        <v>833.21</v>
      </c>
    </row>
    <row r="148" spans="1:26" ht="14.45" x14ac:dyDescent="0.35">
      <c r="A148">
        <v>2020</v>
      </c>
      <c r="B148" t="s">
        <v>265</v>
      </c>
      <c r="C148" t="s">
        <v>40</v>
      </c>
      <c r="D148" t="s">
        <v>40</v>
      </c>
      <c r="E148" t="s">
        <v>266</v>
      </c>
      <c r="F148">
        <v>721.99</v>
      </c>
      <c r="G148">
        <v>0</v>
      </c>
      <c r="H148">
        <v>0</v>
      </c>
      <c r="I148">
        <v>721.99</v>
      </c>
      <c r="P148">
        <v>0</v>
      </c>
      <c r="S148">
        <v>0</v>
      </c>
      <c r="T148">
        <v>6884957.6900000004</v>
      </c>
      <c r="U148">
        <v>1.47619047619048</v>
      </c>
      <c r="V148">
        <v>721.99</v>
      </c>
      <c r="X148">
        <v>0</v>
      </c>
      <c r="Z148">
        <v>0</v>
      </c>
    </row>
    <row r="149" spans="1:26" ht="14.45" x14ac:dyDescent="0.35">
      <c r="A149">
        <v>2020</v>
      </c>
      <c r="B149" t="s">
        <v>267</v>
      </c>
      <c r="C149" t="s">
        <v>40</v>
      </c>
      <c r="D149" t="s">
        <v>40</v>
      </c>
      <c r="E149" t="s">
        <v>59</v>
      </c>
      <c r="F149">
        <v>0</v>
      </c>
      <c r="G149">
        <v>0</v>
      </c>
      <c r="H149">
        <v>0</v>
      </c>
      <c r="I149">
        <v>0</v>
      </c>
      <c r="P149">
        <v>0</v>
      </c>
      <c r="S149">
        <v>0</v>
      </c>
      <c r="T149">
        <v>0</v>
      </c>
      <c r="U149">
        <v>1.47619047619048</v>
      </c>
      <c r="V149">
        <v>0</v>
      </c>
      <c r="X149">
        <v>0</v>
      </c>
      <c r="Z149">
        <v>0</v>
      </c>
    </row>
    <row r="150" spans="1:26" ht="14.45" x14ac:dyDescent="0.35">
      <c r="A150">
        <v>2020</v>
      </c>
      <c r="B150" t="s">
        <v>268</v>
      </c>
      <c r="C150" t="s">
        <v>40</v>
      </c>
      <c r="D150" t="s">
        <v>40</v>
      </c>
      <c r="E150" t="s">
        <v>59</v>
      </c>
      <c r="F150">
        <v>0</v>
      </c>
      <c r="G150">
        <v>0</v>
      </c>
      <c r="H150">
        <v>0</v>
      </c>
      <c r="I150">
        <v>0</v>
      </c>
      <c r="P150">
        <v>0</v>
      </c>
      <c r="S150">
        <v>0</v>
      </c>
      <c r="T150">
        <v>0</v>
      </c>
      <c r="U150">
        <v>1.47619047619048</v>
      </c>
      <c r="V150">
        <v>0</v>
      </c>
      <c r="X150">
        <v>0</v>
      </c>
      <c r="Z150">
        <v>0</v>
      </c>
    </row>
    <row r="151" spans="1:26" ht="14.45" x14ac:dyDescent="0.35">
      <c r="A151">
        <v>2020</v>
      </c>
      <c r="B151" t="s">
        <v>269</v>
      </c>
      <c r="C151" t="s">
        <v>40</v>
      </c>
      <c r="D151" t="s">
        <v>40</v>
      </c>
      <c r="E151" t="s">
        <v>59</v>
      </c>
      <c r="F151">
        <v>0</v>
      </c>
      <c r="G151">
        <v>0</v>
      </c>
      <c r="H151">
        <v>0</v>
      </c>
      <c r="I151">
        <v>0</v>
      </c>
      <c r="P151">
        <v>0</v>
      </c>
      <c r="S151">
        <v>0</v>
      </c>
      <c r="T151">
        <v>0</v>
      </c>
      <c r="U151">
        <v>1.47619047619048</v>
      </c>
      <c r="V151">
        <v>0</v>
      </c>
      <c r="X151">
        <v>0</v>
      </c>
      <c r="Z151">
        <v>0</v>
      </c>
    </row>
    <row r="152" spans="1:26" ht="14.45" x14ac:dyDescent="0.35">
      <c r="A152">
        <v>2020</v>
      </c>
      <c r="B152" t="s">
        <v>270</v>
      </c>
      <c r="C152" t="s">
        <v>40</v>
      </c>
      <c r="D152" t="s">
        <v>40</v>
      </c>
      <c r="E152" t="s">
        <v>59</v>
      </c>
      <c r="F152">
        <v>0</v>
      </c>
      <c r="G152">
        <v>0</v>
      </c>
      <c r="H152">
        <v>0</v>
      </c>
      <c r="I152">
        <v>0</v>
      </c>
      <c r="S152">
        <v>0</v>
      </c>
      <c r="T152">
        <v>0</v>
      </c>
      <c r="U152">
        <v>1.47619047619048</v>
      </c>
      <c r="V152">
        <v>0</v>
      </c>
      <c r="X152">
        <v>0</v>
      </c>
      <c r="Z152">
        <v>0</v>
      </c>
    </row>
    <row r="153" spans="1:26" ht="14.45" x14ac:dyDescent="0.35">
      <c r="A153">
        <v>2020</v>
      </c>
      <c r="B153" t="s">
        <v>271</v>
      </c>
      <c r="C153" t="s">
        <v>40</v>
      </c>
      <c r="D153" t="s">
        <v>40</v>
      </c>
      <c r="E153" t="s">
        <v>59</v>
      </c>
      <c r="F153">
        <v>0</v>
      </c>
      <c r="G153">
        <v>0</v>
      </c>
      <c r="H153">
        <v>0</v>
      </c>
      <c r="I153">
        <v>0</v>
      </c>
      <c r="S153">
        <v>0</v>
      </c>
      <c r="T153">
        <v>0</v>
      </c>
      <c r="U153">
        <v>1.47619047619048</v>
      </c>
      <c r="V153">
        <v>0</v>
      </c>
      <c r="X153">
        <v>0</v>
      </c>
      <c r="Z153">
        <v>0</v>
      </c>
    </row>
    <row r="154" spans="1:26" ht="14.45" x14ac:dyDescent="0.35">
      <c r="A154">
        <v>2020</v>
      </c>
      <c r="B154" t="s">
        <v>109</v>
      </c>
      <c r="C154" t="s">
        <v>40</v>
      </c>
      <c r="D154" t="s">
        <v>40</v>
      </c>
      <c r="E154" t="s">
        <v>9</v>
      </c>
      <c r="F154">
        <v>7070.1</v>
      </c>
      <c r="I154">
        <v>7070.1</v>
      </c>
      <c r="T154">
        <v>0</v>
      </c>
      <c r="U154">
        <v>1.47619047619048</v>
      </c>
      <c r="V154">
        <v>7070.1</v>
      </c>
    </row>
    <row r="155" spans="1:26" ht="14.45" x14ac:dyDescent="0.35">
      <c r="A155">
        <v>2020</v>
      </c>
      <c r="B155" t="s">
        <v>158</v>
      </c>
      <c r="C155" t="s">
        <v>73</v>
      </c>
      <c r="D155" t="s">
        <v>73</v>
      </c>
      <c r="E155" t="s">
        <v>9</v>
      </c>
      <c r="F155">
        <v>31478.05</v>
      </c>
      <c r="I155">
        <v>31478.05</v>
      </c>
      <c r="T155">
        <v>0</v>
      </c>
      <c r="U155">
        <v>1.47619047619048</v>
      </c>
      <c r="V155">
        <v>31478.05</v>
      </c>
    </row>
    <row r="156" spans="1:26" ht="14.45" x14ac:dyDescent="0.35">
      <c r="A156">
        <v>2020</v>
      </c>
      <c r="B156" t="s">
        <v>169</v>
      </c>
      <c r="C156" t="s">
        <v>78</v>
      </c>
      <c r="D156" t="s">
        <v>78</v>
      </c>
      <c r="E156" t="s">
        <v>9</v>
      </c>
      <c r="F156">
        <v>2680.31</v>
      </c>
      <c r="I156">
        <v>2680.31</v>
      </c>
      <c r="T156">
        <v>0</v>
      </c>
      <c r="U156">
        <v>1.47619047619048</v>
      </c>
      <c r="V156">
        <v>2680.31</v>
      </c>
    </row>
    <row r="157" spans="1:26" ht="14.45" x14ac:dyDescent="0.35">
      <c r="A157">
        <v>2020</v>
      </c>
      <c r="B157" t="s">
        <v>148</v>
      </c>
      <c r="C157" t="s">
        <v>44</v>
      </c>
      <c r="D157" t="s">
        <v>44</v>
      </c>
      <c r="E157" t="s">
        <v>9</v>
      </c>
      <c r="F157">
        <v>233.7</v>
      </c>
      <c r="I157">
        <v>233.7</v>
      </c>
      <c r="T157">
        <v>0</v>
      </c>
      <c r="U157">
        <v>1.47619047619048</v>
      </c>
      <c r="V157">
        <v>233.7</v>
      </c>
    </row>
    <row r="158" spans="1:26" ht="14.45" x14ac:dyDescent="0.35">
      <c r="A158">
        <v>2020</v>
      </c>
      <c r="B158" t="s">
        <v>99</v>
      </c>
      <c r="C158" t="s">
        <v>42</v>
      </c>
      <c r="D158" t="s">
        <v>42</v>
      </c>
      <c r="E158" t="s">
        <v>9</v>
      </c>
      <c r="F158">
        <v>2724.06</v>
      </c>
      <c r="I158">
        <v>2724.06</v>
      </c>
      <c r="T158">
        <v>0</v>
      </c>
      <c r="U158">
        <v>1.47619047619048</v>
      </c>
      <c r="V158">
        <v>2724.06</v>
      </c>
    </row>
    <row r="159" spans="1:26" ht="14.45" x14ac:dyDescent="0.35">
      <c r="A159">
        <v>2020</v>
      </c>
      <c r="B159" t="s">
        <v>140</v>
      </c>
      <c r="C159" t="s">
        <v>43</v>
      </c>
      <c r="D159" t="s">
        <v>43</v>
      </c>
      <c r="E159" t="s">
        <v>9</v>
      </c>
      <c r="F159">
        <v>83.5</v>
      </c>
      <c r="I159">
        <v>83.5</v>
      </c>
      <c r="T159">
        <v>0</v>
      </c>
      <c r="U159">
        <v>1.47619047619048</v>
      </c>
      <c r="V159">
        <v>83.5</v>
      </c>
    </row>
    <row r="160" spans="1:26" ht="14.45" x14ac:dyDescent="0.35">
      <c r="A160">
        <v>2020</v>
      </c>
      <c r="B160" t="s">
        <v>272</v>
      </c>
      <c r="C160" t="s">
        <v>273</v>
      </c>
      <c r="D160" t="s">
        <v>273</v>
      </c>
      <c r="E160" t="s">
        <v>274</v>
      </c>
      <c r="F160">
        <v>2851.77</v>
      </c>
      <c r="I160">
        <v>2851.77</v>
      </c>
      <c r="T160">
        <v>0</v>
      </c>
      <c r="U160">
        <v>1.47619047619048</v>
      </c>
      <c r="V160">
        <v>2851.77</v>
      </c>
    </row>
    <row r="161" spans="1:26" ht="14.45" x14ac:dyDescent="0.35">
      <c r="A161">
        <v>2020</v>
      </c>
      <c r="B161" t="s">
        <v>275</v>
      </c>
      <c r="C161" t="s">
        <v>40</v>
      </c>
      <c r="D161" t="s">
        <v>40</v>
      </c>
      <c r="E161" t="s">
        <v>276</v>
      </c>
      <c r="O161">
        <v>0</v>
      </c>
      <c r="T161">
        <v>0</v>
      </c>
      <c r="U161">
        <v>1.47619047619048</v>
      </c>
      <c r="V161">
        <v>0</v>
      </c>
    </row>
    <row r="162" spans="1:26" ht="14.45" x14ac:dyDescent="0.35">
      <c r="A162">
        <v>2020</v>
      </c>
      <c r="B162" t="s">
        <v>113</v>
      </c>
      <c r="C162" t="s">
        <v>40</v>
      </c>
      <c r="D162" t="s">
        <v>40</v>
      </c>
      <c r="E162" t="s">
        <v>65</v>
      </c>
      <c r="F162">
        <v>2195.4499999999998</v>
      </c>
      <c r="I162">
        <v>2195.4499999999998</v>
      </c>
      <c r="Q162">
        <v>1</v>
      </c>
      <c r="R162">
        <v>2195.4499999999998</v>
      </c>
      <c r="T162">
        <v>0</v>
      </c>
      <c r="U162">
        <v>1.47619047619048</v>
      </c>
      <c r="V162">
        <v>2195.4499999999998</v>
      </c>
    </row>
    <row r="163" spans="1:26" ht="14.45" x14ac:dyDescent="0.35">
      <c r="A163">
        <v>2020</v>
      </c>
      <c r="B163" t="s">
        <v>114</v>
      </c>
      <c r="C163" t="s">
        <v>40</v>
      </c>
      <c r="D163" t="s">
        <v>40</v>
      </c>
      <c r="E163" t="s">
        <v>65</v>
      </c>
      <c r="F163">
        <v>0</v>
      </c>
      <c r="G163">
        <v>0</v>
      </c>
      <c r="H163">
        <v>0</v>
      </c>
      <c r="I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1.47619047619048</v>
      </c>
      <c r="V163">
        <v>0</v>
      </c>
      <c r="X163">
        <v>0</v>
      </c>
      <c r="Z163">
        <v>0</v>
      </c>
    </row>
    <row r="164" spans="1:26" ht="14.45" x14ac:dyDescent="0.35">
      <c r="A164">
        <v>2020</v>
      </c>
      <c r="B164" t="s">
        <v>115</v>
      </c>
      <c r="C164" t="s">
        <v>40</v>
      </c>
      <c r="D164" t="s">
        <v>40</v>
      </c>
      <c r="E164" t="s">
        <v>65</v>
      </c>
      <c r="F164">
        <v>0</v>
      </c>
      <c r="G164">
        <v>0</v>
      </c>
      <c r="H164">
        <v>0</v>
      </c>
      <c r="I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1.47619047619048</v>
      </c>
      <c r="V164">
        <v>0</v>
      </c>
      <c r="X164">
        <v>0</v>
      </c>
      <c r="Z164">
        <v>0</v>
      </c>
    </row>
    <row r="165" spans="1:26" ht="14.45" x14ac:dyDescent="0.35">
      <c r="A165">
        <v>2020</v>
      </c>
      <c r="B165" t="s">
        <v>116</v>
      </c>
      <c r="C165" t="s">
        <v>40</v>
      </c>
      <c r="D165" t="s">
        <v>40</v>
      </c>
      <c r="E165" t="s">
        <v>65</v>
      </c>
      <c r="F165">
        <v>0</v>
      </c>
      <c r="G165">
        <v>0</v>
      </c>
      <c r="H165">
        <v>0</v>
      </c>
      <c r="I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1.47619047619048</v>
      </c>
      <c r="V165">
        <v>0</v>
      </c>
      <c r="X165">
        <v>0</v>
      </c>
      <c r="Z165">
        <v>0</v>
      </c>
    </row>
    <row r="166" spans="1:26" ht="14.45" x14ac:dyDescent="0.35">
      <c r="A166">
        <v>2020</v>
      </c>
      <c r="B166" t="s">
        <v>117</v>
      </c>
      <c r="C166" t="s">
        <v>40</v>
      </c>
      <c r="D166" t="s">
        <v>40</v>
      </c>
      <c r="E166" t="s">
        <v>65</v>
      </c>
      <c r="F166">
        <v>0</v>
      </c>
      <c r="G166">
        <v>0</v>
      </c>
      <c r="H166">
        <v>0</v>
      </c>
      <c r="I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1.47619047619048</v>
      </c>
      <c r="V166">
        <v>0</v>
      </c>
      <c r="X166">
        <v>0</v>
      </c>
      <c r="Z166">
        <v>0</v>
      </c>
    </row>
    <row r="167" spans="1:26" ht="14.45" x14ac:dyDescent="0.35">
      <c r="A167">
        <v>2020</v>
      </c>
      <c r="B167" t="s">
        <v>118</v>
      </c>
      <c r="C167" t="s">
        <v>40</v>
      </c>
      <c r="D167" t="s">
        <v>40</v>
      </c>
      <c r="E167" t="s">
        <v>65</v>
      </c>
      <c r="F167">
        <v>0</v>
      </c>
      <c r="G167">
        <v>0</v>
      </c>
      <c r="H167">
        <v>0</v>
      </c>
      <c r="I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1.47619047619048</v>
      </c>
      <c r="V167">
        <v>0</v>
      </c>
      <c r="X167">
        <v>0</v>
      </c>
      <c r="Z167">
        <v>0</v>
      </c>
    </row>
    <row r="168" spans="1:26" ht="14.45" x14ac:dyDescent="0.35">
      <c r="A168">
        <v>2020</v>
      </c>
      <c r="B168" t="s">
        <v>119</v>
      </c>
      <c r="C168" t="s">
        <v>40</v>
      </c>
      <c r="D168" t="s">
        <v>40</v>
      </c>
      <c r="E168" t="s">
        <v>65</v>
      </c>
      <c r="F168">
        <v>0</v>
      </c>
      <c r="G168">
        <v>0</v>
      </c>
      <c r="H168">
        <v>0</v>
      </c>
      <c r="I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1.47619047619048</v>
      </c>
      <c r="V168">
        <v>0</v>
      </c>
      <c r="X168">
        <v>0</v>
      </c>
      <c r="Z168">
        <v>0</v>
      </c>
    </row>
    <row r="169" spans="1:26" ht="14.45" x14ac:dyDescent="0.35">
      <c r="A169">
        <v>2020</v>
      </c>
      <c r="B169" t="s">
        <v>120</v>
      </c>
      <c r="C169" t="s">
        <v>40</v>
      </c>
      <c r="D169" t="s">
        <v>40</v>
      </c>
      <c r="E169" t="s">
        <v>65</v>
      </c>
      <c r="F169">
        <v>0</v>
      </c>
      <c r="G169">
        <v>0</v>
      </c>
      <c r="H169">
        <v>0</v>
      </c>
      <c r="I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1.47619047619048</v>
      </c>
      <c r="V169">
        <v>0</v>
      </c>
      <c r="X169">
        <v>0</v>
      </c>
      <c r="Z169">
        <v>0</v>
      </c>
    </row>
    <row r="170" spans="1:26" ht="14.45" x14ac:dyDescent="0.35">
      <c r="A170">
        <v>2020</v>
      </c>
      <c r="B170" t="s">
        <v>121</v>
      </c>
      <c r="C170" t="s">
        <v>40</v>
      </c>
      <c r="D170" t="s">
        <v>40</v>
      </c>
      <c r="E170" t="s">
        <v>65</v>
      </c>
      <c r="F170">
        <v>0</v>
      </c>
      <c r="G170">
        <v>0</v>
      </c>
      <c r="H170">
        <v>0</v>
      </c>
      <c r="I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1.47619047619048</v>
      </c>
      <c r="V170">
        <v>0</v>
      </c>
      <c r="X170">
        <v>0</v>
      </c>
      <c r="Z170">
        <v>0</v>
      </c>
    </row>
    <row r="171" spans="1:26" ht="14.45" x14ac:dyDescent="0.35">
      <c r="A171">
        <v>2022</v>
      </c>
      <c r="B171" t="s">
        <v>56</v>
      </c>
      <c r="C171" t="s">
        <v>40</v>
      </c>
      <c r="D171" t="s">
        <v>40</v>
      </c>
      <c r="E171" t="s">
        <v>56</v>
      </c>
      <c r="F171">
        <v>2296.02</v>
      </c>
      <c r="I171">
        <v>2296.02</v>
      </c>
      <c r="T171">
        <v>0</v>
      </c>
      <c r="U171">
        <v>2.6383309325601898</v>
      </c>
      <c r="V171">
        <v>2296.02</v>
      </c>
    </row>
    <row r="172" spans="1:26" ht="14.45" x14ac:dyDescent="0.35">
      <c r="A172">
        <v>2022</v>
      </c>
      <c r="B172" t="s">
        <v>60</v>
      </c>
      <c r="C172" t="s">
        <v>40</v>
      </c>
      <c r="D172" t="s">
        <v>40</v>
      </c>
      <c r="E172" t="s">
        <v>60</v>
      </c>
      <c r="F172">
        <v>2935</v>
      </c>
      <c r="I172">
        <v>2935</v>
      </c>
      <c r="T172">
        <v>0</v>
      </c>
      <c r="U172">
        <v>2.6383309325601898</v>
      </c>
      <c r="V172">
        <v>2935</v>
      </c>
    </row>
    <row r="173" spans="1:26" ht="14.45" x14ac:dyDescent="0.35">
      <c r="A173">
        <v>2022</v>
      </c>
      <c r="B173" t="s">
        <v>54</v>
      </c>
      <c r="C173" t="s">
        <v>40</v>
      </c>
      <c r="D173" t="s">
        <v>40</v>
      </c>
      <c r="E173" t="s">
        <v>54</v>
      </c>
      <c r="F173">
        <v>13333.47</v>
      </c>
      <c r="I173">
        <v>13333.47</v>
      </c>
      <c r="Q173">
        <v>532.4</v>
      </c>
      <c r="R173">
        <v>25.04</v>
      </c>
      <c r="T173">
        <v>148200393.30000001</v>
      </c>
      <c r="U173">
        <v>2.6383309325601898</v>
      </c>
      <c r="V173">
        <v>13333.47</v>
      </c>
      <c r="W173">
        <v>0</v>
      </c>
    </row>
    <row r="174" spans="1:26" ht="14.45" x14ac:dyDescent="0.35">
      <c r="A174">
        <v>2022</v>
      </c>
      <c r="B174" t="s">
        <v>55</v>
      </c>
      <c r="C174" t="s">
        <v>40</v>
      </c>
      <c r="D174" t="s">
        <v>40</v>
      </c>
      <c r="E174" t="s">
        <v>55</v>
      </c>
      <c r="F174">
        <v>2927.93</v>
      </c>
      <c r="I174">
        <v>2927.93</v>
      </c>
      <c r="Q174">
        <v>187.53</v>
      </c>
      <c r="R174">
        <v>15.61</v>
      </c>
      <c r="T174">
        <v>32543694.739999998</v>
      </c>
      <c r="U174">
        <v>2.6383309325601898</v>
      </c>
      <c r="V174">
        <v>2927.93</v>
      </c>
      <c r="W174">
        <v>0</v>
      </c>
    </row>
    <row r="175" spans="1:26" ht="14.45" x14ac:dyDescent="0.35">
      <c r="A175">
        <v>2022</v>
      </c>
      <c r="B175" t="s">
        <v>198</v>
      </c>
      <c r="C175" t="s">
        <v>40</v>
      </c>
      <c r="D175" t="s">
        <v>40</v>
      </c>
      <c r="E175" t="s">
        <v>198</v>
      </c>
      <c r="F175">
        <v>480</v>
      </c>
      <c r="I175">
        <v>480</v>
      </c>
      <c r="Q175">
        <v>849.97</v>
      </c>
      <c r="R175">
        <v>0.56000000000000005</v>
      </c>
      <c r="T175">
        <v>0</v>
      </c>
      <c r="U175">
        <v>2.6383309325601898</v>
      </c>
      <c r="V175">
        <v>480</v>
      </c>
    </row>
    <row r="176" spans="1:26" ht="14.45" x14ac:dyDescent="0.35">
      <c r="A176">
        <v>2022</v>
      </c>
      <c r="B176" t="s">
        <v>61</v>
      </c>
      <c r="C176" t="s">
        <v>40</v>
      </c>
      <c r="D176" t="s">
        <v>40</v>
      </c>
      <c r="E176" t="s">
        <v>61</v>
      </c>
      <c r="F176">
        <v>4913.93</v>
      </c>
      <c r="I176">
        <v>4913.93</v>
      </c>
      <c r="Q176">
        <v>67.59</v>
      </c>
      <c r="R176">
        <v>72.7</v>
      </c>
      <c r="T176">
        <v>67294545.829999998</v>
      </c>
      <c r="U176">
        <v>2.6383309325601898</v>
      </c>
      <c r="V176">
        <v>4913.93</v>
      </c>
      <c r="W176">
        <v>0</v>
      </c>
    </row>
    <row r="177" spans="1:26" ht="14.45" x14ac:dyDescent="0.35">
      <c r="A177">
        <v>2022</v>
      </c>
      <c r="B177" t="s">
        <v>62</v>
      </c>
      <c r="C177" t="s">
        <v>40</v>
      </c>
      <c r="D177" t="s">
        <v>40</v>
      </c>
      <c r="E177" t="s">
        <v>62</v>
      </c>
      <c r="F177">
        <v>3682.71</v>
      </c>
      <c r="I177">
        <v>3682.71</v>
      </c>
      <c r="Q177">
        <v>53</v>
      </c>
      <c r="R177">
        <v>69.48</v>
      </c>
      <c r="T177">
        <v>50433420.270000003</v>
      </c>
      <c r="U177">
        <v>2.6383309325601898</v>
      </c>
      <c r="V177">
        <v>3682.71</v>
      </c>
      <c r="W177">
        <v>0</v>
      </c>
    </row>
    <row r="178" spans="1:26" ht="14.45" x14ac:dyDescent="0.35">
      <c r="A178">
        <v>2022</v>
      </c>
      <c r="B178" t="s">
        <v>52</v>
      </c>
      <c r="C178" t="s">
        <v>40</v>
      </c>
      <c r="D178" t="s">
        <v>40</v>
      </c>
      <c r="E178" t="s">
        <v>52</v>
      </c>
      <c r="F178">
        <v>0</v>
      </c>
      <c r="G178">
        <v>0</v>
      </c>
      <c r="H178">
        <v>0</v>
      </c>
      <c r="I178">
        <v>0</v>
      </c>
      <c r="Q178">
        <v>600</v>
      </c>
      <c r="R178">
        <v>0</v>
      </c>
      <c r="S178">
        <v>0</v>
      </c>
      <c r="T178">
        <v>0</v>
      </c>
      <c r="U178">
        <v>2.6383309325601898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ht="14.45" x14ac:dyDescent="0.35">
      <c r="A179">
        <v>2022</v>
      </c>
      <c r="B179" t="s">
        <v>53</v>
      </c>
      <c r="C179" t="s">
        <v>40</v>
      </c>
      <c r="D179" t="s">
        <v>40</v>
      </c>
      <c r="E179" t="s">
        <v>53</v>
      </c>
      <c r="F179">
        <v>0</v>
      </c>
      <c r="G179">
        <v>0</v>
      </c>
      <c r="H179">
        <v>0</v>
      </c>
      <c r="I179">
        <v>0</v>
      </c>
      <c r="Q179">
        <v>100</v>
      </c>
      <c r="R179">
        <v>0</v>
      </c>
      <c r="S179">
        <v>0</v>
      </c>
      <c r="T179">
        <v>0</v>
      </c>
      <c r="U179">
        <v>2.6383309325601898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ht="14.45" x14ac:dyDescent="0.35">
      <c r="A180">
        <v>2022</v>
      </c>
      <c r="B180" t="s">
        <v>63</v>
      </c>
      <c r="C180" t="s">
        <v>40</v>
      </c>
      <c r="D180" t="s">
        <v>40</v>
      </c>
      <c r="E180" t="s">
        <v>63</v>
      </c>
      <c r="F180">
        <v>255.3</v>
      </c>
      <c r="G180">
        <v>0</v>
      </c>
      <c r="H180">
        <v>0</v>
      </c>
      <c r="I180">
        <v>255.3</v>
      </c>
      <c r="Q180">
        <v>10.36</v>
      </c>
      <c r="R180">
        <v>24.65</v>
      </c>
      <c r="S180">
        <v>0</v>
      </c>
      <c r="T180">
        <v>3496243.85</v>
      </c>
      <c r="U180">
        <v>2.6383309325601898</v>
      </c>
      <c r="V180">
        <v>255.3</v>
      </c>
      <c r="W180">
        <v>0</v>
      </c>
      <c r="X180">
        <v>0</v>
      </c>
      <c r="Y180">
        <v>0</v>
      </c>
      <c r="Z180">
        <v>0</v>
      </c>
    </row>
    <row r="181" spans="1:26" ht="14.45" x14ac:dyDescent="0.35">
      <c r="A181">
        <v>2022</v>
      </c>
      <c r="B181" t="s">
        <v>64</v>
      </c>
      <c r="C181" t="s">
        <v>40</v>
      </c>
      <c r="D181" t="s">
        <v>40</v>
      </c>
      <c r="E181" t="s">
        <v>64</v>
      </c>
      <c r="F181">
        <v>0</v>
      </c>
      <c r="I181">
        <v>0</v>
      </c>
      <c r="Q181">
        <v>341.83</v>
      </c>
      <c r="R181">
        <v>0</v>
      </c>
      <c r="T181">
        <v>0</v>
      </c>
      <c r="U181">
        <v>2.6383309325601898</v>
      </c>
      <c r="V181">
        <v>0</v>
      </c>
    </row>
    <row r="182" spans="1:26" ht="14.45" x14ac:dyDescent="0.35">
      <c r="A182">
        <v>2022</v>
      </c>
      <c r="B182" t="s">
        <v>76</v>
      </c>
      <c r="C182" t="s">
        <v>73</v>
      </c>
      <c r="D182" t="s">
        <v>73</v>
      </c>
      <c r="E182" t="s">
        <v>76</v>
      </c>
      <c r="F182">
        <v>1756.56</v>
      </c>
      <c r="I182">
        <v>1756.56</v>
      </c>
      <c r="T182">
        <v>0</v>
      </c>
      <c r="U182">
        <v>2.6383309325601898</v>
      </c>
      <c r="V182">
        <v>1756.56</v>
      </c>
    </row>
    <row r="183" spans="1:26" ht="14.45" x14ac:dyDescent="0.35">
      <c r="A183">
        <v>2022</v>
      </c>
      <c r="B183" t="s">
        <v>75</v>
      </c>
      <c r="C183" t="s">
        <v>73</v>
      </c>
      <c r="D183" t="s">
        <v>73</v>
      </c>
      <c r="E183" t="s">
        <v>75</v>
      </c>
      <c r="F183">
        <v>8795.7999999999993</v>
      </c>
      <c r="I183">
        <v>8795.7999999999993</v>
      </c>
      <c r="Q183">
        <v>367.75</v>
      </c>
      <c r="R183">
        <v>23.92</v>
      </c>
      <c r="T183">
        <v>0</v>
      </c>
      <c r="U183">
        <v>2.6383309325601898</v>
      </c>
      <c r="V183">
        <v>8795.7999999999993</v>
      </c>
    </row>
    <row r="184" spans="1:26" ht="14.45" x14ac:dyDescent="0.35">
      <c r="A184">
        <v>2022</v>
      </c>
      <c r="B184" t="s">
        <v>74</v>
      </c>
      <c r="C184" t="s">
        <v>73</v>
      </c>
      <c r="D184" t="s">
        <v>73</v>
      </c>
      <c r="E184" t="s">
        <v>74</v>
      </c>
      <c r="F184">
        <v>9573.43</v>
      </c>
      <c r="I184">
        <v>9573.43</v>
      </c>
      <c r="Q184">
        <v>341.91</v>
      </c>
      <c r="R184">
        <v>28</v>
      </c>
      <c r="T184">
        <v>0</v>
      </c>
      <c r="U184">
        <v>2.6383309325601898</v>
      </c>
      <c r="V184">
        <v>9573.43</v>
      </c>
    </row>
    <row r="185" spans="1:26" ht="14.45" x14ac:dyDescent="0.35">
      <c r="A185">
        <v>2022</v>
      </c>
      <c r="B185" t="s">
        <v>77</v>
      </c>
      <c r="C185" t="s">
        <v>73</v>
      </c>
      <c r="D185" t="s">
        <v>73</v>
      </c>
      <c r="E185" t="s">
        <v>77</v>
      </c>
      <c r="F185">
        <v>2993.17</v>
      </c>
      <c r="I185">
        <v>2993.17</v>
      </c>
      <c r="Q185">
        <v>29.06</v>
      </c>
      <c r="R185">
        <v>103</v>
      </c>
      <c r="T185">
        <v>0</v>
      </c>
      <c r="U185">
        <v>2.6383309325601898</v>
      </c>
      <c r="V185">
        <v>2993.17</v>
      </c>
    </row>
    <row r="186" spans="1:26" ht="14.45" x14ac:dyDescent="0.35">
      <c r="A186">
        <v>2022</v>
      </c>
      <c r="B186" t="s">
        <v>81</v>
      </c>
      <c r="C186" t="s">
        <v>78</v>
      </c>
      <c r="D186" t="s">
        <v>78</v>
      </c>
      <c r="E186" t="s">
        <v>81</v>
      </c>
      <c r="F186">
        <v>2998</v>
      </c>
      <c r="I186">
        <v>2998</v>
      </c>
      <c r="T186">
        <v>0</v>
      </c>
      <c r="U186">
        <v>2.6383309325601898</v>
      </c>
      <c r="V186">
        <v>2998</v>
      </c>
    </row>
    <row r="187" spans="1:26" ht="14.45" x14ac:dyDescent="0.35">
      <c r="A187">
        <v>2022</v>
      </c>
      <c r="B187" t="s">
        <v>80</v>
      </c>
      <c r="C187" t="s">
        <v>78</v>
      </c>
      <c r="D187" t="s">
        <v>78</v>
      </c>
      <c r="E187" t="s">
        <v>80</v>
      </c>
      <c r="F187">
        <v>7167.6</v>
      </c>
      <c r="I187">
        <v>7167.6</v>
      </c>
      <c r="Q187">
        <v>409.46</v>
      </c>
      <c r="R187">
        <v>17.5</v>
      </c>
      <c r="T187">
        <v>0</v>
      </c>
      <c r="U187">
        <v>2.6383309325601898</v>
      </c>
      <c r="V187">
        <v>7167.6</v>
      </c>
    </row>
    <row r="188" spans="1:26" ht="14.45" x14ac:dyDescent="0.35">
      <c r="A188">
        <v>2022</v>
      </c>
      <c r="B188" t="s">
        <v>79</v>
      </c>
      <c r="C188" t="s">
        <v>78</v>
      </c>
      <c r="D188" t="s">
        <v>78</v>
      </c>
      <c r="E188" t="s">
        <v>79</v>
      </c>
      <c r="F188">
        <v>17015.099999999999</v>
      </c>
      <c r="I188">
        <v>17015.099999999999</v>
      </c>
      <c r="Q188">
        <v>344.28</v>
      </c>
      <c r="R188">
        <v>49.42</v>
      </c>
      <c r="T188">
        <v>0</v>
      </c>
      <c r="U188">
        <v>2.6383309325601898</v>
      </c>
      <c r="V188">
        <v>17015.099999999999</v>
      </c>
    </row>
    <row r="189" spans="1:26" ht="14.45" x14ac:dyDescent="0.35">
      <c r="A189">
        <v>2022</v>
      </c>
      <c r="B189" t="s">
        <v>82</v>
      </c>
      <c r="C189" t="s">
        <v>78</v>
      </c>
      <c r="D189" t="s">
        <v>78</v>
      </c>
      <c r="E189" t="s">
        <v>82</v>
      </c>
      <c r="F189">
        <v>6262.12</v>
      </c>
      <c r="I189">
        <v>6262.12</v>
      </c>
      <c r="Q189">
        <v>47.78</v>
      </c>
      <c r="R189">
        <v>131.06</v>
      </c>
      <c r="T189">
        <v>0</v>
      </c>
      <c r="U189">
        <v>2.6383309325601898</v>
      </c>
      <c r="V189">
        <v>6262.12</v>
      </c>
    </row>
    <row r="190" spans="1:26" ht="14.45" x14ac:dyDescent="0.35">
      <c r="A190">
        <v>2022</v>
      </c>
      <c r="B190" t="s">
        <v>199</v>
      </c>
      <c r="C190" t="s">
        <v>78</v>
      </c>
      <c r="D190" t="s">
        <v>78</v>
      </c>
      <c r="E190" t="s">
        <v>199</v>
      </c>
      <c r="F190">
        <v>1611.5</v>
      </c>
      <c r="I190">
        <v>1611.5</v>
      </c>
      <c r="Q190">
        <v>92.71</v>
      </c>
      <c r="R190">
        <v>17.38</v>
      </c>
      <c r="T190">
        <v>0</v>
      </c>
      <c r="U190">
        <v>2.6383309325601898</v>
      </c>
      <c r="V190">
        <v>1611.5</v>
      </c>
    </row>
    <row r="191" spans="1:26" ht="14.45" x14ac:dyDescent="0.35">
      <c r="A191">
        <v>2022</v>
      </c>
      <c r="B191" t="s">
        <v>71</v>
      </c>
      <c r="C191" t="s">
        <v>44</v>
      </c>
      <c r="D191" t="s">
        <v>44</v>
      </c>
      <c r="E191" t="s">
        <v>71</v>
      </c>
      <c r="F191">
        <v>407</v>
      </c>
      <c r="I191">
        <v>407</v>
      </c>
      <c r="T191">
        <v>0</v>
      </c>
      <c r="U191">
        <v>2.6383309325601898</v>
      </c>
      <c r="V191">
        <v>407</v>
      </c>
    </row>
    <row r="192" spans="1:26" ht="14.45" x14ac:dyDescent="0.35">
      <c r="A192">
        <v>2022</v>
      </c>
      <c r="B192" t="s">
        <v>70</v>
      </c>
      <c r="C192" t="s">
        <v>44</v>
      </c>
      <c r="D192" t="s">
        <v>44</v>
      </c>
      <c r="E192" t="s">
        <v>70</v>
      </c>
      <c r="F192">
        <v>1699.94</v>
      </c>
      <c r="I192">
        <v>1699.94</v>
      </c>
      <c r="Q192">
        <v>849.97</v>
      </c>
      <c r="R192">
        <v>2</v>
      </c>
      <c r="T192">
        <v>0</v>
      </c>
      <c r="U192">
        <v>2.6383309325601898</v>
      </c>
      <c r="V192">
        <v>1699.94</v>
      </c>
    </row>
    <row r="193" spans="1:22" ht="14.45" x14ac:dyDescent="0.35">
      <c r="A193">
        <v>2022</v>
      </c>
      <c r="B193" t="s">
        <v>69</v>
      </c>
      <c r="C193" t="s">
        <v>44</v>
      </c>
      <c r="D193" t="s">
        <v>44</v>
      </c>
      <c r="E193" t="s">
        <v>69</v>
      </c>
      <c r="F193">
        <v>2291.6999999999998</v>
      </c>
      <c r="I193">
        <v>2291.6999999999998</v>
      </c>
      <c r="Q193">
        <v>385.96</v>
      </c>
      <c r="R193">
        <v>5.94</v>
      </c>
      <c r="T193">
        <v>0</v>
      </c>
      <c r="U193">
        <v>2.6383309325601898</v>
      </c>
      <c r="V193">
        <v>2291.6999999999998</v>
      </c>
    </row>
    <row r="194" spans="1:22" ht="14.45" x14ac:dyDescent="0.35">
      <c r="A194">
        <v>2022</v>
      </c>
      <c r="B194" t="s">
        <v>72</v>
      </c>
      <c r="C194" t="s">
        <v>44</v>
      </c>
      <c r="D194" t="s">
        <v>44</v>
      </c>
      <c r="E194" t="s">
        <v>72</v>
      </c>
      <c r="F194">
        <v>1545</v>
      </c>
      <c r="I194">
        <v>1545</v>
      </c>
      <c r="Q194">
        <v>82.35</v>
      </c>
      <c r="R194">
        <v>18.760000000000002</v>
      </c>
      <c r="T194">
        <v>0</v>
      </c>
      <c r="U194">
        <v>2.6383309325601898</v>
      </c>
      <c r="V194">
        <v>1545</v>
      </c>
    </row>
    <row r="195" spans="1:22" ht="14.45" x14ac:dyDescent="0.35">
      <c r="A195">
        <v>2022</v>
      </c>
      <c r="B195" t="s">
        <v>200</v>
      </c>
      <c r="C195" t="s">
        <v>44</v>
      </c>
      <c r="D195" t="s">
        <v>44</v>
      </c>
      <c r="E195" t="s">
        <v>200</v>
      </c>
      <c r="F195">
        <v>992</v>
      </c>
      <c r="I195">
        <v>992</v>
      </c>
      <c r="Q195">
        <v>110.22</v>
      </c>
      <c r="R195">
        <v>9</v>
      </c>
      <c r="T195">
        <v>0</v>
      </c>
      <c r="U195">
        <v>2.6383309325601898</v>
      </c>
      <c r="V195">
        <v>992</v>
      </c>
    </row>
    <row r="196" spans="1:22" ht="14.45" x14ac:dyDescent="0.35">
      <c r="A196">
        <v>2022</v>
      </c>
      <c r="B196" t="s">
        <v>67</v>
      </c>
      <c r="C196" t="s">
        <v>43</v>
      </c>
      <c r="D196" t="s">
        <v>43</v>
      </c>
      <c r="E196" t="s">
        <v>67</v>
      </c>
      <c r="F196">
        <v>255.3</v>
      </c>
      <c r="I196">
        <v>255.3</v>
      </c>
      <c r="Q196">
        <v>127.65</v>
      </c>
      <c r="R196">
        <v>2</v>
      </c>
      <c r="T196">
        <v>0</v>
      </c>
      <c r="U196">
        <v>2.6383309325601898</v>
      </c>
      <c r="V196">
        <v>255.3</v>
      </c>
    </row>
    <row r="197" spans="1:22" ht="14.45" x14ac:dyDescent="0.35">
      <c r="A197">
        <v>2022</v>
      </c>
      <c r="B197" t="s">
        <v>68</v>
      </c>
      <c r="C197" t="s">
        <v>43</v>
      </c>
      <c r="D197" t="s">
        <v>43</v>
      </c>
      <c r="E197" t="s">
        <v>68</v>
      </c>
      <c r="F197">
        <v>397</v>
      </c>
      <c r="I197">
        <v>397</v>
      </c>
      <c r="Q197">
        <v>36.090000000000003</v>
      </c>
      <c r="R197">
        <v>11</v>
      </c>
      <c r="T197">
        <v>0</v>
      </c>
      <c r="U197">
        <v>2.6383309325601898</v>
      </c>
      <c r="V197">
        <v>397</v>
      </c>
    </row>
    <row r="198" spans="1:22" ht="14.45" x14ac:dyDescent="0.35">
      <c r="A198">
        <v>2022</v>
      </c>
      <c r="B198" t="s">
        <v>49</v>
      </c>
      <c r="C198" t="s">
        <v>42</v>
      </c>
      <c r="D198" t="s">
        <v>42</v>
      </c>
      <c r="E198" t="s">
        <v>49</v>
      </c>
      <c r="F198">
        <v>1863.1</v>
      </c>
      <c r="I198">
        <v>1863.1</v>
      </c>
      <c r="Q198">
        <v>207.01</v>
      </c>
      <c r="R198">
        <v>9</v>
      </c>
      <c r="T198">
        <v>0</v>
      </c>
      <c r="U198">
        <v>2.6383309325601898</v>
      </c>
      <c r="V198">
        <v>1863.1</v>
      </c>
    </row>
    <row r="199" spans="1:22" ht="14.45" x14ac:dyDescent="0.35">
      <c r="A199">
        <v>2022</v>
      </c>
      <c r="B199" t="s">
        <v>50</v>
      </c>
      <c r="C199" t="s">
        <v>42</v>
      </c>
      <c r="D199" t="s">
        <v>42</v>
      </c>
      <c r="E199" t="s">
        <v>50</v>
      </c>
      <c r="F199">
        <v>866.99</v>
      </c>
      <c r="I199">
        <v>866.99</v>
      </c>
      <c r="Q199">
        <v>34.68</v>
      </c>
      <c r="R199">
        <v>25</v>
      </c>
      <c r="T199">
        <v>0</v>
      </c>
      <c r="U199">
        <v>2.6383309325601898</v>
      </c>
      <c r="V199">
        <v>866.99</v>
      </c>
    </row>
    <row r="200" spans="1:22" ht="14.45" x14ac:dyDescent="0.35">
      <c r="A200">
        <v>2022</v>
      </c>
      <c r="B200" t="s">
        <v>97</v>
      </c>
      <c r="C200" t="s">
        <v>42</v>
      </c>
      <c r="D200" t="s">
        <v>42</v>
      </c>
      <c r="E200" t="s">
        <v>7</v>
      </c>
      <c r="F200">
        <v>0</v>
      </c>
      <c r="I200">
        <v>0</v>
      </c>
      <c r="T200">
        <v>0</v>
      </c>
      <c r="U200">
        <v>2.6383309325601898</v>
      </c>
      <c r="V200">
        <v>0</v>
      </c>
    </row>
    <row r="201" spans="1:22" ht="14.45" x14ac:dyDescent="0.35">
      <c r="A201">
        <v>2022</v>
      </c>
      <c r="B201" t="s">
        <v>98</v>
      </c>
      <c r="C201" t="s">
        <v>42</v>
      </c>
      <c r="D201" t="s">
        <v>42</v>
      </c>
      <c r="E201" t="s">
        <v>8</v>
      </c>
      <c r="F201">
        <v>0</v>
      </c>
      <c r="I201">
        <v>0</v>
      </c>
      <c r="T201">
        <v>0</v>
      </c>
      <c r="U201">
        <v>2.6383309325601898</v>
      </c>
      <c r="V201">
        <v>0</v>
      </c>
    </row>
    <row r="202" spans="1:22" ht="14.45" x14ac:dyDescent="0.35">
      <c r="A202">
        <v>2022</v>
      </c>
      <c r="B202" t="s">
        <v>105</v>
      </c>
      <c r="C202" t="s">
        <v>40</v>
      </c>
      <c r="D202" t="s">
        <v>40</v>
      </c>
      <c r="E202" t="s">
        <v>7</v>
      </c>
      <c r="F202">
        <v>11.7</v>
      </c>
      <c r="I202">
        <v>11.7</v>
      </c>
      <c r="T202">
        <v>0</v>
      </c>
      <c r="U202">
        <v>2.6383309325601898</v>
      </c>
      <c r="V202">
        <v>11.7</v>
      </c>
    </row>
    <row r="203" spans="1:22" ht="14.45" x14ac:dyDescent="0.35">
      <c r="A203">
        <v>2022</v>
      </c>
      <c r="B203" t="s">
        <v>108</v>
      </c>
      <c r="C203" t="s">
        <v>40</v>
      </c>
      <c r="D203" t="s">
        <v>40</v>
      </c>
      <c r="E203" t="s">
        <v>8</v>
      </c>
      <c r="F203">
        <v>38.67</v>
      </c>
      <c r="I203">
        <v>38.67</v>
      </c>
      <c r="T203">
        <v>0</v>
      </c>
      <c r="U203">
        <v>2.6383309325601898</v>
      </c>
      <c r="V203">
        <v>38.67</v>
      </c>
    </row>
    <row r="204" spans="1:22" ht="14.45" x14ac:dyDescent="0.35">
      <c r="A204">
        <v>2022</v>
      </c>
      <c r="B204" t="s">
        <v>137</v>
      </c>
      <c r="C204" t="s">
        <v>43</v>
      </c>
      <c r="D204" t="s">
        <v>43</v>
      </c>
      <c r="E204" t="s">
        <v>7</v>
      </c>
      <c r="F204">
        <v>0</v>
      </c>
      <c r="I204">
        <v>0</v>
      </c>
      <c r="T204">
        <v>0</v>
      </c>
      <c r="U204">
        <v>2.6383309325601898</v>
      </c>
      <c r="V204">
        <v>0</v>
      </c>
    </row>
    <row r="205" spans="1:22" ht="14.45" x14ac:dyDescent="0.35">
      <c r="A205">
        <v>2022</v>
      </c>
      <c r="B205" t="s">
        <v>139</v>
      </c>
      <c r="C205" t="s">
        <v>43</v>
      </c>
      <c r="D205" t="s">
        <v>43</v>
      </c>
      <c r="E205" t="s">
        <v>8</v>
      </c>
      <c r="F205">
        <v>4</v>
      </c>
      <c r="I205">
        <v>4</v>
      </c>
      <c r="T205">
        <v>0</v>
      </c>
      <c r="U205">
        <v>2.6383309325601898</v>
      </c>
      <c r="V205">
        <v>4</v>
      </c>
    </row>
    <row r="206" spans="1:22" ht="14.45" x14ac:dyDescent="0.35">
      <c r="A206">
        <v>2022</v>
      </c>
      <c r="B206" t="s">
        <v>146</v>
      </c>
      <c r="C206" t="s">
        <v>44</v>
      </c>
      <c r="D206" t="s">
        <v>44</v>
      </c>
      <c r="E206" t="s">
        <v>7</v>
      </c>
      <c r="F206">
        <v>0</v>
      </c>
      <c r="I206">
        <v>0</v>
      </c>
      <c r="T206">
        <v>0</v>
      </c>
      <c r="U206">
        <v>2.6383309325601898</v>
      </c>
      <c r="V206">
        <v>0</v>
      </c>
    </row>
    <row r="207" spans="1:22" ht="14.45" x14ac:dyDescent="0.35">
      <c r="A207">
        <v>2022</v>
      </c>
      <c r="B207" t="s">
        <v>147</v>
      </c>
      <c r="C207" t="s">
        <v>44</v>
      </c>
      <c r="D207" t="s">
        <v>44</v>
      </c>
      <c r="E207" t="s">
        <v>8</v>
      </c>
      <c r="F207">
        <v>171.23</v>
      </c>
      <c r="I207">
        <v>171.23</v>
      </c>
      <c r="T207">
        <v>0</v>
      </c>
      <c r="U207">
        <v>2.6383309325601898</v>
      </c>
      <c r="V207">
        <v>171.23</v>
      </c>
    </row>
    <row r="208" spans="1:22" ht="14.45" x14ac:dyDescent="0.35">
      <c r="A208">
        <v>2022</v>
      </c>
      <c r="B208" t="s">
        <v>154</v>
      </c>
      <c r="C208" t="s">
        <v>73</v>
      </c>
      <c r="D208" t="s">
        <v>73</v>
      </c>
      <c r="E208" t="s">
        <v>7</v>
      </c>
      <c r="F208">
        <v>599.71</v>
      </c>
      <c r="I208">
        <v>599.71</v>
      </c>
      <c r="T208">
        <v>0</v>
      </c>
      <c r="U208">
        <v>2.6383309325601898</v>
      </c>
      <c r="V208">
        <v>599.71</v>
      </c>
    </row>
    <row r="209" spans="1:26" ht="14.45" x14ac:dyDescent="0.35">
      <c r="A209">
        <v>2022</v>
      </c>
      <c r="B209" t="s">
        <v>157</v>
      </c>
      <c r="C209" t="s">
        <v>73</v>
      </c>
      <c r="D209" t="s">
        <v>73</v>
      </c>
      <c r="E209" t="s">
        <v>8</v>
      </c>
      <c r="F209">
        <v>103.85</v>
      </c>
      <c r="I209">
        <v>103.85</v>
      </c>
      <c r="T209">
        <v>0</v>
      </c>
      <c r="U209">
        <v>2.6383309325601898</v>
      </c>
      <c r="V209">
        <v>103.85</v>
      </c>
    </row>
    <row r="210" spans="1:26" ht="14.45" x14ac:dyDescent="0.35">
      <c r="A210">
        <v>2022</v>
      </c>
      <c r="B210" t="s">
        <v>166</v>
      </c>
      <c r="C210" t="s">
        <v>78</v>
      </c>
      <c r="D210" t="s">
        <v>78</v>
      </c>
      <c r="E210" t="s">
        <v>7</v>
      </c>
      <c r="F210">
        <v>37.4</v>
      </c>
      <c r="I210">
        <v>37.4</v>
      </c>
      <c r="T210">
        <v>0</v>
      </c>
      <c r="U210">
        <v>2.6383309325601898</v>
      </c>
      <c r="V210">
        <v>37.4</v>
      </c>
    </row>
    <row r="211" spans="1:26" ht="14.45" x14ac:dyDescent="0.35">
      <c r="A211">
        <v>2022</v>
      </c>
      <c r="B211" t="s">
        <v>168</v>
      </c>
      <c r="C211" t="s">
        <v>78</v>
      </c>
      <c r="D211" t="s">
        <v>78</v>
      </c>
      <c r="E211" t="s">
        <v>8</v>
      </c>
      <c r="F211">
        <v>406.91</v>
      </c>
      <c r="I211">
        <v>406.91</v>
      </c>
      <c r="T211">
        <v>0</v>
      </c>
      <c r="U211">
        <v>2.6383309325601898</v>
      </c>
      <c r="V211">
        <v>406.91</v>
      </c>
    </row>
    <row r="212" spans="1:26" ht="14.45" x14ac:dyDescent="0.35">
      <c r="A212">
        <v>2022</v>
      </c>
      <c r="B212" t="s">
        <v>104</v>
      </c>
      <c r="C212" t="s">
        <v>40</v>
      </c>
      <c r="D212" t="s">
        <v>40</v>
      </c>
      <c r="E212" t="s">
        <v>7</v>
      </c>
      <c r="F212">
        <v>890.95</v>
      </c>
      <c r="I212">
        <v>890.95</v>
      </c>
      <c r="T212">
        <v>0</v>
      </c>
      <c r="U212">
        <v>2.6383309325601898</v>
      </c>
      <c r="V212">
        <v>890.95</v>
      </c>
    </row>
    <row r="213" spans="1:26" ht="14.45" x14ac:dyDescent="0.35">
      <c r="A213">
        <v>2022</v>
      </c>
      <c r="B213" t="s">
        <v>107</v>
      </c>
      <c r="C213" t="s">
        <v>40</v>
      </c>
      <c r="D213" t="s">
        <v>40</v>
      </c>
      <c r="E213" t="s">
        <v>8</v>
      </c>
      <c r="F213">
        <v>1812.64</v>
      </c>
      <c r="I213">
        <v>1812.64</v>
      </c>
      <c r="T213">
        <v>0</v>
      </c>
      <c r="U213">
        <v>2.6383309325601898</v>
      </c>
      <c r="V213">
        <v>1812.64</v>
      </c>
    </row>
    <row r="214" spans="1:26" ht="14.45" x14ac:dyDescent="0.35">
      <c r="A214">
        <v>2022</v>
      </c>
      <c r="B214" t="s">
        <v>138</v>
      </c>
      <c r="C214" t="s">
        <v>43</v>
      </c>
      <c r="D214" t="s">
        <v>40</v>
      </c>
      <c r="E214" t="s">
        <v>8</v>
      </c>
      <c r="F214">
        <v>83</v>
      </c>
      <c r="I214">
        <v>83</v>
      </c>
      <c r="T214">
        <v>0</v>
      </c>
      <c r="U214">
        <v>2.6383309325601898</v>
      </c>
      <c r="V214">
        <v>83</v>
      </c>
    </row>
    <row r="215" spans="1:26" ht="14.45" x14ac:dyDescent="0.35">
      <c r="A215">
        <v>2022</v>
      </c>
      <c r="B215" t="s">
        <v>153</v>
      </c>
      <c r="C215" t="s">
        <v>73</v>
      </c>
      <c r="D215" t="s">
        <v>40</v>
      </c>
      <c r="E215" t="s">
        <v>7</v>
      </c>
      <c r="F215">
        <v>46</v>
      </c>
      <c r="I215">
        <v>46</v>
      </c>
      <c r="T215">
        <v>0</v>
      </c>
      <c r="U215">
        <v>2.6383309325601898</v>
      </c>
      <c r="V215">
        <v>46</v>
      </c>
    </row>
    <row r="216" spans="1:26" ht="14.45" x14ac:dyDescent="0.35">
      <c r="A216">
        <v>2022</v>
      </c>
      <c r="B216" t="s">
        <v>156</v>
      </c>
      <c r="C216" t="s">
        <v>73</v>
      </c>
      <c r="D216" t="s">
        <v>40</v>
      </c>
      <c r="E216" t="s">
        <v>8</v>
      </c>
      <c r="F216">
        <v>0</v>
      </c>
      <c r="I216">
        <v>0</v>
      </c>
      <c r="T216">
        <v>0</v>
      </c>
      <c r="U216">
        <v>2.6383309325601898</v>
      </c>
      <c r="V216">
        <v>0</v>
      </c>
    </row>
    <row r="217" spans="1:26" ht="14.45" x14ac:dyDescent="0.35">
      <c r="A217">
        <v>2022</v>
      </c>
      <c r="B217" t="s">
        <v>145</v>
      </c>
      <c r="C217" t="s">
        <v>40</v>
      </c>
      <c r="D217" t="s">
        <v>40</v>
      </c>
      <c r="E217" t="s">
        <v>7</v>
      </c>
      <c r="F217">
        <v>0</v>
      </c>
      <c r="G217">
        <v>0</v>
      </c>
      <c r="H217">
        <v>0</v>
      </c>
      <c r="I217">
        <v>0</v>
      </c>
      <c r="J217" t="s">
        <v>132</v>
      </c>
      <c r="K217">
        <v>0</v>
      </c>
      <c r="L217">
        <v>0</v>
      </c>
      <c r="P217">
        <v>0</v>
      </c>
      <c r="S217">
        <v>0</v>
      </c>
      <c r="T217">
        <v>0</v>
      </c>
      <c r="U217">
        <v>2.6383309325601898</v>
      </c>
      <c r="V217">
        <v>0</v>
      </c>
      <c r="X217">
        <v>0</v>
      </c>
      <c r="Z217">
        <v>0</v>
      </c>
    </row>
    <row r="218" spans="1:26" ht="14.45" x14ac:dyDescent="0.35">
      <c r="A218">
        <v>2022</v>
      </c>
      <c r="B218" t="s">
        <v>122</v>
      </c>
      <c r="C218" t="s">
        <v>40</v>
      </c>
      <c r="D218" t="s">
        <v>40</v>
      </c>
      <c r="E218" t="s">
        <v>51</v>
      </c>
      <c r="F218">
        <v>960.23</v>
      </c>
      <c r="I218">
        <v>960.23</v>
      </c>
      <c r="T218">
        <v>0</v>
      </c>
      <c r="U218">
        <v>2.6383309325601898</v>
      </c>
      <c r="V218">
        <v>960.23</v>
      </c>
    </row>
    <row r="219" spans="1:26" ht="14.45" x14ac:dyDescent="0.35">
      <c r="A219">
        <v>2022</v>
      </c>
      <c r="B219" t="s">
        <v>100</v>
      </c>
      <c r="C219" t="s">
        <v>42</v>
      </c>
      <c r="D219" t="s">
        <v>40</v>
      </c>
      <c r="E219" t="s">
        <v>51</v>
      </c>
      <c r="F219">
        <v>0</v>
      </c>
      <c r="I219">
        <v>0</v>
      </c>
      <c r="T219">
        <v>0</v>
      </c>
      <c r="U219">
        <v>2.6383309325601898</v>
      </c>
      <c r="V219">
        <v>0</v>
      </c>
    </row>
    <row r="220" spans="1:26" ht="14.45" x14ac:dyDescent="0.35">
      <c r="A220">
        <v>2022</v>
      </c>
      <c r="B220" t="s">
        <v>159</v>
      </c>
      <c r="C220" t="s">
        <v>73</v>
      </c>
      <c r="D220" t="s">
        <v>40</v>
      </c>
      <c r="E220" t="s">
        <v>51</v>
      </c>
      <c r="F220">
        <v>6.9</v>
      </c>
      <c r="I220">
        <v>6.9</v>
      </c>
      <c r="T220">
        <v>0</v>
      </c>
      <c r="U220">
        <v>2.6383309325601898</v>
      </c>
      <c r="V220">
        <v>6.9</v>
      </c>
    </row>
    <row r="221" spans="1:26" ht="14.45" x14ac:dyDescent="0.35">
      <c r="A221">
        <v>2022</v>
      </c>
      <c r="B221" t="s">
        <v>123</v>
      </c>
      <c r="C221" t="s">
        <v>40</v>
      </c>
      <c r="D221" t="s">
        <v>40</v>
      </c>
      <c r="E221" t="s">
        <v>51</v>
      </c>
      <c r="F221">
        <v>13.8</v>
      </c>
      <c r="I221">
        <v>13.8</v>
      </c>
      <c r="T221">
        <v>0</v>
      </c>
      <c r="U221">
        <v>2.6383309325601898</v>
      </c>
      <c r="V221">
        <v>13.8</v>
      </c>
    </row>
    <row r="222" spans="1:26" ht="14.45" x14ac:dyDescent="0.35">
      <c r="A222">
        <v>2022</v>
      </c>
      <c r="B222" t="s">
        <v>101</v>
      </c>
      <c r="C222" t="s">
        <v>42</v>
      </c>
      <c r="D222" t="s">
        <v>42</v>
      </c>
      <c r="E222" t="s">
        <v>51</v>
      </c>
      <c r="F222">
        <v>0</v>
      </c>
      <c r="I222">
        <v>0</v>
      </c>
      <c r="T222">
        <v>0</v>
      </c>
      <c r="U222">
        <v>2.6383309325601898</v>
      </c>
      <c r="V222">
        <v>0</v>
      </c>
    </row>
    <row r="223" spans="1:26" ht="14.45" x14ac:dyDescent="0.35">
      <c r="A223">
        <v>2022</v>
      </c>
      <c r="B223" t="s">
        <v>141</v>
      </c>
      <c r="C223" t="s">
        <v>43</v>
      </c>
      <c r="D223" t="s">
        <v>43</v>
      </c>
      <c r="E223" t="s">
        <v>51</v>
      </c>
      <c r="F223">
        <v>0</v>
      </c>
      <c r="I223">
        <v>0</v>
      </c>
      <c r="T223">
        <v>0</v>
      </c>
      <c r="U223">
        <v>2.6383309325601898</v>
      </c>
      <c r="V223">
        <v>0</v>
      </c>
    </row>
    <row r="224" spans="1:26" ht="14.45" x14ac:dyDescent="0.35">
      <c r="A224">
        <v>2022</v>
      </c>
      <c r="B224" t="s">
        <v>149</v>
      </c>
      <c r="C224" t="s">
        <v>44</v>
      </c>
      <c r="D224" t="s">
        <v>44</v>
      </c>
      <c r="E224" t="s">
        <v>51</v>
      </c>
      <c r="F224">
        <v>0</v>
      </c>
      <c r="I224">
        <v>0</v>
      </c>
      <c r="T224">
        <v>0</v>
      </c>
      <c r="U224">
        <v>2.6383309325601898</v>
      </c>
      <c r="V224">
        <v>0</v>
      </c>
    </row>
    <row r="225" spans="1:26" ht="14.45" x14ac:dyDescent="0.35">
      <c r="A225">
        <v>2022</v>
      </c>
      <c r="B225" t="s">
        <v>160</v>
      </c>
      <c r="C225" t="s">
        <v>73</v>
      </c>
      <c r="D225" t="s">
        <v>73</v>
      </c>
      <c r="E225" t="s">
        <v>51</v>
      </c>
      <c r="F225">
        <v>0</v>
      </c>
      <c r="I225">
        <v>0</v>
      </c>
      <c r="T225">
        <v>0</v>
      </c>
      <c r="U225">
        <v>2.6383309325601898</v>
      </c>
      <c r="V225">
        <v>0</v>
      </c>
    </row>
    <row r="226" spans="1:26" ht="14.45" x14ac:dyDescent="0.35">
      <c r="A226">
        <v>2022</v>
      </c>
      <c r="B226" t="s">
        <v>170</v>
      </c>
      <c r="C226" t="s">
        <v>78</v>
      </c>
      <c r="D226" t="s">
        <v>78</v>
      </c>
      <c r="E226" t="s">
        <v>51</v>
      </c>
      <c r="F226">
        <v>0</v>
      </c>
      <c r="I226">
        <v>0</v>
      </c>
      <c r="T226">
        <v>0</v>
      </c>
      <c r="U226">
        <v>2.6383309325601898</v>
      </c>
      <c r="V226">
        <v>0</v>
      </c>
    </row>
    <row r="227" spans="1:26" ht="14.45" x14ac:dyDescent="0.35">
      <c r="A227">
        <v>2022</v>
      </c>
      <c r="B227" t="s">
        <v>134</v>
      </c>
      <c r="C227" t="s">
        <v>40</v>
      </c>
      <c r="D227" t="s">
        <v>40</v>
      </c>
      <c r="E227" t="s">
        <v>8</v>
      </c>
      <c r="F227">
        <v>0</v>
      </c>
      <c r="G227">
        <v>0</v>
      </c>
      <c r="H227">
        <v>0</v>
      </c>
      <c r="I227">
        <v>0</v>
      </c>
      <c r="J227" t="s">
        <v>135</v>
      </c>
      <c r="K227">
        <v>0</v>
      </c>
      <c r="L227">
        <v>0</v>
      </c>
      <c r="P227">
        <v>0</v>
      </c>
      <c r="S227">
        <v>0</v>
      </c>
      <c r="T227">
        <v>0</v>
      </c>
      <c r="U227">
        <v>2.6383309325601898</v>
      </c>
      <c r="V227">
        <v>0</v>
      </c>
      <c r="X227">
        <v>0</v>
      </c>
      <c r="Z227">
        <v>0</v>
      </c>
    </row>
    <row r="228" spans="1:26" ht="14.45" x14ac:dyDescent="0.35">
      <c r="A228">
        <v>2022</v>
      </c>
      <c r="B228" t="s">
        <v>201</v>
      </c>
      <c r="C228" t="s">
        <v>40</v>
      </c>
      <c r="D228" t="s">
        <v>40</v>
      </c>
      <c r="E228" t="s">
        <v>8</v>
      </c>
      <c r="F228">
        <v>0</v>
      </c>
      <c r="G228">
        <v>0</v>
      </c>
      <c r="H228">
        <v>0</v>
      </c>
      <c r="I228">
        <v>0</v>
      </c>
      <c r="J228" t="s">
        <v>202</v>
      </c>
      <c r="K228">
        <v>0</v>
      </c>
      <c r="L228">
        <v>0</v>
      </c>
      <c r="P228">
        <v>0</v>
      </c>
      <c r="S228">
        <v>0</v>
      </c>
      <c r="T228">
        <v>0</v>
      </c>
      <c r="U228">
        <v>2.6383309325601898</v>
      </c>
      <c r="V228">
        <v>0</v>
      </c>
      <c r="X228">
        <v>0</v>
      </c>
      <c r="Z228">
        <v>0</v>
      </c>
    </row>
    <row r="229" spans="1:26" ht="14.45" x14ac:dyDescent="0.35">
      <c r="A229">
        <v>2022</v>
      </c>
      <c r="B229" t="s">
        <v>203</v>
      </c>
      <c r="C229" t="s">
        <v>40</v>
      </c>
      <c r="D229" t="s">
        <v>40</v>
      </c>
      <c r="E229" t="s">
        <v>8</v>
      </c>
      <c r="F229">
        <v>0</v>
      </c>
      <c r="G229">
        <v>0</v>
      </c>
      <c r="H229">
        <v>0</v>
      </c>
      <c r="I229">
        <v>0</v>
      </c>
      <c r="J229" t="s">
        <v>204</v>
      </c>
      <c r="K229">
        <v>0</v>
      </c>
      <c r="L229">
        <v>0</v>
      </c>
      <c r="P229">
        <v>0</v>
      </c>
      <c r="S229">
        <v>0</v>
      </c>
      <c r="T229">
        <v>0</v>
      </c>
      <c r="U229">
        <v>2.6383309325601898</v>
      </c>
      <c r="V229">
        <v>0</v>
      </c>
      <c r="X229">
        <v>0</v>
      </c>
      <c r="Z229">
        <v>0</v>
      </c>
    </row>
    <row r="230" spans="1:26" ht="14.45" x14ac:dyDescent="0.35">
      <c r="A230">
        <v>2022</v>
      </c>
      <c r="B230" t="s">
        <v>205</v>
      </c>
      <c r="C230" t="s">
        <v>40</v>
      </c>
      <c r="D230" t="s">
        <v>40</v>
      </c>
      <c r="E230" t="s">
        <v>8</v>
      </c>
      <c r="F230">
        <v>0</v>
      </c>
      <c r="I230">
        <v>0</v>
      </c>
      <c r="T230">
        <v>0</v>
      </c>
      <c r="U230">
        <v>2.6383309325601898</v>
      </c>
      <c r="V230">
        <v>0</v>
      </c>
    </row>
    <row r="231" spans="1:26" ht="14.45" x14ac:dyDescent="0.35">
      <c r="A231">
        <v>2022</v>
      </c>
      <c r="B231" t="s">
        <v>206</v>
      </c>
      <c r="C231" t="s">
        <v>40</v>
      </c>
      <c r="D231" t="s">
        <v>40</v>
      </c>
      <c r="E231" t="s">
        <v>8</v>
      </c>
      <c r="F231">
        <v>0</v>
      </c>
      <c r="G231">
        <v>0</v>
      </c>
      <c r="H231">
        <v>0</v>
      </c>
      <c r="I231">
        <v>0</v>
      </c>
      <c r="J231" t="s">
        <v>207</v>
      </c>
      <c r="K231">
        <v>0</v>
      </c>
      <c r="L231">
        <v>0</v>
      </c>
      <c r="P231">
        <v>0</v>
      </c>
      <c r="S231">
        <v>0</v>
      </c>
      <c r="T231">
        <v>0</v>
      </c>
      <c r="U231">
        <v>2.6383309325601898</v>
      </c>
      <c r="V231">
        <v>0</v>
      </c>
      <c r="X231">
        <v>0</v>
      </c>
      <c r="Z231">
        <v>0</v>
      </c>
    </row>
    <row r="232" spans="1:26" ht="14.45" x14ac:dyDescent="0.35">
      <c r="A232">
        <v>2022</v>
      </c>
      <c r="B232" t="s">
        <v>208</v>
      </c>
      <c r="C232" t="s">
        <v>40</v>
      </c>
      <c r="D232" t="s">
        <v>40</v>
      </c>
      <c r="E232" t="s">
        <v>8</v>
      </c>
      <c r="F232">
        <v>0</v>
      </c>
      <c r="G232">
        <v>0</v>
      </c>
      <c r="H232">
        <v>0</v>
      </c>
      <c r="I232">
        <v>0</v>
      </c>
      <c r="J232" t="s">
        <v>41</v>
      </c>
      <c r="K232">
        <v>0</v>
      </c>
      <c r="L232">
        <v>0</v>
      </c>
      <c r="P232">
        <v>0</v>
      </c>
      <c r="S232">
        <v>0</v>
      </c>
      <c r="T232">
        <v>0</v>
      </c>
      <c r="U232">
        <v>2.6383309325601898</v>
      </c>
      <c r="V232">
        <v>0</v>
      </c>
      <c r="X232">
        <v>0</v>
      </c>
      <c r="Z232">
        <v>0</v>
      </c>
    </row>
    <row r="233" spans="1:26" ht="14.45" x14ac:dyDescent="0.35">
      <c r="A233">
        <v>2022</v>
      </c>
      <c r="B233" t="s">
        <v>177</v>
      </c>
      <c r="C233" t="s">
        <v>40</v>
      </c>
      <c r="D233" t="s">
        <v>40</v>
      </c>
      <c r="E233" t="s">
        <v>8</v>
      </c>
      <c r="F233">
        <v>0</v>
      </c>
      <c r="G233">
        <v>0</v>
      </c>
      <c r="H233">
        <v>0</v>
      </c>
      <c r="I233">
        <v>0</v>
      </c>
      <c r="J233" t="s">
        <v>178</v>
      </c>
      <c r="K233">
        <v>0</v>
      </c>
      <c r="L233">
        <v>0</v>
      </c>
      <c r="P233">
        <v>0</v>
      </c>
      <c r="S233">
        <v>0</v>
      </c>
      <c r="T233">
        <v>0</v>
      </c>
      <c r="U233">
        <v>2.6383309325601898</v>
      </c>
      <c r="V233">
        <v>0</v>
      </c>
      <c r="X233">
        <v>0</v>
      </c>
      <c r="Z233">
        <v>0</v>
      </c>
    </row>
    <row r="234" spans="1:26" ht="14.45" x14ac:dyDescent="0.35">
      <c r="A234">
        <v>2022</v>
      </c>
      <c r="B234" t="s">
        <v>66</v>
      </c>
      <c r="C234" t="s">
        <v>40</v>
      </c>
      <c r="D234" t="s">
        <v>40</v>
      </c>
      <c r="E234" t="s">
        <v>66</v>
      </c>
      <c r="F234">
        <v>12284.27</v>
      </c>
      <c r="I234">
        <v>12284.27</v>
      </c>
      <c r="T234">
        <v>0</v>
      </c>
      <c r="U234">
        <v>2.6383309325601898</v>
      </c>
      <c r="V234">
        <v>12284.27</v>
      </c>
    </row>
    <row r="235" spans="1:26" ht="14.45" x14ac:dyDescent="0.35">
      <c r="A235">
        <v>2022</v>
      </c>
      <c r="B235" t="s">
        <v>102</v>
      </c>
      <c r="C235" t="s">
        <v>42</v>
      </c>
      <c r="D235" t="s">
        <v>42</v>
      </c>
      <c r="E235" t="s">
        <v>39</v>
      </c>
      <c r="F235">
        <v>2297.0100000000002</v>
      </c>
      <c r="I235">
        <v>2297.0100000000002</v>
      </c>
      <c r="T235">
        <v>0</v>
      </c>
      <c r="U235">
        <v>2.6383309325601898</v>
      </c>
      <c r="V235">
        <v>2297.0100000000002</v>
      </c>
    </row>
    <row r="236" spans="1:26" ht="14.45" x14ac:dyDescent="0.35">
      <c r="A236">
        <v>2022</v>
      </c>
      <c r="B236" t="s">
        <v>125</v>
      </c>
      <c r="C236" t="s">
        <v>40</v>
      </c>
      <c r="D236" t="s">
        <v>40</v>
      </c>
      <c r="E236" t="s">
        <v>39</v>
      </c>
      <c r="F236">
        <v>12</v>
      </c>
      <c r="I236">
        <v>12</v>
      </c>
      <c r="T236">
        <v>0</v>
      </c>
      <c r="U236">
        <v>2.6383309325601898</v>
      </c>
      <c r="V236">
        <v>12</v>
      </c>
    </row>
    <row r="237" spans="1:26" ht="14.45" x14ac:dyDescent="0.35">
      <c r="A237">
        <v>2022</v>
      </c>
      <c r="B237" t="s">
        <v>143</v>
      </c>
      <c r="C237" t="s">
        <v>43</v>
      </c>
      <c r="D237" t="s">
        <v>43</v>
      </c>
      <c r="E237" t="s">
        <v>39</v>
      </c>
      <c r="F237">
        <v>0</v>
      </c>
      <c r="I237">
        <v>0</v>
      </c>
      <c r="T237">
        <v>0</v>
      </c>
      <c r="U237">
        <v>2.6383309325601898</v>
      </c>
      <c r="V237">
        <v>0</v>
      </c>
    </row>
    <row r="238" spans="1:26" ht="14.45" x14ac:dyDescent="0.35">
      <c r="A238">
        <v>2022</v>
      </c>
      <c r="B238" t="s">
        <v>150</v>
      </c>
      <c r="C238" t="s">
        <v>44</v>
      </c>
      <c r="D238" t="s">
        <v>44</v>
      </c>
      <c r="E238" t="s">
        <v>39</v>
      </c>
      <c r="F238">
        <v>1216.1400000000001</v>
      </c>
      <c r="I238">
        <v>1216.1400000000001</v>
      </c>
      <c r="T238">
        <v>0</v>
      </c>
      <c r="U238">
        <v>2.6383309325601898</v>
      </c>
      <c r="V238">
        <v>1216.1400000000001</v>
      </c>
    </row>
    <row r="239" spans="1:26" ht="14.45" x14ac:dyDescent="0.35">
      <c r="A239">
        <v>2022</v>
      </c>
      <c r="B239" t="s">
        <v>161</v>
      </c>
      <c r="C239" t="s">
        <v>73</v>
      </c>
      <c r="D239" t="s">
        <v>73</v>
      </c>
      <c r="E239" t="s">
        <v>39</v>
      </c>
      <c r="F239">
        <v>563.21</v>
      </c>
      <c r="I239">
        <v>563.21</v>
      </c>
      <c r="T239">
        <v>0</v>
      </c>
      <c r="U239">
        <v>2.6383309325601898</v>
      </c>
      <c r="V239">
        <v>563.21</v>
      </c>
    </row>
    <row r="240" spans="1:26" ht="14.45" x14ac:dyDescent="0.35">
      <c r="A240">
        <v>2022</v>
      </c>
      <c r="B240" t="s">
        <v>172</v>
      </c>
      <c r="C240" t="s">
        <v>78</v>
      </c>
      <c r="D240" t="s">
        <v>78</v>
      </c>
      <c r="E240" t="s">
        <v>39</v>
      </c>
      <c r="F240">
        <v>1965.3</v>
      </c>
      <c r="I240">
        <v>1965.3</v>
      </c>
      <c r="T240">
        <v>0</v>
      </c>
      <c r="U240">
        <v>2.6383309325601898</v>
      </c>
      <c r="V240">
        <v>1965.3</v>
      </c>
    </row>
    <row r="241" spans="1:26" ht="14.45" x14ac:dyDescent="0.35">
      <c r="A241">
        <v>2022</v>
      </c>
      <c r="B241" t="s">
        <v>124</v>
      </c>
      <c r="C241" t="s">
        <v>40</v>
      </c>
      <c r="D241" t="s">
        <v>40</v>
      </c>
      <c r="E241" t="s">
        <v>39</v>
      </c>
      <c r="F241">
        <v>14751</v>
      </c>
      <c r="I241">
        <v>14751</v>
      </c>
      <c r="T241">
        <v>0</v>
      </c>
      <c r="U241">
        <v>2.6383309325601898</v>
      </c>
      <c r="V241">
        <v>14751</v>
      </c>
    </row>
    <row r="242" spans="1:26" ht="14.45" x14ac:dyDescent="0.35">
      <c r="A242">
        <v>2022</v>
      </c>
      <c r="B242" t="s">
        <v>142</v>
      </c>
      <c r="C242" t="s">
        <v>43</v>
      </c>
      <c r="D242" t="s">
        <v>40</v>
      </c>
      <c r="E242" t="s">
        <v>39</v>
      </c>
      <c r="F242">
        <v>49.9</v>
      </c>
      <c r="I242">
        <v>49.9</v>
      </c>
      <c r="T242">
        <v>0</v>
      </c>
      <c r="U242">
        <v>2.6383309325601898</v>
      </c>
      <c r="V242">
        <v>49.9</v>
      </c>
    </row>
    <row r="243" spans="1:26" ht="14.45" x14ac:dyDescent="0.35">
      <c r="A243">
        <v>2022</v>
      </c>
      <c r="B243" t="s">
        <v>171</v>
      </c>
      <c r="C243" t="s">
        <v>78</v>
      </c>
      <c r="D243" t="s">
        <v>40</v>
      </c>
      <c r="E243" t="s">
        <v>39</v>
      </c>
      <c r="F243">
        <v>65</v>
      </c>
      <c r="I243">
        <v>65</v>
      </c>
      <c r="T243">
        <v>0</v>
      </c>
      <c r="U243">
        <v>2.6383309325601898</v>
      </c>
      <c r="V243">
        <v>65</v>
      </c>
    </row>
    <row r="244" spans="1:26" ht="14.45" x14ac:dyDescent="0.35">
      <c r="A244">
        <v>2022</v>
      </c>
      <c r="B244" t="s">
        <v>103</v>
      </c>
      <c r="C244" t="s">
        <v>42</v>
      </c>
      <c r="D244" t="s">
        <v>42</v>
      </c>
      <c r="E244" t="s">
        <v>10</v>
      </c>
      <c r="F244">
        <v>0</v>
      </c>
      <c r="I244">
        <v>0</v>
      </c>
      <c r="T244">
        <v>0</v>
      </c>
      <c r="U244">
        <v>2.6383309325601898</v>
      </c>
      <c r="V244">
        <v>0</v>
      </c>
    </row>
    <row r="245" spans="1:26" ht="14.45" x14ac:dyDescent="0.35">
      <c r="A245">
        <v>2022</v>
      </c>
      <c r="B245" t="s">
        <v>127</v>
      </c>
      <c r="C245" t="s">
        <v>40</v>
      </c>
      <c r="D245" t="s">
        <v>40</v>
      </c>
      <c r="E245" t="s">
        <v>10</v>
      </c>
      <c r="F245">
        <v>279.98</v>
      </c>
      <c r="I245">
        <v>279.98</v>
      </c>
      <c r="T245">
        <v>0</v>
      </c>
      <c r="U245">
        <v>2.6383309325601898</v>
      </c>
      <c r="V245">
        <v>279.98</v>
      </c>
    </row>
    <row r="246" spans="1:26" ht="14.45" x14ac:dyDescent="0.35">
      <c r="A246">
        <v>2022</v>
      </c>
      <c r="B246" t="s">
        <v>144</v>
      </c>
      <c r="C246" t="s">
        <v>43</v>
      </c>
      <c r="D246" t="s">
        <v>43</v>
      </c>
      <c r="E246" t="s">
        <v>10</v>
      </c>
      <c r="F246">
        <v>0</v>
      </c>
      <c r="I246">
        <v>0</v>
      </c>
      <c r="T246">
        <v>0</v>
      </c>
      <c r="U246">
        <v>2.6383309325601898</v>
      </c>
      <c r="V246">
        <v>0</v>
      </c>
    </row>
    <row r="247" spans="1:26" ht="14.45" x14ac:dyDescent="0.35">
      <c r="A247">
        <v>2022</v>
      </c>
      <c r="B247" t="s">
        <v>152</v>
      </c>
      <c r="C247" t="s">
        <v>44</v>
      </c>
      <c r="D247" t="s">
        <v>44</v>
      </c>
      <c r="E247" t="s">
        <v>10</v>
      </c>
      <c r="F247">
        <v>25.3</v>
      </c>
      <c r="I247">
        <v>25.3</v>
      </c>
      <c r="T247">
        <v>0</v>
      </c>
      <c r="U247">
        <v>2.6383309325601898</v>
      </c>
      <c r="V247">
        <v>25.3</v>
      </c>
    </row>
    <row r="248" spans="1:26" ht="14.45" x14ac:dyDescent="0.35">
      <c r="A248">
        <v>2022</v>
      </c>
      <c r="B248" t="s">
        <v>163</v>
      </c>
      <c r="C248" t="s">
        <v>73</v>
      </c>
      <c r="D248" t="s">
        <v>73</v>
      </c>
      <c r="E248" t="s">
        <v>10</v>
      </c>
      <c r="F248">
        <v>8594.91</v>
      </c>
      <c r="I248">
        <v>8594.91</v>
      </c>
      <c r="T248">
        <v>0</v>
      </c>
      <c r="U248">
        <v>2.6383309325601898</v>
      </c>
      <c r="V248">
        <v>8594.91</v>
      </c>
    </row>
    <row r="249" spans="1:26" ht="14.45" x14ac:dyDescent="0.35">
      <c r="A249">
        <v>2022</v>
      </c>
      <c r="B249" t="s">
        <v>174</v>
      </c>
      <c r="C249" t="s">
        <v>78</v>
      </c>
      <c r="D249" t="s">
        <v>78</v>
      </c>
      <c r="E249" t="s">
        <v>10</v>
      </c>
      <c r="F249">
        <v>2124.23</v>
      </c>
      <c r="I249">
        <v>2124.23</v>
      </c>
      <c r="T249">
        <v>0</v>
      </c>
      <c r="U249">
        <v>2.6383309325601898</v>
      </c>
      <c r="V249">
        <v>2124.23</v>
      </c>
    </row>
    <row r="250" spans="1:26" ht="14.45" x14ac:dyDescent="0.35">
      <c r="A250">
        <v>2022</v>
      </c>
      <c r="B250" t="s">
        <v>126</v>
      </c>
      <c r="C250" t="s">
        <v>40</v>
      </c>
      <c r="D250" t="s">
        <v>40</v>
      </c>
      <c r="E250" t="s">
        <v>10</v>
      </c>
      <c r="F250">
        <v>7176.33</v>
      </c>
      <c r="I250">
        <v>7176.33</v>
      </c>
      <c r="T250">
        <v>0</v>
      </c>
      <c r="U250">
        <v>2.6383309325601898</v>
      </c>
      <c r="V250">
        <v>7176.33</v>
      </c>
    </row>
    <row r="251" spans="1:26" ht="14.45" x14ac:dyDescent="0.35">
      <c r="A251">
        <v>2022</v>
      </c>
      <c r="B251" t="s">
        <v>151</v>
      </c>
      <c r="C251" t="s">
        <v>44</v>
      </c>
      <c r="D251" t="s">
        <v>40</v>
      </c>
      <c r="E251" t="s">
        <v>10</v>
      </c>
      <c r="F251">
        <v>5.09</v>
      </c>
      <c r="I251">
        <v>5.09</v>
      </c>
      <c r="T251">
        <v>0</v>
      </c>
      <c r="U251">
        <v>2.6383309325601898</v>
      </c>
      <c r="V251">
        <v>5.09</v>
      </c>
    </row>
    <row r="252" spans="1:26" ht="14.45" x14ac:dyDescent="0.35">
      <c r="A252">
        <v>2022</v>
      </c>
      <c r="B252" t="s">
        <v>162</v>
      </c>
      <c r="C252" t="s">
        <v>73</v>
      </c>
      <c r="D252" t="s">
        <v>40</v>
      </c>
      <c r="E252" t="s">
        <v>10</v>
      </c>
      <c r="F252">
        <v>1417.29</v>
      </c>
      <c r="I252">
        <v>1417.29</v>
      </c>
      <c r="T252">
        <v>0</v>
      </c>
      <c r="U252">
        <v>2.6383309325601898</v>
      </c>
      <c r="V252">
        <v>1417.29</v>
      </c>
    </row>
    <row r="253" spans="1:26" ht="14.45" x14ac:dyDescent="0.35">
      <c r="A253">
        <v>2022</v>
      </c>
      <c r="B253" t="s">
        <v>173</v>
      </c>
      <c r="C253" t="s">
        <v>78</v>
      </c>
      <c r="D253" t="s">
        <v>40</v>
      </c>
      <c r="E253" t="s">
        <v>10</v>
      </c>
      <c r="F253">
        <v>50.4</v>
      </c>
      <c r="I253">
        <v>50.4</v>
      </c>
      <c r="T253">
        <v>0</v>
      </c>
      <c r="U253">
        <v>2.6383309325601898</v>
      </c>
      <c r="V253">
        <v>50.4</v>
      </c>
    </row>
    <row r="254" spans="1:26" ht="14.45" x14ac:dyDescent="0.35">
      <c r="A254">
        <v>2022</v>
      </c>
      <c r="B254" t="s">
        <v>209</v>
      </c>
      <c r="C254" t="s">
        <v>40</v>
      </c>
      <c r="D254" t="s">
        <v>40</v>
      </c>
      <c r="E254" t="s">
        <v>39</v>
      </c>
      <c r="F254">
        <v>0</v>
      </c>
      <c r="G254">
        <v>0</v>
      </c>
      <c r="H254">
        <v>0</v>
      </c>
      <c r="I254">
        <v>0</v>
      </c>
      <c r="J254" t="s">
        <v>210</v>
      </c>
      <c r="K254">
        <v>0</v>
      </c>
      <c r="L254">
        <v>0</v>
      </c>
      <c r="P254">
        <v>0</v>
      </c>
      <c r="S254">
        <v>0</v>
      </c>
      <c r="T254">
        <v>0</v>
      </c>
      <c r="U254">
        <v>2.6383309325601898</v>
      </c>
      <c r="V254">
        <v>0</v>
      </c>
      <c r="X254">
        <v>0</v>
      </c>
      <c r="Z254">
        <v>0</v>
      </c>
    </row>
    <row r="255" spans="1:26" ht="14.45" x14ac:dyDescent="0.35">
      <c r="A255">
        <v>2022</v>
      </c>
      <c r="B255" t="s">
        <v>211</v>
      </c>
      <c r="C255" t="s">
        <v>40</v>
      </c>
      <c r="D255" t="s">
        <v>40</v>
      </c>
      <c r="E255" t="s">
        <v>10</v>
      </c>
      <c r="F255">
        <v>0</v>
      </c>
      <c r="G255">
        <v>0</v>
      </c>
      <c r="H255">
        <v>0</v>
      </c>
      <c r="I255">
        <v>0</v>
      </c>
      <c r="J255" t="s">
        <v>210</v>
      </c>
      <c r="K255">
        <v>0</v>
      </c>
      <c r="L255">
        <v>0</v>
      </c>
      <c r="P255">
        <v>-125165.43</v>
      </c>
      <c r="S255">
        <v>0</v>
      </c>
      <c r="T255">
        <v>0</v>
      </c>
      <c r="U255">
        <v>2.6383309325601898</v>
      </c>
      <c r="V255">
        <v>0</v>
      </c>
      <c r="X255">
        <v>0</v>
      </c>
      <c r="Z255">
        <v>0</v>
      </c>
    </row>
    <row r="256" spans="1:26" ht="14.45" x14ac:dyDescent="0.35">
      <c r="A256">
        <v>2022</v>
      </c>
      <c r="B256" t="s">
        <v>128</v>
      </c>
      <c r="C256" t="s">
        <v>40</v>
      </c>
      <c r="D256" t="s">
        <v>40</v>
      </c>
      <c r="E256" t="s">
        <v>39</v>
      </c>
      <c r="F256">
        <v>0</v>
      </c>
      <c r="G256">
        <v>0</v>
      </c>
      <c r="H256">
        <v>0</v>
      </c>
      <c r="I256">
        <v>0</v>
      </c>
      <c r="J256" t="s">
        <v>129</v>
      </c>
      <c r="K256">
        <v>0</v>
      </c>
      <c r="L256">
        <v>0</v>
      </c>
      <c r="P256">
        <v>0</v>
      </c>
      <c r="S256">
        <v>0</v>
      </c>
      <c r="T256">
        <v>0</v>
      </c>
      <c r="U256">
        <v>2.6383309325601898</v>
      </c>
      <c r="V256">
        <v>0</v>
      </c>
      <c r="X256">
        <v>0</v>
      </c>
      <c r="Z256">
        <v>0</v>
      </c>
    </row>
    <row r="257" spans="1:26" ht="14.45" x14ac:dyDescent="0.35">
      <c r="A257">
        <v>2022</v>
      </c>
      <c r="B257" t="s">
        <v>130</v>
      </c>
      <c r="C257" t="s">
        <v>40</v>
      </c>
      <c r="D257" t="s">
        <v>40</v>
      </c>
      <c r="E257" t="s">
        <v>10</v>
      </c>
      <c r="F257">
        <v>0</v>
      </c>
      <c r="G257">
        <v>0</v>
      </c>
      <c r="H257">
        <v>0</v>
      </c>
      <c r="I257">
        <v>0</v>
      </c>
      <c r="J257" t="s">
        <v>129</v>
      </c>
      <c r="K257">
        <v>0</v>
      </c>
      <c r="L257">
        <v>0</v>
      </c>
      <c r="P257">
        <v>0</v>
      </c>
      <c r="S257">
        <v>0</v>
      </c>
      <c r="T257">
        <v>0</v>
      </c>
      <c r="U257">
        <v>2.6383309325601898</v>
      </c>
      <c r="V257">
        <v>0</v>
      </c>
      <c r="X257">
        <v>0</v>
      </c>
      <c r="Z257">
        <v>0</v>
      </c>
    </row>
    <row r="258" spans="1:26" ht="14.45" x14ac:dyDescent="0.35">
      <c r="A258">
        <v>2022</v>
      </c>
      <c r="B258" t="s">
        <v>131</v>
      </c>
      <c r="C258" t="s">
        <v>40</v>
      </c>
      <c r="D258" t="s">
        <v>40</v>
      </c>
      <c r="E258" t="s">
        <v>39</v>
      </c>
      <c r="F258">
        <v>0</v>
      </c>
      <c r="G258">
        <v>0</v>
      </c>
      <c r="H258">
        <v>0</v>
      </c>
      <c r="I258">
        <v>0</v>
      </c>
      <c r="J258" t="s">
        <v>132</v>
      </c>
      <c r="K258">
        <v>0</v>
      </c>
      <c r="L258">
        <v>0</v>
      </c>
      <c r="P258">
        <v>0</v>
      </c>
      <c r="S258">
        <v>0</v>
      </c>
      <c r="T258">
        <v>0</v>
      </c>
      <c r="U258">
        <v>2.6383309325601898</v>
      </c>
      <c r="V258">
        <v>0</v>
      </c>
      <c r="X258">
        <v>0</v>
      </c>
      <c r="Z258">
        <v>0</v>
      </c>
    </row>
    <row r="259" spans="1:26" ht="14.45" x14ac:dyDescent="0.35">
      <c r="A259">
        <v>2022</v>
      </c>
      <c r="B259" t="s">
        <v>133</v>
      </c>
      <c r="C259" t="s">
        <v>40</v>
      </c>
      <c r="D259" t="s">
        <v>40</v>
      </c>
      <c r="E259" t="s">
        <v>10</v>
      </c>
      <c r="F259">
        <v>0</v>
      </c>
      <c r="G259">
        <v>253.16</v>
      </c>
      <c r="H259">
        <v>253.16</v>
      </c>
      <c r="I259">
        <v>253.16</v>
      </c>
      <c r="J259" t="s">
        <v>132</v>
      </c>
      <c r="K259">
        <v>253.16</v>
      </c>
      <c r="L259">
        <v>0</v>
      </c>
      <c r="P259">
        <v>0</v>
      </c>
      <c r="S259">
        <v>26204881.190000001</v>
      </c>
      <c r="T259">
        <v>10595518.93</v>
      </c>
      <c r="U259">
        <v>2.6383309325601898</v>
      </c>
      <c r="V259">
        <v>0</v>
      </c>
      <c r="X259">
        <v>253.16</v>
      </c>
      <c r="Z259">
        <v>0</v>
      </c>
    </row>
    <row r="260" spans="1:26" ht="14.45" x14ac:dyDescent="0.35">
      <c r="A260">
        <v>2022</v>
      </c>
      <c r="B260" t="s">
        <v>136</v>
      </c>
      <c r="C260" t="s">
        <v>40</v>
      </c>
      <c r="D260" t="s">
        <v>40</v>
      </c>
      <c r="E260" t="s">
        <v>39</v>
      </c>
      <c r="F260">
        <v>0</v>
      </c>
      <c r="G260">
        <v>919.08</v>
      </c>
      <c r="H260">
        <v>919.08</v>
      </c>
      <c r="I260">
        <v>919.08</v>
      </c>
      <c r="J260" t="s">
        <v>135</v>
      </c>
      <c r="K260">
        <v>919.08</v>
      </c>
      <c r="L260">
        <v>0</v>
      </c>
      <c r="P260">
        <v>0</v>
      </c>
      <c r="S260">
        <v>56641404.490000002</v>
      </c>
      <c r="T260">
        <v>9474767.6999999993</v>
      </c>
      <c r="U260">
        <v>2.6383309325601898</v>
      </c>
      <c r="V260">
        <v>0</v>
      </c>
      <c r="X260">
        <v>919.08</v>
      </c>
      <c r="Z260">
        <v>0</v>
      </c>
    </row>
    <row r="261" spans="1:26" ht="14.45" x14ac:dyDescent="0.35">
      <c r="A261">
        <v>2022</v>
      </c>
      <c r="B261" t="s">
        <v>212</v>
      </c>
      <c r="C261" t="s">
        <v>40</v>
      </c>
      <c r="D261" t="s">
        <v>40</v>
      </c>
      <c r="E261" t="s">
        <v>10</v>
      </c>
      <c r="F261">
        <v>0</v>
      </c>
      <c r="G261">
        <v>0</v>
      </c>
      <c r="H261">
        <v>0</v>
      </c>
      <c r="I261">
        <v>0</v>
      </c>
      <c r="J261" t="s">
        <v>135</v>
      </c>
      <c r="K261">
        <v>0</v>
      </c>
      <c r="L261">
        <v>0</v>
      </c>
      <c r="P261">
        <v>0</v>
      </c>
      <c r="S261">
        <v>0</v>
      </c>
      <c r="T261">
        <v>0</v>
      </c>
      <c r="U261">
        <v>2.6383309325601898</v>
      </c>
      <c r="V261">
        <v>0</v>
      </c>
      <c r="X261">
        <v>0</v>
      </c>
      <c r="Z261">
        <v>0</v>
      </c>
    </row>
    <row r="262" spans="1:26" ht="14.45" x14ac:dyDescent="0.35">
      <c r="A262">
        <v>2022</v>
      </c>
      <c r="B262" t="s">
        <v>213</v>
      </c>
      <c r="C262" t="s">
        <v>40</v>
      </c>
      <c r="D262" t="s">
        <v>40</v>
      </c>
      <c r="E262" t="s">
        <v>10</v>
      </c>
      <c r="F262">
        <v>0</v>
      </c>
      <c r="G262">
        <v>0</v>
      </c>
      <c r="H262">
        <v>0</v>
      </c>
      <c r="I262">
        <v>0</v>
      </c>
      <c r="J262" t="s">
        <v>214</v>
      </c>
      <c r="K262">
        <v>0</v>
      </c>
      <c r="L262">
        <v>0</v>
      </c>
      <c r="P262">
        <v>0</v>
      </c>
      <c r="S262">
        <v>0</v>
      </c>
      <c r="T262">
        <v>0</v>
      </c>
      <c r="U262">
        <v>2.6383309325601898</v>
      </c>
      <c r="V262">
        <v>0</v>
      </c>
      <c r="X262">
        <v>0</v>
      </c>
      <c r="Z262">
        <v>0</v>
      </c>
    </row>
    <row r="263" spans="1:26" ht="14.45" x14ac:dyDescent="0.35">
      <c r="A263">
        <v>2022</v>
      </c>
      <c r="B263" t="s">
        <v>215</v>
      </c>
      <c r="C263" t="s">
        <v>40</v>
      </c>
      <c r="D263" t="s">
        <v>40</v>
      </c>
      <c r="E263" t="s">
        <v>10</v>
      </c>
      <c r="F263">
        <v>0</v>
      </c>
      <c r="G263">
        <v>0</v>
      </c>
      <c r="H263">
        <v>0</v>
      </c>
      <c r="I263">
        <v>0</v>
      </c>
      <c r="J263" t="s">
        <v>216</v>
      </c>
      <c r="K263">
        <v>0</v>
      </c>
      <c r="L263">
        <v>0</v>
      </c>
      <c r="P263">
        <v>0</v>
      </c>
      <c r="S263">
        <v>0</v>
      </c>
      <c r="T263">
        <v>0</v>
      </c>
      <c r="U263">
        <v>2.6383309325601898</v>
      </c>
      <c r="V263">
        <v>0</v>
      </c>
      <c r="X263">
        <v>0</v>
      </c>
      <c r="Z263">
        <v>0</v>
      </c>
    </row>
    <row r="264" spans="1:26" ht="14.45" x14ac:dyDescent="0.35">
      <c r="A264">
        <v>2022</v>
      </c>
      <c r="B264" t="s">
        <v>217</v>
      </c>
      <c r="C264" t="s">
        <v>40</v>
      </c>
      <c r="D264" t="s">
        <v>40</v>
      </c>
      <c r="E264" t="s">
        <v>39</v>
      </c>
      <c r="F264">
        <v>0</v>
      </c>
      <c r="G264">
        <v>297</v>
      </c>
      <c r="H264">
        <v>297</v>
      </c>
      <c r="I264">
        <v>297</v>
      </c>
      <c r="J264" t="s">
        <v>202</v>
      </c>
      <c r="K264">
        <v>297</v>
      </c>
      <c r="L264">
        <v>0</v>
      </c>
      <c r="P264">
        <v>0</v>
      </c>
      <c r="S264">
        <v>18303626.600000001</v>
      </c>
      <c r="T264">
        <v>3061763.94</v>
      </c>
      <c r="U264">
        <v>2.6383309325601898</v>
      </c>
      <c r="V264">
        <v>0</v>
      </c>
      <c r="X264">
        <v>297</v>
      </c>
      <c r="Z264">
        <v>0</v>
      </c>
    </row>
    <row r="265" spans="1:26" ht="14.45" x14ac:dyDescent="0.35">
      <c r="A265">
        <v>2022</v>
      </c>
      <c r="B265" t="s">
        <v>218</v>
      </c>
      <c r="C265" t="s">
        <v>40</v>
      </c>
      <c r="D265" t="s">
        <v>40</v>
      </c>
      <c r="E265" t="s">
        <v>39</v>
      </c>
      <c r="F265">
        <v>0</v>
      </c>
      <c r="G265">
        <v>298.69</v>
      </c>
      <c r="H265">
        <v>298.69</v>
      </c>
      <c r="I265">
        <v>298.69</v>
      </c>
      <c r="J265" t="s">
        <v>219</v>
      </c>
      <c r="K265">
        <v>298.69</v>
      </c>
      <c r="L265">
        <v>0</v>
      </c>
      <c r="P265">
        <v>0</v>
      </c>
      <c r="S265">
        <v>18407707.809999999</v>
      </c>
      <c r="T265">
        <v>3079174.27</v>
      </c>
      <c r="U265">
        <v>2.6383309325601898</v>
      </c>
      <c r="V265">
        <v>0</v>
      </c>
      <c r="X265">
        <v>298.69</v>
      </c>
      <c r="Z265">
        <v>0</v>
      </c>
    </row>
    <row r="266" spans="1:26" ht="14.45" x14ac:dyDescent="0.35">
      <c r="A266">
        <v>2022</v>
      </c>
      <c r="B266" t="s">
        <v>220</v>
      </c>
      <c r="C266" t="s">
        <v>40</v>
      </c>
      <c r="D266" t="s">
        <v>40</v>
      </c>
      <c r="E266" t="s">
        <v>10</v>
      </c>
      <c r="F266">
        <v>0</v>
      </c>
      <c r="G266">
        <v>60</v>
      </c>
      <c r="H266">
        <v>60</v>
      </c>
      <c r="I266">
        <v>60</v>
      </c>
      <c r="J266" t="s">
        <v>219</v>
      </c>
      <c r="K266">
        <v>60</v>
      </c>
      <c r="L266">
        <v>0</v>
      </c>
      <c r="P266">
        <v>-91962.96</v>
      </c>
      <c r="S266">
        <v>6212716.8399999999</v>
      </c>
      <c r="T266">
        <v>2511183.19</v>
      </c>
      <c r="U266">
        <v>2.6383309325601898</v>
      </c>
      <c r="V266">
        <v>0</v>
      </c>
      <c r="X266">
        <v>60</v>
      </c>
      <c r="Z266">
        <v>0</v>
      </c>
    </row>
    <row r="267" spans="1:26" ht="14.45" x14ac:dyDescent="0.35">
      <c r="A267">
        <v>2022</v>
      </c>
      <c r="B267" t="s">
        <v>221</v>
      </c>
      <c r="C267" t="s">
        <v>40</v>
      </c>
      <c r="D267" t="s">
        <v>40</v>
      </c>
      <c r="E267" t="s">
        <v>39</v>
      </c>
      <c r="F267">
        <v>0</v>
      </c>
      <c r="G267">
        <v>860.4</v>
      </c>
      <c r="H267">
        <v>860.4</v>
      </c>
      <c r="I267">
        <v>860.4</v>
      </c>
      <c r="J267" t="s">
        <v>222</v>
      </c>
      <c r="K267">
        <v>860.4</v>
      </c>
      <c r="L267">
        <v>0</v>
      </c>
      <c r="P267">
        <v>0</v>
      </c>
      <c r="S267">
        <v>53025051.600000001</v>
      </c>
      <c r="T267">
        <v>8869837.3599999994</v>
      </c>
      <c r="U267">
        <v>2.6383309325601898</v>
      </c>
      <c r="V267">
        <v>0</v>
      </c>
      <c r="X267">
        <v>860.4</v>
      </c>
      <c r="Z267">
        <v>0</v>
      </c>
    </row>
    <row r="268" spans="1:26" ht="14.45" x14ac:dyDescent="0.35">
      <c r="A268">
        <v>2022</v>
      </c>
      <c r="B268" t="s">
        <v>223</v>
      </c>
      <c r="C268" t="s">
        <v>40</v>
      </c>
      <c r="D268" t="s">
        <v>40</v>
      </c>
      <c r="E268" t="s">
        <v>10</v>
      </c>
      <c r="F268">
        <v>0</v>
      </c>
      <c r="G268">
        <v>0</v>
      </c>
      <c r="H268">
        <v>0</v>
      </c>
      <c r="I268">
        <v>0</v>
      </c>
      <c r="J268" t="s">
        <v>222</v>
      </c>
      <c r="K268">
        <v>0</v>
      </c>
      <c r="L268">
        <v>0</v>
      </c>
      <c r="P268">
        <v>0</v>
      </c>
      <c r="S268">
        <v>0</v>
      </c>
      <c r="T268">
        <v>0</v>
      </c>
      <c r="U268">
        <v>2.6383309325601898</v>
      </c>
      <c r="V268">
        <v>0</v>
      </c>
      <c r="X268">
        <v>0</v>
      </c>
      <c r="Z268">
        <v>0</v>
      </c>
    </row>
    <row r="269" spans="1:26" ht="14.45" x14ac:dyDescent="0.35">
      <c r="A269">
        <v>2022</v>
      </c>
      <c r="B269" t="s">
        <v>224</v>
      </c>
      <c r="C269" t="s">
        <v>40</v>
      </c>
      <c r="D269" t="s">
        <v>40</v>
      </c>
      <c r="E269" t="s">
        <v>39</v>
      </c>
      <c r="F269">
        <v>0</v>
      </c>
      <c r="G269">
        <v>300</v>
      </c>
      <c r="H269">
        <v>300</v>
      </c>
      <c r="I269">
        <v>300</v>
      </c>
      <c r="J269" t="s">
        <v>225</v>
      </c>
      <c r="K269">
        <v>300</v>
      </c>
      <c r="L269">
        <v>0</v>
      </c>
      <c r="P269">
        <v>0</v>
      </c>
      <c r="S269">
        <v>18488511.719999999</v>
      </c>
      <c r="T269">
        <v>3092690.85</v>
      </c>
      <c r="U269">
        <v>2.6383309325601898</v>
      </c>
      <c r="V269">
        <v>0</v>
      </c>
      <c r="X269">
        <v>300</v>
      </c>
      <c r="Z269">
        <v>0</v>
      </c>
    </row>
    <row r="270" spans="1:26" ht="14.45" x14ac:dyDescent="0.35">
      <c r="A270">
        <v>2022</v>
      </c>
      <c r="B270" t="s">
        <v>226</v>
      </c>
      <c r="C270" t="s">
        <v>40</v>
      </c>
      <c r="D270" t="s">
        <v>40</v>
      </c>
      <c r="E270" t="s">
        <v>39</v>
      </c>
      <c r="F270">
        <v>0</v>
      </c>
      <c r="G270">
        <v>0</v>
      </c>
      <c r="H270">
        <v>0</v>
      </c>
      <c r="I270">
        <v>0</v>
      </c>
      <c r="J270" t="s">
        <v>204</v>
      </c>
      <c r="K270">
        <v>0</v>
      </c>
      <c r="L270">
        <v>0</v>
      </c>
      <c r="P270">
        <v>0</v>
      </c>
      <c r="S270">
        <v>0</v>
      </c>
      <c r="T270">
        <v>0</v>
      </c>
      <c r="U270">
        <v>2.6383309325601898</v>
      </c>
      <c r="V270">
        <v>0</v>
      </c>
      <c r="X270">
        <v>0</v>
      </c>
      <c r="Z270">
        <v>0</v>
      </c>
    </row>
    <row r="271" spans="1:26" ht="14.45" x14ac:dyDescent="0.35">
      <c r="A271">
        <v>2022</v>
      </c>
      <c r="B271" t="s">
        <v>227</v>
      </c>
      <c r="C271" t="s">
        <v>40</v>
      </c>
      <c r="D271" t="s">
        <v>40</v>
      </c>
      <c r="E271" t="s">
        <v>10</v>
      </c>
      <c r="F271">
        <v>0</v>
      </c>
      <c r="G271">
        <v>865.9</v>
      </c>
      <c r="H271">
        <v>865.9</v>
      </c>
      <c r="I271">
        <v>865.9</v>
      </c>
      <c r="J271" t="s">
        <v>204</v>
      </c>
      <c r="K271">
        <v>865.9</v>
      </c>
      <c r="L271">
        <v>0</v>
      </c>
      <c r="P271">
        <v>-31507.040000000001</v>
      </c>
      <c r="S271">
        <v>87896033.650000006</v>
      </c>
      <c r="T271">
        <v>36240558.710000001</v>
      </c>
      <c r="U271">
        <v>2.6383309325601898</v>
      </c>
      <c r="V271">
        <v>0</v>
      </c>
      <c r="X271">
        <v>865.9</v>
      </c>
      <c r="Z271">
        <v>0</v>
      </c>
    </row>
    <row r="272" spans="1:26" ht="14.45" x14ac:dyDescent="0.35">
      <c r="A272">
        <v>2022</v>
      </c>
      <c r="B272" t="s">
        <v>155</v>
      </c>
      <c r="C272" t="s">
        <v>40</v>
      </c>
      <c r="D272" t="s">
        <v>40</v>
      </c>
      <c r="E272" t="s">
        <v>10</v>
      </c>
      <c r="F272">
        <v>0</v>
      </c>
      <c r="G272">
        <v>262.91000000000003</v>
      </c>
      <c r="H272">
        <v>262.91000000000003</v>
      </c>
      <c r="I272">
        <v>262.91000000000003</v>
      </c>
      <c r="J272" t="s">
        <v>228</v>
      </c>
      <c r="K272">
        <v>262.91000000000003</v>
      </c>
      <c r="L272">
        <v>0</v>
      </c>
      <c r="P272">
        <v>0</v>
      </c>
      <c r="S272">
        <v>37233550.640000001</v>
      </c>
      <c r="T272">
        <v>11016907.02</v>
      </c>
      <c r="U272">
        <v>2.6383309325601898</v>
      </c>
      <c r="V272">
        <v>0</v>
      </c>
      <c r="X272">
        <v>262.91000000000003</v>
      </c>
      <c r="Z272">
        <v>0</v>
      </c>
    </row>
    <row r="273" spans="1:26" ht="14.45" x14ac:dyDescent="0.35">
      <c r="A273">
        <v>2022</v>
      </c>
      <c r="B273" t="s">
        <v>229</v>
      </c>
      <c r="C273" t="s">
        <v>40</v>
      </c>
      <c r="D273" t="s">
        <v>40</v>
      </c>
      <c r="E273" t="s">
        <v>39</v>
      </c>
      <c r="F273">
        <v>0</v>
      </c>
      <c r="G273">
        <v>565</v>
      </c>
      <c r="H273">
        <v>565</v>
      </c>
      <c r="I273">
        <v>565</v>
      </c>
      <c r="J273" t="s">
        <v>207</v>
      </c>
      <c r="K273">
        <v>565</v>
      </c>
      <c r="L273">
        <v>0</v>
      </c>
      <c r="P273">
        <v>0</v>
      </c>
      <c r="S273">
        <v>34820030.399999999</v>
      </c>
      <c r="T273">
        <v>5824567.7699999996</v>
      </c>
      <c r="U273">
        <v>2.6383309325601898</v>
      </c>
      <c r="V273">
        <v>0</v>
      </c>
      <c r="X273">
        <v>565</v>
      </c>
      <c r="Z273">
        <v>0</v>
      </c>
    </row>
    <row r="274" spans="1:26" ht="14.45" x14ac:dyDescent="0.35">
      <c r="A274">
        <v>2022</v>
      </c>
      <c r="B274" t="s">
        <v>230</v>
      </c>
      <c r="C274" t="s">
        <v>40</v>
      </c>
      <c r="D274" t="s">
        <v>40</v>
      </c>
      <c r="E274" t="s">
        <v>39</v>
      </c>
      <c r="F274">
        <v>0</v>
      </c>
      <c r="G274">
        <v>0</v>
      </c>
      <c r="H274">
        <v>0</v>
      </c>
      <c r="I274">
        <v>0</v>
      </c>
      <c r="J274" t="s">
        <v>228</v>
      </c>
      <c r="K274">
        <v>0</v>
      </c>
      <c r="L274">
        <v>0</v>
      </c>
      <c r="P274">
        <v>0</v>
      </c>
      <c r="S274">
        <v>0</v>
      </c>
      <c r="T274">
        <v>0</v>
      </c>
      <c r="U274">
        <v>2.6383309325601898</v>
      </c>
      <c r="V274">
        <v>0</v>
      </c>
      <c r="X274">
        <v>0</v>
      </c>
      <c r="Z274">
        <v>0</v>
      </c>
    </row>
    <row r="275" spans="1:26" ht="14.45" x14ac:dyDescent="0.35">
      <c r="A275">
        <v>2022</v>
      </c>
      <c r="B275" t="s">
        <v>231</v>
      </c>
      <c r="C275" t="s">
        <v>40</v>
      </c>
      <c r="D275" t="s">
        <v>40</v>
      </c>
      <c r="E275" t="s">
        <v>10</v>
      </c>
      <c r="F275">
        <v>0</v>
      </c>
      <c r="I275">
        <v>0</v>
      </c>
      <c r="T275">
        <v>0</v>
      </c>
      <c r="U275">
        <v>2.6383309325601898</v>
      </c>
      <c r="V275">
        <v>0</v>
      </c>
    </row>
    <row r="276" spans="1:26" ht="14.45" x14ac:dyDescent="0.35">
      <c r="A276">
        <v>2022</v>
      </c>
      <c r="B276" t="s">
        <v>232</v>
      </c>
      <c r="C276" t="s">
        <v>40</v>
      </c>
      <c r="D276" t="s">
        <v>40</v>
      </c>
      <c r="E276" t="s">
        <v>39</v>
      </c>
      <c r="F276">
        <v>0</v>
      </c>
      <c r="G276">
        <v>0</v>
      </c>
      <c r="H276">
        <v>0</v>
      </c>
      <c r="I276">
        <v>0</v>
      </c>
      <c r="J276" t="s">
        <v>233</v>
      </c>
      <c r="K276">
        <v>0</v>
      </c>
      <c r="L276">
        <v>0</v>
      </c>
      <c r="P276">
        <v>0</v>
      </c>
      <c r="S276">
        <v>0</v>
      </c>
      <c r="T276">
        <v>0</v>
      </c>
      <c r="U276">
        <v>2.6383309325601898</v>
      </c>
      <c r="V276">
        <v>0</v>
      </c>
      <c r="X276">
        <v>0</v>
      </c>
      <c r="Z276">
        <v>0</v>
      </c>
    </row>
    <row r="277" spans="1:26" ht="14.45" x14ac:dyDescent="0.35">
      <c r="A277">
        <v>2022</v>
      </c>
      <c r="B277" t="s">
        <v>234</v>
      </c>
      <c r="C277" t="s">
        <v>40</v>
      </c>
      <c r="D277" t="s">
        <v>40</v>
      </c>
      <c r="E277" t="s">
        <v>10</v>
      </c>
      <c r="F277">
        <v>0</v>
      </c>
      <c r="G277">
        <v>0</v>
      </c>
      <c r="H277">
        <v>0</v>
      </c>
      <c r="I277">
        <v>0</v>
      </c>
      <c r="J277" t="s">
        <v>233</v>
      </c>
      <c r="K277">
        <v>0</v>
      </c>
      <c r="L277">
        <v>0</v>
      </c>
      <c r="P277">
        <v>0</v>
      </c>
      <c r="S277">
        <v>0</v>
      </c>
      <c r="T277">
        <v>0</v>
      </c>
      <c r="U277">
        <v>2.6383309325601898</v>
      </c>
      <c r="V277">
        <v>0</v>
      </c>
      <c r="X277">
        <v>0</v>
      </c>
      <c r="Z277">
        <v>0</v>
      </c>
    </row>
    <row r="278" spans="1:26" ht="14.45" x14ac:dyDescent="0.35">
      <c r="A278">
        <v>2022</v>
      </c>
      <c r="B278" t="s">
        <v>175</v>
      </c>
      <c r="C278" t="s">
        <v>40</v>
      </c>
      <c r="D278" t="s">
        <v>40</v>
      </c>
      <c r="E278" t="s">
        <v>39</v>
      </c>
      <c r="F278">
        <v>0</v>
      </c>
      <c r="G278">
        <v>0</v>
      </c>
      <c r="H278">
        <v>0</v>
      </c>
      <c r="I278">
        <v>0</v>
      </c>
      <c r="J278" t="s">
        <v>41</v>
      </c>
      <c r="K278">
        <v>0</v>
      </c>
      <c r="L278">
        <v>0</v>
      </c>
      <c r="P278">
        <v>0</v>
      </c>
      <c r="S278">
        <v>0</v>
      </c>
      <c r="T278">
        <v>0</v>
      </c>
      <c r="U278">
        <v>2.6383309325601898</v>
      </c>
      <c r="V278">
        <v>0</v>
      </c>
      <c r="X278">
        <v>0</v>
      </c>
      <c r="Z278">
        <v>0</v>
      </c>
    </row>
    <row r="279" spans="1:26" ht="14.45" x14ac:dyDescent="0.35">
      <c r="A279">
        <v>2022</v>
      </c>
      <c r="B279" t="s">
        <v>235</v>
      </c>
      <c r="C279" t="s">
        <v>40</v>
      </c>
      <c r="D279" t="s">
        <v>40</v>
      </c>
      <c r="E279" t="s">
        <v>39</v>
      </c>
      <c r="F279">
        <v>0</v>
      </c>
      <c r="G279">
        <v>0</v>
      </c>
      <c r="H279">
        <v>0</v>
      </c>
      <c r="I279">
        <v>0</v>
      </c>
      <c r="J279" t="s">
        <v>236</v>
      </c>
      <c r="K279">
        <v>0</v>
      </c>
      <c r="L279">
        <v>0</v>
      </c>
      <c r="P279">
        <v>0</v>
      </c>
      <c r="S279">
        <v>0</v>
      </c>
      <c r="T279">
        <v>0</v>
      </c>
      <c r="U279">
        <v>2.6383309325601898</v>
      </c>
      <c r="V279">
        <v>0</v>
      </c>
      <c r="X279">
        <v>0</v>
      </c>
      <c r="Z279">
        <v>0</v>
      </c>
    </row>
    <row r="280" spans="1:26" ht="14.45" x14ac:dyDescent="0.35">
      <c r="A280">
        <v>2022</v>
      </c>
      <c r="B280" t="s">
        <v>237</v>
      </c>
      <c r="C280" t="s">
        <v>40</v>
      </c>
      <c r="D280" t="s">
        <v>40</v>
      </c>
      <c r="E280" t="s">
        <v>10</v>
      </c>
      <c r="F280">
        <v>0</v>
      </c>
      <c r="G280">
        <v>0</v>
      </c>
      <c r="H280">
        <v>0</v>
      </c>
      <c r="I280">
        <v>0</v>
      </c>
      <c r="J280" t="s">
        <v>236</v>
      </c>
      <c r="K280">
        <v>0</v>
      </c>
      <c r="L280">
        <v>0</v>
      </c>
      <c r="P280">
        <v>0</v>
      </c>
      <c r="S280">
        <v>0</v>
      </c>
      <c r="T280">
        <v>0</v>
      </c>
      <c r="U280">
        <v>2.6383309325601898</v>
      </c>
      <c r="V280">
        <v>0</v>
      </c>
      <c r="X280">
        <v>0</v>
      </c>
      <c r="Z280">
        <v>0</v>
      </c>
    </row>
    <row r="281" spans="1:26" ht="14.45" x14ac:dyDescent="0.35">
      <c r="A281">
        <v>2022</v>
      </c>
      <c r="B281" t="s">
        <v>176</v>
      </c>
      <c r="C281" t="s">
        <v>40</v>
      </c>
      <c r="D281" t="s">
        <v>40</v>
      </c>
      <c r="E281" t="s">
        <v>10</v>
      </c>
      <c r="F281">
        <v>0</v>
      </c>
      <c r="G281">
        <v>542</v>
      </c>
      <c r="H281">
        <v>542</v>
      </c>
      <c r="I281">
        <v>542</v>
      </c>
      <c r="J281" t="s">
        <v>41</v>
      </c>
      <c r="K281">
        <v>542</v>
      </c>
      <c r="L281">
        <v>0</v>
      </c>
      <c r="P281">
        <v>-32066.12</v>
      </c>
      <c r="S281">
        <v>54954546.170000002</v>
      </c>
      <c r="T281">
        <v>22684354.800000001</v>
      </c>
      <c r="U281">
        <v>2.6383309325601898</v>
      </c>
      <c r="V281">
        <v>0</v>
      </c>
      <c r="X281">
        <v>542</v>
      </c>
      <c r="Z281">
        <v>0</v>
      </c>
    </row>
    <row r="282" spans="1:26" ht="14.45" x14ac:dyDescent="0.35">
      <c r="A282">
        <v>2022</v>
      </c>
      <c r="B282" t="s">
        <v>238</v>
      </c>
      <c r="C282" t="s">
        <v>40</v>
      </c>
      <c r="D282" t="s">
        <v>40</v>
      </c>
      <c r="E282" t="s">
        <v>39</v>
      </c>
      <c r="F282">
        <v>0</v>
      </c>
      <c r="G282">
        <v>862</v>
      </c>
      <c r="H282">
        <v>862</v>
      </c>
      <c r="I282">
        <v>862</v>
      </c>
      <c r="J282" t="s">
        <v>239</v>
      </c>
      <c r="K282">
        <v>862</v>
      </c>
      <c r="L282">
        <v>0</v>
      </c>
      <c r="P282">
        <v>0</v>
      </c>
      <c r="S282">
        <v>53123657</v>
      </c>
      <c r="T282">
        <v>8886331.7200000007</v>
      </c>
      <c r="U282">
        <v>2.6383309325601898</v>
      </c>
      <c r="V282">
        <v>0</v>
      </c>
      <c r="X282">
        <v>862</v>
      </c>
      <c r="Z282">
        <v>0</v>
      </c>
    </row>
    <row r="283" spans="1:26" ht="14.45" x14ac:dyDescent="0.35">
      <c r="A283">
        <v>2022</v>
      </c>
      <c r="B283" t="s">
        <v>240</v>
      </c>
      <c r="C283" t="s">
        <v>40</v>
      </c>
      <c r="D283" t="s">
        <v>40</v>
      </c>
      <c r="E283" t="s">
        <v>10</v>
      </c>
      <c r="F283">
        <v>0</v>
      </c>
      <c r="G283">
        <v>0</v>
      </c>
      <c r="H283">
        <v>0</v>
      </c>
      <c r="I283">
        <v>0</v>
      </c>
      <c r="J283" t="s">
        <v>239</v>
      </c>
      <c r="K283">
        <v>0</v>
      </c>
      <c r="L283">
        <v>0</v>
      </c>
      <c r="P283">
        <v>0</v>
      </c>
      <c r="S283">
        <v>0</v>
      </c>
      <c r="T283">
        <v>0</v>
      </c>
      <c r="U283">
        <v>2.6383309325601898</v>
      </c>
      <c r="V283">
        <v>0</v>
      </c>
      <c r="X283">
        <v>0</v>
      </c>
      <c r="Z283">
        <v>0</v>
      </c>
    </row>
    <row r="284" spans="1:26" ht="14.45" x14ac:dyDescent="0.35">
      <c r="A284">
        <v>2022</v>
      </c>
      <c r="B284" t="s">
        <v>179</v>
      </c>
      <c r="C284" t="s">
        <v>40</v>
      </c>
      <c r="D284" t="s">
        <v>40</v>
      </c>
      <c r="E284" t="s">
        <v>39</v>
      </c>
      <c r="F284">
        <v>0</v>
      </c>
      <c r="G284">
        <v>153.97</v>
      </c>
      <c r="H284">
        <v>153.97</v>
      </c>
      <c r="I284">
        <v>153.97</v>
      </c>
      <c r="J284" t="s">
        <v>241</v>
      </c>
      <c r="K284">
        <v>153.97</v>
      </c>
      <c r="L284">
        <v>0</v>
      </c>
      <c r="P284">
        <v>0</v>
      </c>
      <c r="S284">
        <v>9219225.4600000009</v>
      </c>
      <c r="T284">
        <v>1542158.43</v>
      </c>
      <c r="U284">
        <v>2.6383309325601898</v>
      </c>
      <c r="V284">
        <v>0</v>
      </c>
      <c r="X284">
        <v>153.97</v>
      </c>
      <c r="Z284">
        <v>0</v>
      </c>
    </row>
    <row r="285" spans="1:26" ht="14.45" x14ac:dyDescent="0.35">
      <c r="A285">
        <v>2022</v>
      </c>
      <c r="B285" t="s">
        <v>242</v>
      </c>
      <c r="C285" t="s">
        <v>40</v>
      </c>
      <c r="D285" t="s">
        <v>40</v>
      </c>
      <c r="E285" t="s">
        <v>10</v>
      </c>
      <c r="F285">
        <v>0</v>
      </c>
      <c r="G285">
        <v>442.03</v>
      </c>
      <c r="H285">
        <v>442.03</v>
      </c>
      <c r="I285">
        <v>442.03</v>
      </c>
      <c r="J285" t="s">
        <v>241</v>
      </c>
      <c r="K285">
        <v>442.03</v>
      </c>
      <c r="L285">
        <v>0</v>
      </c>
      <c r="P285">
        <v>-46164.47</v>
      </c>
      <c r="S285">
        <v>45026961.740000002</v>
      </c>
      <c r="T285">
        <v>18139039.100000001</v>
      </c>
      <c r="U285">
        <v>2.6383309325601898</v>
      </c>
      <c r="V285">
        <v>0</v>
      </c>
      <c r="X285">
        <v>442.03</v>
      </c>
      <c r="Z285">
        <v>0</v>
      </c>
    </row>
    <row r="286" spans="1:26" ht="14.45" x14ac:dyDescent="0.35">
      <c r="A286">
        <v>2022</v>
      </c>
      <c r="B286" t="s">
        <v>167</v>
      </c>
      <c r="C286" t="s">
        <v>40</v>
      </c>
      <c r="D286" t="s">
        <v>40</v>
      </c>
      <c r="E286" t="s">
        <v>10</v>
      </c>
      <c r="F286">
        <v>0</v>
      </c>
      <c r="G286">
        <v>0</v>
      </c>
      <c r="H286">
        <v>0</v>
      </c>
      <c r="I286">
        <v>0</v>
      </c>
      <c r="J286" t="s">
        <v>207</v>
      </c>
      <c r="K286">
        <v>0</v>
      </c>
      <c r="L286">
        <v>0</v>
      </c>
      <c r="P286">
        <v>0</v>
      </c>
      <c r="S286">
        <v>0</v>
      </c>
      <c r="T286">
        <v>0</v>
      </c>
      <c r="U286">
        <v>2.6383309325601898</v>
      </c>
      <c r="V286">
        <v>0</v>
      </c>
      <c r="X286">
        <v>0</v>
      </c>
      <c r="Z286">
        <v>0</v>
      </c>
    </row>
    <row r="287" spans="1:26" ht="14.45" x14ac:dyDescent="0.35">
      <c r="A287">
        <v>2022</v>
      </c>
      <c r="B287" t="s">
        <v>243</v>
      </c>
      <c r="C287" t="s">
        <v>40</v>
      </c>
      <c r="D287" t="s">
        <v>40</v>
      </c>
      <c r="E287" t="s">
        <v>39</v>
      </c>
      <c r="F287">
        <v>0</v>
      </c>
      <c r="G287">
        <v>1488</v>
      </c>
      <c r="H287">
        <v>1488</v>
      </c>
      <c r="I287">
        <v>1488</v>
      </c>
      <c r="J287" t="s">
        <v>244</v>
      </c>
      <c r="K287">
        <v>1488</v>
      </c>
      <c r="L287">
        <v>0</v>
      </c>
      <c r="P287">
        <v>0</v>
      </c>
      <c r="S287">
        <v>91703018.109999999</v>
      </c>
      <c r="T287">
        <v>15339746.630000001</v>
      </c>
      <c r="U287">
        <v>2.6383309325601898</v>
      </c>
      <c r="V287">
        <v>0</v>
      </c>
      <c r="X287">
        <v>1488</v>
      </c>
      <c r="Z287">
        <v>0</v>
      </c>
    </row>
    <row r="288" spans="1:26" ht="14.45" x14ac:dyDescent="0.35">
      <c r="A288">
        <v>2022</v>
      </c>
      <c r="B288" t="s">
        <v>180</v>
      </c>
      <c r="C288" t="s">
        <v>40</v>
      </c>
      <c r="D288" t="s">
        <v>40</v>
      </c>
      <c r="E288" t="s">
        <v>39</v>
      </c>
      <c r="F288">
        <v>0</v>
      </c>
      <c r="G288">
        <v>3735.56</v>
      </c>
      <c r="H288">
        <v>3735.56</v>
      </c>
      <c r="I288">
        <v>3735.56</v>
      </c>
      <c r="J288" t="s">
        <v>181</v>
      </c>
      <c r="K288">
        <v>3652.62</v>
      </c>
      <c r="L288">
        <v>82.93</v>
      </c>
      <c r="P288">
        <v>-289.52999999999997</v>
      </c>
      <c r="S288">
        <v>230216294.19999999</v>
      </c>
      <c r="T288">
        <v>38509742.590000004</v>
      </c>
      <c r="U288">
        <v>2.6383309325601898</v>
      </c>
      <c r="V288">
        <v>0</v>
      </c>
      <c r="X288">
        <v>3735.56</v>
      </c>
      <c r="Z288">
        <v>0</v>
      </c>
    </row>
    <row r="289" spans="1:26" ht="14.45" x14ac:dyDescent="0.35">
      <c r="A289">
        <v>2022</v>
      </c>
      <c r="B289" t="s">
        <v>182</v>
      </c>
      <c r="C289" t="s">
        <v>40</v>
      </c>
      <c r="D289" t="s">
        <v>40</v>
      </c>
      <c r="E289" t="s">
        <v>10</v>
      </c>
      <c r="F289">
        <v>0</v>
      </c>
      <c r="G289">
        <v>24.38</v>
      </c>
      <c r="H289">
        <v>24.38</v>
      </c>
      <c r="I289">
        <v>24.38</v>
      </c>
      <c r="J289" t="s">
        <v>181</v>
      </c>
      <c r="K289">
        <v>24.38</v>
      </c>
      <c r="L289">
        <v>0</v>
      </c>
      <c r="P289">
        <v>0</v>
      </c>
      <c r="S289">
        <v>2323003.62</v>
      </c>
      <c r="T289">
        <v>1034469.32</v>
      </c>
      <c r="U289">
        <v>2.6383309325601898</v>
      </c>
      <c r="V289">
        <v>0</v>
      </c>
      <c r="X289">
        <v>24.38</v>
      </c>
      <c r="Z289">
        <v>0</v>
      </c>
    </row>
    <row r="290" spans="1:26" ht="14.45" x14ac:dyDescent="0.35">
      <c r="A290">
        <v>2022</v>
      </c>
      <c r="B290" t="s">
        <v>245</v>
      </c>
      <c r="C290" t="s">
        <v>40</v>
      </c>
      <c r="D290" t="s">
        <v>40</v>
      </c>
      <c r="E290" t="s">
        <v>39</v>
      </c>
      <c r="F290">
        <v>0</v>
      </c>
      <c r="G290">
        <v>1778.57</v>
      </c>
      <c r="H290">
        <v>1778.57</v>
      </c>
      <c r="I290">
        <v>1778.57</v>
      </c>
      <c r="J290" t="s">
        <v>246</v>
      </c>
      <c r="K290">
        <v>1778.57</v>
      </c>
      <c r="L290">
        <v>0</v>
      </c>
      <c r="P290">
        <v>0</v>
      </c>
      <c r="S290">
        <v>109610559.16</v>
      </c>
      <c r="T290">
        <v>18335254.82</v>
      </c>
      <c r="U290">
        <v>2.6383309325601898</v>
      </c>
      <c r="V290">
        <v>0</v>
      </c>
      <c r="X290">
        <v>1778.57</v>
      </c>
      <c r="Z290">
        <v>0</v>
      </c>
    </row>
    <row r="291" spans="1:26" ht="14.45" x14ac:dyDescent="0.35">
      <c r="A291">
        <v>2022</v>
      </c>
      <c r="B291" t="s">
        <v>247</v>
      </c>
      <c r="C291" t="s">
        <v>40</v>
      </c>
      <c r="D291" t="s">
        <v>40</v>
      </c>
      <c r="E291" t="s">
        <v>10</v>
      </c>
      <c r="F291">
        <v>0</v>
      </c>
      <c r="I291">
        <v>0</v>
      </c>
      <c r="T291">
        <v>0</v>
      </c>
      <c r="U291">
        <v>2.6383309325601898</v>
      </c>
      <c r="V291">
        <v>0</v>
      </c>
    </row>
    <row r="292" spans="1:26" ht="14.45" x14ac:dyDescent="0.35">
      <c r="A292">
        <v>2022</v>
      </c>
      <c r="B292" t="s">
        <v>183</v>
      </c>
      <c r="C292" t="s">
        <v>40</v>
      </c>
      <c r="D292" t="s">
        <v>40</v>
      </c>
      <c r="E292" t="s">
        <v>39</v>
      </c>
      <c r="F292">
        <v>0</v>
      </c>
      <c r="G292">
        <v>0</v>
      </c>
      <c r="H292">
        <v>0</v>
      </c>
      <c r="I292">
        <v>0</v>
      </c>
      <c r="J292" t="s">
        <v>184</v>
      </c>
      <c r="K292">
        <v>0</v>
      </c>
      <c r="L292">
        <v>0</v>
      </c>
      <c r="P292">
        <v>0</v>
      </c>
      <c r="S292">
        <v>0</v>
      </c>
      <c r="T292">
        <v>0</v>
      </c>
      <c r="U292">
        <v>2.6383309325601898</v>
      </c>
      <c r="V292">
        <v>0</v>
      </c>
      <c r="X292">
        <v>0</v>
      </c>
      <c r="Z292">
        <v>0</v>
      </c>
    </row>
    <row r="293" spans="1:26" ht="14.45" x14ac:dyDescent="0.35">
      <c r="A293">
        <v>2022</v>
      </c>
      <c r="B293" t="s">
        <v>248</v>
      </c>
      <c r="C293" t="s">
        <v>40</v>
      </c>
      <c r="D293" t="s">
        <v>40</v>
      </c>
      <c r="E293" t="s">
        <v>39</v>
      </c>
      <c r="F293">
        <v>0</v>
      </c>
      <c r="I293">
        <v>0</v>
      </c>
      <c r="T293">
        <v>0</v>
      </c>
      <c r="U293">
        <v>2.6383309325601898</v>
      </c>
      <c r="V293">
        <v>0</v>
      </c>
    </row>
    <row r="294" spans="1:26" ht="14.45" x14ac:dyDescent="0.35">
      <c r="A294">
        <v>2022</v>
      </c>
      <c r="B294" t="s">
        <v>96</v>
      </c>
      <c r="C294" t="s">
        <v>40</v>
      </c>
      <c r="D294" t="s">
        <v>40</v>
      </c>
      <c r="E294" t="s">
        <v>10</v>
      </c>
      <c r="F294">
        <v>0</v>
      </c>
      <c r="I294">
        <v>0</v>
      </c>
      <c r="T294">
        <v>0</v>
      </c>
      <c r="U294">
        <v>2.6383309325601898</v>
      </c>
      <c r="V294">
        <v>0</v>
      </c>
    </row>
    <row r="295" spans="1:26" ht="14.45" x14ac:dyDescent="0.35">
      <c r="A295">
        <v>2022</v>
      </c>
      <c r="B295" t="s">
        <v>249</v>
      </c>
      <c r="C295" t="s">
        <v>40</v>
      </c>
      <c r="D295" t="s">
        <v>40</v>
      </c>
      <c r="E295" t="s">
        <v>39</v>
      </c>
      <c r="F295">
        <v>0</v>
      </c>
      <c r="I295">
        <v>0</v>
      </c>
      <c r="T295">
        <v>0</v>
      </c>
      <c r="U295">
        <v>2.6383309325601898</v>
      </c>
      <c r="V295">
        <v>0</v>
      </c>
    </row>
    <row r="296" spans="1:26" ht="14.45" x14ac:dyDescent="0.35">
      <c r="A296">
        <v>2022</v>
      </c>
      <c r="B296" t="s">
        <v>250</v>
      </c>
      <c r="C296" t="s">
        <v>40</v>
      </c>
      <c r="D296" t="s">
        <v>40</v>
      </c>
      <c r="E296" t="s">
        <v>10</v>
      </c>
      <c r="F296">
        <v>0</v>
      </c>
      <c r="I296">
        <v>0</v>
      </c>
      <c r="T296">
        <v>0</v>
      </c>
      <c r="U296">
        <v>2.6383309325601898</v>
      </c>
      <c r="V296">
        <v>0</v>
      </c>
    </row>
    <row r="297" spans="1:26" ht="14.45" x14ac:dyDescent="0.35">
      <c r="A297">
        <v>2022</v>
      </c>
      <c r="B297" t="s">
        <v>251</v>
      </c>
      <c r="C297" t="s">
        <v>40</v>
      </c>
      <c r="D297" t="s">
        <v>40</v>
      </c>
      <c r="E297" t="s">
        <v>10</v>
      </c>
      <c r="F297">
        <v>0</v>
      </c>
      <c r="I297">
        <v>0</v>
      </c>
      <c r="T297">
        <v>0</v>
      </c>
      <c r="U297">
        <v>2.6383309325601898</v>
      </c>
      <c r="V297">
        <v>0</v>
      </c>
    </row>
    <row r="298" spans="1:26" ht="14.45" x14ac:dyDescent="0.35">
      <c r="A298">
        <v>2022</v>
      </c>
      <c r="B298" t="s">
        <v>252</v>
      </c>
      <c r="C298" t="s">
        <v>40</v>
      </c>
      <c r="D298" t="s">
        <v>40</v>
      </c>
      <c r="E298" t="s">
        <v>39</v>
      </c>
      <c r="F298">
        <v>0</v>
      </c>
      <c r="I298">
        <v>0</v>
      </c>
      <c r="T298">
        <v>0</v>
      </c>
      <c r="U298">
        <v>2.6383309325601898</v>
      </c>
      <c r="V298">
        <v>0</v>
      </c>
    </row>
    <row r="299" spans="1:26" ht="14.45" x14ac:dyDescent="0.35">
      <c r="A299">
        <v>2022</v>
      </c>
      <c r="B299" t="s">
        <v>164</v>
      </c>
      <c r="C299" t="s">
        <v>40</v>
      </c>
      <c r="D299" t="s">
        <v>40</v>
      </c>
      <c r="E299" t="s">
        <v>10</v>
      </c>
      <c r="F299">
        <v>0</v>
      </c>
      <c r="I299">
        <v>0</v>
      </c>
      <c r="T299">
        <v>0</v>
      </c>
      <c r="U299">
        <v>2.6383309325601898</v>
      </c>
      <c r="V299">
        <v>0</v>
      </c>
    </row>
    <row r="300" spans="1:26" ht="14.45" x14ac:dyDescent="0.35">
      <c r="A300">
        <v>2022</v>
      </c>
      <c r="B300" t="s">
        <v>253</v>
      </c>
      <c r="C300" t="s">
        <v>40</v>
      </c>
      <c r="D300" t="s">
        <v>40</v>
      </c>
      <c r="E300" t="s">
        <v>39</v>
      </c>
      <c r="F300">
        <v>0</v>
      </c>
      <c r="I300">
        <v>0</v>
      </c>
      <c r="T300">
        <v>0</v>
      </c>
      <c r="U300">
        <v>2.6383309325601898</v>
      </c>
      <c r="V300">
        <v>0</v>
      </c>
    </row>
    <row r="301" spans="1:26" ht="14.45" x14ac:dyDescent="0.35">
      <c r="A301">
        <v>2022</v>
      </c>
      <c r="B301" t="s">
        <v>254</v>
      </c>
      <c r="C301" t="s">
        <v>40</v>
      </c>
      <c r="D301" t="s">
        <v>40</v>
      </c>
      <c r="E301" t="s">
        <v>10</v>
      </c>
      <c r="F301">
        <v>0</v>
      </c>
      <c r="I301">
        <v>0</v>
      </c>
      <c r="T301">
        <v>0</v>
      </c>
      <c r="U301">
        <v>2.6383309325601898</v>
      </c>
      <c r="V301">
        <v>0</v>
      </c>
    </row>
    <row r="302" spans="1:26" ht="14.45" x14ac:dyDescent="0.35">
      <c r="A302">
        <v>2022</v>
      </c>
      <c r="B302" t="s">
        <v>185</v>
      </c>
      <c r="C302" t="s">
        <v>40</v>
      </c>
      <c r="D302" t="s">
        <v>40</v>
      </c>
      <c r="E302" t="s">
        <v>10</v>
      </c>
      <c r="F302">
        <v>0</v>
      </c>
      <c r="I302">
        <v>0</v>
      </c>
      <c r="T302">
        <v>0</v>
      </c>
      <c r="U302">
        <v>2.6383309325601898</v>
      </c>
      <c r="V302">
        <v>0</v>
      </c>
    </row>
    <row r="303" spans="1:26" ht="14.45" x14ac:dyDescent="0.35">
      <c r="A303">
        <v>2022</v>
      </c>
      <c r="B303" t="s">
        <v>165</v>
      </c>
      <c r="C303" t="s">
        <v>40</v>
      </c>
      <c r="D303" t="s">
        <v>40</v>
      </c>
      <c r="E303" t="s">
        <v>10</v>
      </c>
      <c r="F303">
        <v>0</v>
      </c>
      <c r="I303">
        <v>0</v>
      </c>
      <c r="T303">
        <v>0</v>
      </c>
      <c r="U303">
        <v>2.6383309325601898</v>
      </c>
      <c r="V303">
        <v>0</v>
      </c>
    </row>
    <row r="304" spans="1:26" ht="14.45" x14ac:dyDescent="0.35">
      <c r="A304">
        <v>2022</v>
      </c>
      <c r="B304" t="s">
        <v>255</v>
      </c>
      <c r="C304" t="s">
        <v>40</v>
      </c>
      <c r="D304" t="s">
        <v>40</v>
      </c>
      <c r="E304" t="s">
        <v>256</v>
      </c>
      <c r="F304">
        <v>0</v>
      </c>
      <c r="I304">
        <v>0</v>
      </c>
      <c r="T304">
        <v>0</v>
      </c>
      <c r="U304">
        <v>2.6383309325601898</v>
      </c>
      <c r="V304">
        <v>0</v>
      </c>
    </row>
    <row r="305" spans="1:26" ht="14.45" x14ac:dyDescent="0.35">
      <c r="A305">
        <v>2022</v>
      </c>
      <c r="B305" t="s">
        <v>257</v>
      </c>
      <c r="C305" t="s">
        <v>40</v>
      </c>
      <c r="D305" t="s">
        <v>40</v>
      </c>
      <c r="E305" t="s">
        <v>256</v>
      </c>
      <c r="F305">
        <v>0</v>
      </c>
      <c r="I305">
        <v>0</v>
      </c>
      <c r="T305">
        <v>0</v>
      </c>
      <c r="U305">
        <v>2.6383309325601898</v>
      </c>
      <c r="V305">
        <v>0</v>
      </c>
    </row>
    <row r="306" spans="1:26" ht="14.45" x14ac:dyDescent="0.35">
      <c r="A306">
        <v>2022</v>
      </c>
      <c r="B306" t="s">
        <v>258</v>
      </c>
      <c r="C306" t="s">
        <v>40</v>
      </c>
      <c r="D306" t="s">
        <v>40</v>
      </c>
      <c r="E306" t="s">
        <v>256</v>
      </c>
      <c r="F306">
        <v>0</v>
      </c>
      <c r="I306">
        <v>0</v>
      </c>
      <c r="T306">
        <v>0</v>
      </c>
      <c r="U306">
        <v>2.6383309325601898</v>
      </c>
      <c r="V306">
        <v>0</v>
      </c>
    </row>
    <row r="307" spans="1:26" ht="14.45" x14ac:dyDescent="0.35">
      <c r="A307">
        <v>2022</v>
      </c>
      <c r="B307" t="s">
        <v>259</v>
      </c>
      <c r="C307" t="s">
        <v>40</v>
      </c>
      <c r="D307" t="s">
        <v>40</v>
      </c>
      <c r="E307" t="s">
        <v>256</v>
      </c>
      <c r="F307">
        <v>0</v>
      </c>
      <c r="I307">
        <v>0</v>
      </c>
      <c r="T307">
        <v>0</v>
      </c>
      <c r="U307">
        <v>2.6383309325601898</v>
      </c>
      <c r="V307">
        <v>0</v>
      </c>
    </row>
    <row r="308" spans="1:26" ht="14.45" x14ac:dyDescent="0.35">
      <c r="A308">
        <v>2022</v>
      </c>
      <c r="B308" t="s">
        <v>260</v>
      </c>
      <c r="C308" t="s">
        <v>40</v>
      </c>
      <c r="D308" t="s">
        <v>40</v>
      </c>
      <c r="E308" t="s">
        <v>256</v>
      </c>
      <c r="F308">
        <v>0</v>
      </c>
      <c r="I308">
        <v>0</v>
      </c>
      <c r="T308">
        <v>0</v>
      </c>
      <c r="U308">
        <v>2.6383309325601898</v>
      </c>
      <c r="V308">
        <v>0</v>
      </c>
    </row>
    <row r="309" spans="1:26" ht="14.45" x14ac:dyDescent="0.35">
      <c r="A309">
        <v>2022</v>
      </c>
      <c r="B309" t="s">
        <v>106</v>
      </c>
      <c r="C309" t="s">
        <v>40</v>
      </c>
      <c r="D309" t="s">
        <v>40</v>
      </c>
      <c r="E309" t="s">
        <v>57</v>
      </c>
      <c r="F309">
        <v>1599.2</v>
      </c>
      <c r="I309">
        <v>1599.2</v>
      </c>
      <c r="T309">
        <v>0</v>
      </c>
      <c r="U309">
        <v>2.6383309325601898</v>
      </c>
      <c r="V309">
        <v>1599.2</v>
      </c>
    </row>
    <row r="310" spans="1:26" ht="14.45" x14ac:dyDescent="0.35">
      <c r="A310">
        <v>2022</v>
      </c>
      <c r="B310" t="s">
        <v>112</v>
      </c>
      <c r="C310" t="s">
        <v>40</v>
      </c>
      <c r="D310" t="s">
        <v>40</v>
      </c>
      <c r="E310" t="s">
        <v>57</v>
      </c>
      <c r="F310">
        <v>0</v>
      </c>
      <c r="G310">
        <v>0</v>
      </c>
      <c r="H310">
        <v>0</v>
      </c>
      <c r="I310">
        <v>0</v>
      </c>
      <c r="P310">
        <v>-587511.26</v>
      </c>
      <c r="S310">
        <v>0</v>
      </c>
      <c r="T310">
        <v>0</v>
      </c>
      <c r="U310">
        <v>2.6383309325601898</v>
      </c>
      <c r="V310">
        <v>0</v>
      </c>
      <c r="X310">
        <v>0</v>
      </c>
      <c r="Z310">
        <v>0</v>
      </c>
    </row>
    <row r="311" spans="1:26" ht="14.45" x14ac:dyDescent="0.35">
      <c r="A311">
        <v>2022</v>
      </c>
      <c r="B311" t="s">
        <v>110</v>
      </c>
      <c r="C311" t="s">
        <v>40</v>
      </c>
      <c r="D311" t="s">
        <v>40</v>
      </c>
      <c r="E311" t="s">
        <v>58</v>
      </c>
      <c r="F311">
        <v>0</v>
      </c>
      <c r="G311">
        <v>0</v>
      </c>
      <c r="H311">
        <v>0</v>
      </c>
      <c r="I311">
        <v>0</v>
      </c>
      <c r="P311">
        <v>0</v>
      </c>
      <c r="S311">
        <v>0</v>
      </c>
      <c r="T311">
        <v>0</v>
      </c>
      <c r="U311">
        <v>2.6383309325601898</v>
      </c>
      <c r="V311">
        <v>0</v>
      </c>
      <c r="X311">
        <v>0</v>
      </c>
      <c r="Z311">
        <v>0</v>
      </c>
    </row>
    <row r="312" spans="1:26" ht="14.45" x14ac:dyDescent="0.35">
      <c r="A312">
        <v>2022</v>
      </c>
      <c r="B312" t="s">
        <v>261</v>
      </c>
      <c r="C312" t="s">
        <v>40</v>
      </c>
      <c r="D312" t="s">
        <v>40</v>
      </c>
      <c r="E312" t="s">
        <v>58</v>
      </c>
      <c r="F312">
        <v>0</v>
      </c>
      <c r="G312">
        <v>0</v>
      </c>
      <c r="H312">
        <v>0</v>
      </c>
      <c r="I312">
        <v>0</v>
      </c>
      <c r="P312">
        <v>0</v>
      </c>
      <c r="S312">
        <v>0</v>
      </c>
      <c r="T312">
        <v>0</v>
      </c>
      <c r="U312">
        <v>2.6383309325601898</v>
      </c>
      <c r="V312">
        <v>0</v>
      </c>
      <c r="X312">
        <v>0</v>
      </c>
      <c r="Z312">
        <v>0</v>
      </c>
    </row>
    <row r="313" spans="1:26" ht="14.45" x14ac:dyDescent="0.35">
      <c r="A313">
        <v>2022</v>
      </c>
      <c r="B313" t="s">
        <v>262</v>
      </c>
      <c r="C313" t="s">
        <v>40</v>
      </c>
      <c r="D313" t="s">
        <v>40</v>
      </c>
      <c r="E313" t="s">
        <v>58</v>
      </c>
      <c r="F313">
        <v>0</v>
      </c>
      <c r="G313">
        <v>0</v>
      </c>
      <c r="H313">
        <v>0</v>
      </c>
      <c r="I313">
        <v>0</v>
      </c>
      <c r="P313">
        <v>0</v>
      </c>
      <c r="S313">
        <v>0</v>
      </c>
      <c r="T313">
        <v>0</v>
      </c>
      <c r="U313">
        <v>2.6383309325601898</v>
      </c>
      <c r="V313">
        <v>0</v>
      </c>
      <c r="X313">
        <v>0</v>
      </c>
      <c r="Z313">
        <v>0</v>
      </c>
    </row>
    <row r="314" spans="1:26" ht="14.45" x14ac:dyDescent="0.35">
      <c r="A314">
        <v>2022</v>
      </c>
      <c r="B314" t="s">
        <v>263</v>
      </c>
      <c r="C314" t="s">
        <v>40</v>
      </c>
      <c r="D314" t="s">
        <v>40</v>
      </c>
      <c r="E314" t="s">
        <v>58</v>
      </c>
      <c r="F314">
        <v>0</v>
      </c>
      <c r="G314">
        <v>0</v>
      </c>
      <c r="H314">
        <v>0</v>
      </c>
      <c r="I314">
        <v>0</v>
      </c>
      <c r="P314">
        <v>0</v>
      </c>
      <c r="S314">
        <v>0</v>
      </c>
      <c r="T314">
        <v>0</v>
      </c>
      <c r="U314">
        <v>2.6383309325601898</v>
      </c>
      <c r="V314">
        <v>0</v>
      </c>
      <c r="X314">
        <v>0</v>
      </c>
      <c r="Z314">
        <v>0</v>
      </c>
    </row>
    <row r="315" spans="1:26" ht="14.45" x14ac:dyDescent="0.35">
      <c r="A315">
        <v>2022</v>
      </c>
      <c r="B315" t="s">
        <v>264</v>
      </c>
      <c r="C315" t="s">
        <v>40</v>
      </c>
      <c r="D315" t="s">
        <v>40</v>
      </c>
      <c r="E315" t="s">
        <v>58</v>
      </c>
      <c r="F315">
        <v>0</v>
      </c>
      <c r="G315">
        <v>0</v>
      </c>
      <c r="H315">
        <v>0</v>
      </c>
      <c r="I315">
        <v>0</v>
      </c>
      <c r="S315">
        <v>0</v>
      </c>
      <c r="T315">
        <v>0</v>
      </c>
      <c r="U315">
        <v>2.6383309325601898</v>
      </c>
      <c r="V315">
        <v>0</v>
      </c>
      <c r="X315">
        <v>0</v>
      </c>
      <c r="Z315">
        <v>0</v>
      </c>
    </row>
    <row r="316" spans="1:26" ht="14.45" x14ac:dyDescent="0.35">
      <c r="A316">
        <v>2022</v>
      </c>
      <c r="B316" t="s">
        <v>111</v>
      </c>
      <c r="C316" t="s">
        <v>40</v>
      </c>
      <c r="D316" t="s">
        <v>40</v>
      </c>
      <c r="E316" t="s">
        <v>59</v>
      </c>
      <c r="F316">
        <v>0</v>
      </c>
      <c r="G316">
        <v>2179.29</v>
      </c>
      <c r="H316">
        <v>3012.5</v>
      </c>
      <c r="I316">
        <v>3012.5</v>
      </c>
      <c r="P316">
        <v>0</v>
      </c>
      <c r="S316">
        <v>267204433.77000001</v>
      </c>
      <c r="T316">
        <v>25854068.309999999</v>
      </c>
      <c r="U316">
        <v>2.6383309325601898</v>
      </c>
      <c r="V316">
        <v>0</v>
      </c>
      <c r="X316">
        <v>3012.5</v>
      </c>
      <c r="Z316">
        <v>1282.04</v>
      </c>
    </row>
    <row r="317" spans="1:26" ht="14.45" x14ac:dyDescent="0.35">
      <c r="A317">
        <v>2022</v>
      </c>
      <c r="B317" t="s">
        <v>265</v>
      </c>
      <c r="C317" t="s">
        <v>40</v>
      </c>
      <c r="D317" t="s">
        <v>40</v>
      </c>
      <c r="E317" t="s">
        <v>266</v>
      </c>
      <c r="F317">
        <v>942.36</v>
      </c>
      <c r="G317">
        <v>0</v>
      </c>
      <c r="H317">
        <v>0</v>
      </c>
      <c r="I317">
        <v>942.36</v>
      </c>
      <c r="P317">
        <v>0</v>
      </c>
      <c r="S317">
        <v>0</v>
      </c>
      <c r="T317">
        <v>8986423.1899999995</v>
      </c>
      <c r="U317">
        <v>2.6383309325601898</v>
      </c>
      <c r="V317">
        <v>942.36</v>
      </c>
      <c r="X317">
        <v>0</v>
      </c>
      <c r="Z317">
        <v>0</v>
      </c>
    </row>
    <row r="318" spans="1:26" ht="14.45" x14ac:dyDescent="0.35">
      <c r="A318">
        <v>2022</v>
      </c>
      <c r="B318" t="s">
        <v>267</v>
      </c>
      <c r="C318" t="s">
        <v>40</v>
      </c>
      <c r="D318" t="s">
        <v>40</v>
      </c>
      <c r="E318" t="s">
        <v>59</v>
      </c>
      <c r="F318">
        <v>0</v>
      </c>
      <c r="G318">
        <v>0</v>
      </c>
      <c r="H318">
        <v>0</v>
      </c>
      <c r="I318">
        <v>0</v>
      </c>
      <c r="P318">
        <v>0</v>
      </c>
      <c r="S318">
        <v>0</v>
      </c>
      <c r="T318">
        <v>0</v>
      </c>
      <c r="U318">
        <v>2.6383309325601898</v>
      </c>
      <c r="V318">
        <v>0</v>
      </c>
      <c r="X318">
        <v>0</v>
      </c>
      <c r="Z318">
        <v>0</v>
      </c>
    </row>
    <row r="319" spans="1:26" ht="14.45" x14ac:dyDescent="0.35">
      <c r="A319">
        <v>2022</v>
      </c>
      <c r="B319" t="s">
        <v>268</v>
      </c>
      <c r="C319" t="s">
        <v>40</v>
      </c>
      <c r="D319" t="s">
        <v>40</v>
      </c>
      <c r="E319" t="s">
        <v>59</v>
      </c>
      <c r="F319">
        <v>0</v>
      </c>
      <c r="G319">
        <v>0</v>
      </c>
      <c r="H319">
        <v>0</v>
      </c>
      <c r="I319">
        <v>0</v>
      </c>
      <c r="P319">
        <v>0</v>
      </c>
      <c r="S319">
        <v>0</v>
      </c>
      <c r="T319">
        <v>0</v>
      </c>
      <c r="U319">
        <v>2.6383309325601898</v>
      </c>
      <c r="V319">
        <v>0</v>
      </c>
      <c r="X319">
        <v>0</v>
      </c>
      <c r="Z319">
        <v>0</v>
      </c>
    </row>
    <row r="320" spans="1:26" ht="14.45" x14ac:dyDescent="0.35">
      <c r="A320">
        <v>2022</v>
      </c>
      <c r="B320" t="s">
        <v>269</v>
      </c>
      <c r="C320" t="s">
        <v>40</v>
      </c>
      <c r="D320" t="s">
        <v>40</v>
      </c>
      <c r="E320" t="s">
        <v>59</v>
      </c>
      <c r="F320">
        <v>0</v>
      </c>
      <c r="G320">
        <v>0</v>
      </c>
      <c r="H320">
        <v>0</v>
      </c>
      <c r="I320">
        <v>0</v>
      </c>
      <c r="P320">
        <v>0</v>
      </c>
      <c r="S320">
        <v>0</v>
      </c>
      <c r="T320">
        <v>0</v>
      </c>
      <c r="U320">
        <v>2.6383309325601898</v>
      </c>
      <c r="V320">
        <v>0</v>
      </c>
      <c r="X320">
        <v>0</v>
      </c>
      <c r="Z320">
        <v>0</v>
      </c>
    </row>
    <row r="321" spans="1:26" ht="14.45" x14ac:dyDescent="0.35">
      <c r="A321">
        <v>2022</v>
      </c>
      <c r="B321" t="s">
        <v>270</v>
      </c>
      <c r="C321" t="s">
        <v>40</v>
      </c>
      <c r="D321" t="s">
        <v>40</v>
      </c>
      <c r="E321" t="s">
        <v>59</v>
      </c>
      <c r="F321">
        <v>0</v>
      </c>
      <c r="G321">
        <v>0</v>
      </c>
      <c r="H321">
        <v>0</v>
      </c>
      <c r="I321">
        <v>0</v>
      </c>
      <c r="S321">
        <v>0</v>
      </c>
      <c r="T321">
        <v>0</v>
      </c>
      <c r="U321">
        <v>2.6383309325601898</v>
      </c>
      <c r="V321">
        <v>0</v>
      </c>
      <c r="X321">
        <v>0</v>
      </c>
      <c r="Z321">
        <v>0</v>
      </c>
    </row>
    <row r="322" spans="1:26" ht="14.45" x14ac:dyDescent="0.35">
      <c r="A322">
        <v>2022</v>
      </c>
      <c r="B322" t="s">
        <v>271</v>
      </c>
      <c r="C322" t="s">
        <v>40</v>
      </c>
      <c r="D322" t="s">
        <v>40</v>
      </c>
      <c r="E322" t="s">
        <v>59</v>
      </c>
      <c r="F322">
        <v>0</v>
      </c>
      <c r="G322">
        <v>0</v>
      </c>
      <c r="H322">
        <v>0</v>
      </c>
      <c r="I322">
        <v>0</v>
      </c>
      <c r="S322">
        <v>0</v>
      </c>
      <c r="T322">
        <v>0</v>
      </c>
      <c r="U322">
        <v>2.6383309325601898</v>
      </c>
      <c r="V322">
        <v>0</v>
      </c>
      <c r="X322">
        <v>0</v>
      </c>
      <c r="Z322">
        <v>0</v>
      </c>
    </row>
    <row r="323" spans="1:26" ht="14.45" x14ac:dyDescent="0.35">
      <c r="A323">
        <v>2022</v>
      </c>
      <c r="B323" t="s">
        <v>109</v>
      </c>
      <c r="C323" t="s">
        <v>40</v>
      </c>
      <c r="D323" t="s">
        <v>40</v>
      </c>
      <c r="E323" t="s">
        <v>9</v>
      </c>
      <c r="F323">
        <v>7070.1</v>
      </c>
      <c r="I323">
        <v>7070.1</v>
      </c>
      <c r="T323">
        <v>0</v>
      </c>
      <c r="U323">
        <v>2.6383309325601898</v>
      </c>
      <c r="V323">
        <v>7070.1</v>
      </c>
    </row>
    <row r="324" spans="1:26" ht="14.45" x14ac:dyDescent="0.35">
      <c r="A324">
        <v>2022</v>
      </c>
      <c r="B324" t="s">
        <v>158</v>
      </c>
      <c r="C324" t="s">
        <v>73</v>
      </c>
      <c r="D324" t="s">
        <v>73</v>
      </c>
      <c r="E324" t="s">
        <v>9</v>
      </c>
      <c r="F324">
        <v>31478.05</v>
      </c>
      <c r="I324">
        <v>31478.05</v>
      </c>
      <c r="T324">
        <v>0</v>
      </c>
      <c r="U324">
        <v>2.6383309325601898</v>
      </c>
      <c r="V324">
        <v>31478.05</v>
      </c>
    </row>
    <row r="325" spans="1:26" ht="14.45" x14ac:dyDescent="0.35">
      <c r="A325">
        <v>2022</v>
      </c>
      <c r="B325" t="s">
        <v>169</v>
      </c>
      <c r="C325" t="s">
        <v>78</v>
      </c>
      <c r="D325" t="s">
        <v>78</v>
      </c>
      <c r="E325" t="s">
        <v>9</v>
      </c>
      <c r="F325">
        <v>2680.31</v>
      </c>
      <c r="I325">
        <v>2680.31</v>
      </c>
      <c r="T325">
        <v>0</v>
      </c>
      <c r="U325">
        <v>2.6383309325601898</v>
      </c>
      <c r="V325">
        <v>2680.31</v>
      </c>
    </row>
    <row r="326" spans="1:26" ht="14.45" x14ac:dyDescent="0.35">
      <c r="A326">
        <v>2022</v>
      </c>
      <c r="B326" t="s">
        <v>148</v>
      </c>
      <c r="C326" t="s">
        <v>44</v>
      </c>
      <c r="D326" t="s">
        <v>44</v>
      </c>
      <c r="E326" t="s">
        <v>9</v>
      </c>
      <c r="F326">
        <v>233.7</v>
      </c>
      <c r="I326">
        <v>233.7</v>
      </c>
      <c r="T326">
        <v>0</v>
      </c>
      <c r="U326">
        <v>2.6383309325601898</v>
      </c>
      <c r="V326">
        <v>233.7</v>
      </c>
    </row>
    <row r="327" spans="1:26" ht="14.45" x14ac:dyDescent="0.35">
      <c r="A327">
        <v>2022</v>
      </c>
      <c r="B327" t="s">
        <v>99</v>
      </c>
      <c r="C327" t="s">
        <v>42</v>
      </c>
      <c r="D327" t="s">
        <v>42</v>
      </c>
      <c r="E327" t="s">
        <v>9</v>
      </c>
      <c r="F327">
        <v>2724.06</v>
      </c>
      <c r="I327">
        <v>2724.06</v>
      </c>
      <c r="T327">
        <v>0</v>
      </c>
      <c r="U327">
        <v>2.6383309325601898</v>
      </c>
      <c r="V327">
        <v>2724.06</v>
      </c>
    </row>
    <row r="328" spans="1:26" ht="14.45" x14ac:dyDescent="0.35">
      <c r="A328">
        <v>2022</v>
      </c>
      <c r="B328" t="s">
        <v>140</v>
      </c>
      <c r="C328" t="s">
        <v>43</v>
      </c>
      <c r="D328" t="s">
        <v>43</v>
      </c>
      <c r="E328" t="s">
        <v>9</v>
      </c>
      <c r="F328">
        <v>83.5</v>
      </c>
      <c r="I328">
        <v>83.5</v>
      </c>
      <c r="T328">
        <v>0</v>
      </c>
      <c r="U328">
        <v>2.6383309325601898</v>
      </c>
      <c r="V328">
        <v>83.5</v>
      </c>
    </row>
    <row r="329" spans="1:26" ht="14.45" x14ac:dyDescent="0.35">
      <c r="A329">
        <v>2022</v>
      </c>
      <c r="B329" t="s">
        <v>272</v>
      </c>
      <c r="C329" t="s">
        <v>273</v>
      </c>
      <c r="D329" t="s">
        <v>273</v>
      </c>
      <c r="E329" t="s">
        <v>274</v>
      </c>
      <c r="F329">
        <v>2851.77</v>
      </c>
      <c r="I329">
        <v>2851.77</v>
      </c>
      <c r="T329">
        <v>0</v>
      </c>
      <c r="U329">
        <v>2.6383309325601898</v>
      </c>
      <c r="V329">
        <v>2851.77</v>
      </c>
    </row>
    <row r="330" spans="1:26" ht="14.45" x14ac:dyDescent="0.35">
      <c r="A330">
        <v>2022</v>
      </c>
      <c r="B330" t="s">
        <v>275</v>
      </c>
      <c r="C330" t="s">
        <v>40</v>
      </c>
      <c r="D330" t="s">
        <v>40</v>
      </c>
      <c r="E330" t="s">
        <v>276</v>
      </c>
      <c r="O330">
        <v>0</v>
      </c>
      <c r="T330">
        <v>0</v>
      </c>
      <c r="U330">
        <v>2.6383309325601898</v>
      </c>
      <c r="V330">
        <v>0</v>
      </c>
    </row>
    <row r="331" spans="1:26" ht="14.45" x14ac:dyDescent="0.35">
      <c r="A331">
        <v>2022</v>
      </c>
      <c r="B331" t="s">
        <v>113</v>
      </c>
      <c r="C331" t="s">
        <v>40</v>
      </c>
      <c r="D331" t="s">
        <v>40</v>
      </c>
      <c r="E331" t="s">
        <v>65</v>
      </c>
      <c r="F331">
        <v>2195.4499999999998</v>
      </c>
      <c r="I331">
        <v>2195.4499999999998</v>
      </c>
      <c r="Q331">
        <v>1</v>
      </c>
      <c r="R331">
        <v>2195.4499999999998</v>
      </c>
      <c r="T331">
        <v>0</v>
      </c>
      <c r="U331">
        <v>2.6383309325601898</v>
      </c>
      <c r="V331">
        <v>2195.4499999999998</v>
      </c>
    </row>
    <row r="332" spans="1:26" ht="14.45" x14ac:dyDescent="0.35">
      <c r="A332">
        <v>2022</v>
      </c>
      <c r="B332" t="s">
        <v>114</v>
      </c>
      <c r="C332" t="s">
        <v>40</v>
      </c>
      <c r="D332" t="s">
        <v>40</v>
      </c>
      <c r="E332" t="s">
        <v>65</v>
      </c>
      <c r="F332">
        <v>0</v>
      </c>
      <c r="G332">
        <v>0</v>
      </c>
      <c r="H332">
        <v>0</v>
      </c>
      <c r="I332">
        <v>0</v>
      </c>
      <c r="P332">
        <v>0</v>
      </c>
      <c r="Q332">
        <v>1</v>
      </c>
      <c r="R332">
        <v>0</v>
      </c>
      <c r="S332">
        <v>0</v>
      </c>
      <c r="T332">
        <v>0</v>
      </c>
      <c r="U332">
        <v>2.6383309325601898</v>
      </c>
      <c r="V332">
        <v>0</v>
      </c>
      <c r="X332">
        <v>0</v>
      </c>
      <c r="Z332">
        <v>0</v>
      </c>
    </row>
    <row r="333" spans="1:26" ht="14.45" x14ac:dyDescent="0.35">
      <c r="A333">
        <v>2022</v>
      </c>
      <c r="B333" t="s">
        <v>115</v>
      </c>
      <c r="C333" t="s">
        <v>40</v>
      </c>
      <c r="D333" t="s">
        <v>40</v>
      </c>
      <c r="E333" t="s">
        <v>65</v>
      </c>
      <c r="F333">
        <v>0</v>
      </c>
      <c r="G333">
        <v>0</v>
      </c>
      <c r="H333">
        <v>0</v>
      </c>
      <c r="I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2.6383309325601898</v>
      </c>
      <c r="V333">
        <v>0</v>
      </c>
      <c r="X333">
        <v>0</v>
      </c>
      <c r="Z333">
        <v>0</v>
      </c>
    </row>
    <row r="334" spans="1:26" ht="14.45" x14ac:dyDescent="0.35">
      <c r="A334">
        <v>2022</v>
      </c>
      <c r="B334" t="s">
        <v>116</v>
      </c>
      <c r="C334" t="s">
        <v>40</v>
      </c>
      <c r="D334" t="s">
        <v>40</v>
      </c>
      <c r="E334" t="s">
        <v>65</v>
      </c>
      <c r="F334">
        <v>0</v>
      </c>
      <c r="G334">
        <v>440.7</v>
      </c>
      <c r="H334">
        <v>440.7</v>
      </c>
      <c r="I334">
        <v>440.7</v>
      </c>
      <c r="P334">
        <v>0</v>
      </c>
      <c r="Q334">
        <v>1</v>
      </c>
      <c r="R334">
        <v>440.7</v>
      </c>
      <c r="S334">
        <v>33052811.550000001</v>
      </c>
      <c r="T334">
        <v>0</v>
      </c>
      <c r="U334">
        <v>2.6383309325601898</v>
      </c>
      <c r="V334">
        <v>0</v>
      </c>
      <c r="X334">
        <v>440.7</v>
      </c>
      <c r="Z334">
        <v>0</v>
      </c>
    </row>
    <row r="335" spans="1:26" ht="14.45" x14ac:dyDescent="0.35">
      <c r="A335">
        <v>2022</v>
      </c>
      <c r="B335" t="s">
        <v>117</v>
      </c>
      <c r="C335" t="s">
        <v>40</v>
      </c>
      <c r="D335" t="s">
        <v>40</v>
      </c>
      <c r="E335" t="s">
        <v>65</v>
      </c>
      <c r="F335">
        <v>0</v>
      </c>
      <c r="G335">
        <v>0</v>
      </c>
      <c r="H335">
        <v>0</v>
      </c>
      <c r="I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2.6383309325601898</v>
      </c>
      <c r="V335">
        <v>0</v>
      </c>
      <c r="X335">
        <v>0</v>
      </c>
      <c r="Z335">
        <v>0</v>
      </c>
    </row>
    <row r="336" spans="1:26" ht="14.45" x14ac:dyDescent="0.35">
      <c r="A336">
        <v>2022</v>
      </c>
      <c r="B336" t="s">
        <v>118</v>
      </c>
      <c r="C336" t="s">
        <v>40</v>
      </c>
      <c r="D336" t="s">
        <v>40</v>
      </c>
      <c r="E336" t="s">
        <v>65</v>
      </c>
      <c r="F336">
        <v>0</v>
      </c>
      <c r="G336">
        <v>0</v>
      </c>
      <c r="H336">
        <v>0</v>
      </c>
      <c r="I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2.6383309325601898</v>
      </c>
      <c r="V336">
        <v>0</v>
      </c>
      <c r="X336">
        <v>0</v>
      </c>
      <c r="Z336">
        <v>0</v>
      </c>
    </row>
    <row r="337" spans="1:26" ht="14.45" x14ac:dyDescent="0.35">
      <c r="A337">
        <v>2022</v>
      </c>
      <c r="B337" t="s">
        <v>119</v>
      </c>
      <c r="C337" t="s">
        <v>40</v>
      </c>
      <c r="D337" t="s">
        <v>40</v>
      </c>
      <c r="E337" t="s">
        <v>65</v>
      </c>
      <c r="F337">
        <v>0</v>
      </c>
      <c r="G337">
        <v>0</v>
      </c>
      <c r="H337">
        <v>0</v>
      </c>
      <c r="I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2.6383309325601898</v>
      </c>
      <c r="V337">
        <v>0</v>
      </c>
      <c r="X337">
        <v>0</v>
      </c>
      <c r="Z337">
        <v>0</v>
      </c>
    </row>
    <row r="338" spans="1:26" ht="14.45" x14ac:dyDescent="0.35">
      <c r="A338">
        <v>2022</v>
      </c>
      <c r="B338" t="s">
        <v>120</v>
      </c>
      <c r="C338" t="s">
        <v>40</v>
      </c>
      <c r="D338" t="s">
        <v>40</v>
      </c>
      <c r="E338" t="s">
        <v>65</v>
      </c>
      <c r="F338">
        <v>0</v>
      </c>
      <c r="G338">
        <v>0</v>
      </c>
      <c r="H338">
        <v>0</v>
      </c>
      <c r="I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2.6383309325601898</v>
      </c>
      <c r="V338">
        <v>0</v>
      </c>
      <c r="X338">
        <v>0</v>
      </c>
      <c r="Z338">
        <v>0</v>
      </c>
    </row>
    <row r="339" spans="1:26" ht="14.45" x14ac:dyDescent="0.35">
      <c r="A339">
        <v>2022</v>
      </c>
      <c r="B339" t="s">
        <v>121</v>
      </c>
      <c r="C339" t="s">
        <v>40</v>
      </c>
      <c r="D339" t="s">
        <v>40</v>
      </c>
      <c r="E339" t="s">
        <v>65</v>
      </c>
      <c r="F339">
        <v>0</v>
      </c>
      <c r="G339">
        <v>0</v>
      </c>
      <c r="H339">
        <v>0</v>
      </c>
      <c r="I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2.6383309325601898</v>
      </c>
      <c r="V339">
        <v>0</v>
      </c>
      <c r="X339">
        <v>0</v>
      </c>
      <c r="Z339">
        <v>0</v>
      </c>
    </row>
    <row r="340" spans="1:26" ht="14.45" x14ac:dyDescent="0.35">
      <c r="A340">
        <v>2026</v>
      </c>
      <c r="B340" t="s">
        <v>56</v>
      </c>
      <c r="C340" t="s">
        <v>40</v>
      </c>
      <c r="D340" t="s">
        <v>40</v>
      </c>
      <c r="E340" t="s">
        <v>56</v>
      </c>
      <c r="F340">
        <v>2296.02</v>
      </c>
      <c r="I340">
        <v>2296.02</v>
      </c>
      <c r="T340">
        <v>0</v>
      </c>
      <c r="U340">
        <v>2.99375356618317</v>
      </c>
      <c r="V340">
        <v>2296.02</v>
      </c>
    </row>
    <row r="341" spans="1:26" ht="14.45" x14ac:dyDescent="0.35">
      <c r="A341">
        <v>2026</v>
      </c>
      <c r="B341" t="s">
        <v>60</v>
      </c>
      <c r="C341" t="s">
        <v>40</v>
      </c>
      <c r="D341" t="s">
        <v>40</v>
      </c>
      <c r="E341" t="s">
        <v>60</v>
      </c>
      <c r="F341">
        <v>635</v>
      </c>
      <c r="I341">
        <v>635</v>
      </c>
      <c r="T341">
        <v>0</v>
      </c>
      <c r="U341">
        <v>2.99375356618317</v>
      </c>
      <c r="V341">
        <v>635</v>
      </c>
    </row>
    <row r="342" spans="1:26" ht="14.45" x14ac:dyDescent="0.35">
      <c r="A342">
        <v>2026</v>
      </c>
      <c r="B342" t="s">
        <v>54</v>
      </c>
      <c r="C342" t="s">
        <v>40</v>
      </c>
      <c r="D342" t="s">
        <v>40</v>
      </c>
      <c r="E342" t="s">
        <v>54</v>
      </c>
      <c r="F342">
        <v>13333.47</v>
      </c>
      <c r="I342">
        <v>13333.47</v>
      </c>
      <c r="Q342">
        <v>532.4</v>
      </c>
      <c r="R342">
        <v>25.04</v>
      </c>
      <c r="T342">
        <v>148200393.30000001</v>
      </c>
      <c r="U342">
        <v>2.99375356618317</v>
      </c>
      <c r="V342">
        <v>13333.47</v>
      </c>
      <c r="W342">
        <v>0</v>
      </c>
    </row>
    <row r="343" spans="1:26" ht="14.45" x14ac:dyDescent="0.35">
      <c r="A343">
        <v>2026</v>
      </c>
      <c r="B343" t="s">
        <v>55</v>
      </c>
      <c r="C343" t="s">
        <v>40</v>
      </c>
      <c r="D343" t="s">
        <v>40</v>
      </c>
      <c r="E343" t="s">
        <v>55</v>
      </c>
      <c r="F343">
        <v>2927.93</v>
      </c>
      <c r="I343">
        <v>2927.93</v>
      </c>
      <c r="Q343">
        <v>187.53</v>
      </c>
      <c r="R343">
        <v>15.61</v>
      </c>
      <c r="T343">
        <v>32543694.739999998</v>
      </c>
      <c r="U343">
        <v>2.99375356618317</v>
      </c>
      <c r="V343">
        <v>2927.93</v>
      </c>
      <c r="W343">
        <v>0</v>
      </c>
    </row>
    <row r="344" spans="1:26" ht="14.45" x14ac:dyDescent="0.35">
      <c r="A344">
        <v>2026</v>
      </c>
      <c r="B344" t="s">
        <v>198</v>
      </c>
      <c r="C344" t="s">
        <v>40</v>
      </c>
      <c r="D344" t="s">
        <v>40</v>
      </c>
      <c r="E344" t="s">
        <v>198</v>
      </c>
      <c r="F344">
        <v>0</v>
      </c>
      <c r="I344">
        <v>0</v>
      </c>
      <c r="Q344">
        <v>849.97</v>
      </c>
      <c r="R344">
        <v>0</v>
      </c>
      <c r="T344">
        <v>0</v>
      </c>
      <c r="U344">
        <v>2.99375356618317</v>
      </c>
      <c r="V344">
        <v>0</v>
      </c>
    </row>
    <row r="345" spans="1:26" ht="14.45" x14ac:dyDescent="0.35">
      <c r="A345">
        <v>2026</v>
      </c>
      <c r="B345" t="s">
        <v>61</v>
      </c>
      <c r="C345" t="s">
        <v>40</v>
      </c>
      <c r="D345" t="s">
        <v>40</v>
      </c>
      <c r="E345" t="s">
        <v>61</v>
      </c>
      <c r="F345">
        <v>4913.93</v>
      </c>
      <c r="I345">
        <v>4913.93</v>
      </c>
      <c r="Q345">
        <v>67.59</v>
      </c>
      <c r="R345">
        <v>72.7</v>
      </c>
      <c r="T345">
        <v>67294545.829999998</v>
      </c>
      <c r="U345">
        <v>2.99375356618317</v>
      </c>
      <c r="V345">
        <v>4913.93</v>
      </c>
      <c r="W345">
        <v>0</v>
      </c>
    </row>
    <row r="346" spans="1:26" ht="14.45" x14ac:dyDescent="0.35">
      <c r="A346">
        <v>2026</v>
      </c>
      <c r="B346" t="s">
        <v>62</v>
      </c>
      <c r="C346" t="s">
        <v>40</v>
      </c>
      <c r="D346" t="s">
        <v>40</v>
      </c>
      <c r="E346" t="s">
        <v>62</v>
      </c>
      <c r="F346">
        <v>3682.71</v>
      </c>
      <c r="I346">
        <v>3682.71</v>
      </c>
      <c r="Q346">
        <v>53</v>
      </c>
      <c r="R346">
        <v>69.48</v>
      </c>
      <c r="T346">
        <v>50433420.270000003</v>
      </c>
      <c r="U346">
        <v>2.99375356618317</v>
      </c>
      <c r="V346">
        <v>3682.71</v>
      </c>
      <c r="W346">
        <v>0</v>
      </c>
    </row>
    <row r="347" spans="1:26" ht="14.45" x14ac:dyDescent="0.35">
      <c r="A347">
        <v>2026</v>
      </c>
      <c r="B347" t="s">
        <v>52</v>
      </c>
      <c r="C347" t="s">
        <v>40</v>
      </c>
      <c r="D347" t="s">
        <v>40</v>
      </c>
      <c r="E347" t="s">
        <v>52</v>
      </c>
      <c r="F347">
        <v>0</v>
      </c>
      <c r="G347">
        <v>0</v>
      </c>
      <c r="H347">
        <v>0</v>
      </c>
      <c r="I347">
        <v>0</v>
      </c>
      <c r="Q347">
        <v>600</v>
      </c>
      <c r="R347">
        <v>0</v>
      </c>
      <c r="S347">
        <v>0</v>
      </c>
      <c r="T347">
        <v>0</v>
      </c>
      <c r="U347">
        <v>2.99375356618317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ht="14.45" x14ac:dyDescent="0.35">
      <c r="A348">
        <v>2026</v>
      </c>
      <c r="B348" t="s">
        <v>53</v>
      </c>
      <c r="C348" t="s">
        <v>40</v>
      </c>
      <c r="D348" t="s">
        <v>40</v>
      </c>
      <c r="E348" t="s">
        <v>53</v>
      </c>
      <c r="F348">
        <v>0</v>
      </c>
      <c r="G348">
        <v>0</v>
      </c>
      <c r="H348">
        <v>0</v>
      </c>
      <c r="I348">
        <v>0</v>
      </c>
      <c r="Q348">
        <v>100</v>
      </c>
      <c r="R348">
        <v>0</v>
      </c>
      <c r="S348">
        <v>0</v>
      </c>
      <c r="T348">
        <v>0</v>
      </c>
      <c r="U348">
        <v>2.99375356618317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ht="14.45" x14ac:dyDescent="0.35">
      <c r="A349">
        <v>2026</v>
      </c>
      <c r="B349" t="s">
        <v>63</v>
      </c>
      <c r="C349" t="s">
        <v>40</v>
      </c>
      <c r="D349" t="s">
        <v>40</v>
      </c>
      <c r="E349" t="s">
        <v>63</v>
      </c>
      <c r="F349">
        <v>255.3</v>
      </c>
      <c r="G349">
        <v>0</v>
      </c>
      <c r="H349">
        <v>0</v>
      </c>
      <c r="I349">
        <v>255.3</v>
      </c>
      <c r="Q349">
        <v>10.36</v>
      </c>
      <c r="R349">
        <v>24.65</v>
      </c>
      <c r="S349">
        <v>0</v>
      </c>
      <c r="T349">
        <v>3496243.85</v>
      </c>
      <c r="U349">
        <v>2.99375356618317</v>
      </c>
      <c r="V349">
        <v>255.3</v>
      </c>
      <c r="W349">
        <v>0</v>
      </c>
      <c r="X349">
        <v>0</v>
      </c>
      <c r="Y349">
        <v>0</v>
      </c>
      <c r="Z349">
        <v>0</v>
      </c>
    </row>
    <row r="350" spans="1:26" ht="14.45" x14ac:dyDescent="0.35">
      <c r="A350">
        <v>2026</v>
      </c>
      <c r="B350" t="s">
        <v>64</v>
      </c>
      <c r="C350" t="s">
        <v>40</v>
      </c>
      <c r="D350" t="s">
        <v>40</v>
      </c>
      <c r="E350" t="s">
        <v>64</v>
      </c>
      <c r="F350">
        <v>0</v>
      </c>
      <c r="I350">
        <v>0</v>
      </c>
      <c r="Q350">
        <v>341.83</v>
      </c>
      <c r="R350">
        <v>0</v>
      </c>
      <c r="T350">
        <v>0</v>
      </c>
      <c r="U350">
        <v>2.99375356618317</v>
      </c>
      <c r="V350">
        <v>0</v>
      </c>
    </row>
    <row r="351" spans="1:26" ht="14.45" x14ac:dyDescent="0.35">
      <c r="A351">
        <v>2026</v>
      </c>
      <c r="B351" t="s">
        <v>76</v>
      </c>
      <c r="C351" t="s">
        <v>73</v>
      </c>
      <c r="D351" t="s">
        <v>73</v>
      </c>
      <c r="E351" t="s">
        <v>76</v>
      </c>
      <c r="F351">
        <v>1756.56</v>
      </c>
      <c r="I351">
        <v>1756.56</v>
      </c>
      <c r="T351">
        <v>0</v>
      </c>
      <c r="U351">
        <v>2.99375356618317</v>
      </c>
      <c r="V351">
        <v>1756.56</v>
      </c>
    </row>
    <row r="352" spans="1:26" ht="14.45" x14ac:dyDescent="0.35">
      <c r="A352">
        <v>2026</v>
      </c>
      <c r="B352" t="s">
        <v>75</v>
      </c>
      <c r="C352" t="s">
        <v>73</v>
      </c>
      <c r="D352" t="s">
        <v>73</v>
      </c>
      <c r="E352" t="s">
        <v>75</v>
      </c>
      <c r="F352">
        <v>8125.8</v>
      </c>
      <c r="I352">
        <v>8125.8</v>
      </c>
      <c r="Q352">
        <v>367.75</v>
      </c>
      <c r="R352">
        <v>22.1</v>
      </c>
      <c r="T352">
        <v>0</v>
      </c>
      <c r="U352">
        <v>2.99375356618317</v>
      </c>
      <c r="V352">
        <v>8125.8</v>
      </c>
    </row>
    <row r="353" spans="1:22" ht="14.45" x14ac:dyDescent="0.35">
      <c r="A353">
        <v>2026</v>
      </c>
      <c r="B353" t="s">
        <v>74</v>
      </c>
      <c r="C353" t="s">
        <v>73</v>
      </c>
      <c r="D353" t="s">
        <v>73</v>
      </c>
      <c r="E353" t="s">
        <v>74</v>
      </c>
      <c r="F353">
        <v>9573.43</v>
      </c>
      <c r="I353">
        <v>9573.43</v>
      </c>
      <c r="Q353">
        <v>341.91</v>
      </c>
      <c r="R353">
        <v>28</v>
      </c>
      <c r="T353">
        <v>0</v>
      </c>
      <c r="U353">
        <v>2.99375356618317</v>
      </c>
      <c r="V353">
        <v>9573.43</v>
      </c>
    </row>
    <row r="354" spans="1:22" ht="14.45" x14ac:dyDescent="0.35">
      <c r="A354">
        <v>2026</v>
      </c>
      <c r="B354" t="s">
        <v>77</v>
      </c>
      <c r="C354" t="s">
        <v>73</v>
      </c>
      <c r="D354" t="s">
        <v>73</v>
      </c>
      <c r="E354" t="s">
        <v>77</v>
      </c>
      <c r="F354">
        <v>2993.17</v>
      </c>
      <c r="I354">
        <v>2993.17</v>
      </c>
      <c r="Q354">
        <v>29.06</v>
      </c>
      <c r="R354">
        <v>103</v>
      </c>
      <c r="T354">
        <v>0</v>
      </c>
      <c r="U354">
        <v>2.99375356618317</v>
      </c>
      <c r="V354">
        <v>2993.17</v>
      </c>
    </row>
    <row r="355" spans="1:22" ht="14.45" x14ac:dyDescent="0.35">
      <c r="A355">
        <v>2026</v>
      </c>
      <c r="B355" t="s">
        <v>81</v>
      </c>
      <c r="C355" t="s">
        <v>78</v>
      </c>
      <c r="D355" t="s">
        <v>78</v>
      </c>
      <c r="E355" t="s">
        <v>81</v>
      </c>
      <c r="F355">
        <v>2998</v>
      </c>
      <c r="I355">
        <v>2998</v>
      </c>
      <c r="T355">
        <v>0</v>
      </c>
      <c r="U355">
        <v>2.99375356618317</v>
      </c>
      <c r="V355">
        <v>2998</v>
      </c>
    </row>
    <row r="356" spans="1:22" ht="14.45" x14ac:dyDescent="0.35">
      <c r="A356">
        <v>2026</v>
      </c>
      <c r="B356" t="s">
        <v>80</v>
      </c>
      <c r="C356" t="s">
        <v>78</v>
      </c>
      <c r="D356" t="s">
        <v>78</v>
      </c>
      <c r="E356" t="s">
        <v>80</v>
      </c>
      <c r="F356">
        <v>6265.6</v>
      </c>
      <c r="I356">
        <v>6265.6</v>
      </c>
      <c r="Q356">
        <v>409.46</v>
      </c>
      <c r="R356">
        <v>15.3</v>
      </c>
      <c r="T356">
        <v>0</v>
      </c>
      <c r="U356">
        <v>2.99375356618317</v>
      </c>
      <c r="V356">
        <v>6265.6</v>
      </c>
    </row>
    <row r="357" spans="1:22" ht="14.45" x14ac:dyDescent="0.35">
      <c r="A357">
        <v>2026</v>
      </c>
      <c r="B357" t="s">
        <v>79</v>
      </c>
      <c r="C357" t="s">
        <v>78</v>
      </c>
      <c r="D357" t="s">
        <v>78</v>
      </c>
      <c r="E357" t="s">
        <v>79</v>
      </c>
      <c r="F357">
        <v>19421.099999999999</v>
      </c>
      <c r="I357">
        <v>19421.099999999999</v>
      </c>
      <c r="Q357">
        <v>344.28</v>
      </c>
      <c r="R357">
        <v>56.41</v>
      </c>
      <c r="T357">
        <v>0</v>
      </c>
      <c r="U357">
        <v>2.99375356618317</v>
      </c>
      <c r="V357">
        <v>19421.099999999999</v>
      </c>
    </row>
    <row r="358" spans="1:22" ht="14.45" x14ac:dyDescent="0.35">
      <c r="A358">
        <v>2026</v>
      </c>
      <c r="B358" t="s">
        <v>82</v>
      </c>
      <c r="C358" t="s">
        <v>78</v>
      </c>
      <c r="D358" t="s">
        <v>78</v>
      </c>
      <c r="E358" t="s">
        <v>82</v>
      </c>
      <c r="F358">
        <v>6808.12</v>
      </c>
      <c r="I358">
        <v>6808.12</v>
      </c>
      <c r="Q358">
        <v>47.78</v>
      </c>
      <c r="R358">
        <v>142.47999999999999</v>
      </c>
      <c r="T358">
        <v>0</v>
      </c>
      <c r="U358">
        <v>2.99375356618317</v>
      </c>
      <c r="V358">
        <v>6808.12</v>
      </c>
    </row>
    <row r="359" spans="1:22" ht="14.45" x14ac:dyDescent="0.35">
      <c r="A359">
        <v>2026</v>
      </c>
      <c r="B359" t="s">
        <v>199</v>
      </c>
      <c r="C359" t="s">
        <v>78</v>
      </c>
      <c r="D359" t="s">
        <v>78</v>
      </c>
      <c r="E359" t="s">
        <v>199</v>
      </c>
      <c r="F359">
        <v>1318.5</v>
      </c>
      <c r="I359">
        <v>1318.5</v>
      </c>
      <c r="Q359">
        <v>92.71</v>
      </c>
      <c r="R359">
        <v>14.22</v>
      </c>
      <c r="T359">
        <v>0</v>
      </c>
      <c r="U359">
        <v>2.99375356618317</v>
      </c>
      <c r="V359">
        <v>1318.5</v>
      </c>
    </row>
    <row r="360" spans="1:22" ht="14.45" x14ac:dyDescent="0.35">
      <c r="A360">
        <v>2026</v>
      </c>
      <c r="B360" t="s">
        <v>71</v>
      </c>
      <c r="C360" t="s">
        <v>44</v>
      </c>
      <c r="D360" t="s">
        <v>44</v>
      </c>
      <c r="E360" t="s">
        <v>71</v>
      </c>
      <c r="F360">
        <v>407</v>
      </c>
      <c r="I360">
        <v>407</v>
      </c>
      <c r="T360">
        <v>0</v>
      </c>
      <c r="U360">
        <v>2.99375356618317</v>
      </c>
      <c r="V360">
        <v>407</v>
      </c>
    </row>
    <row r="361" spans="1:22" ht="14.45" x14ac:dyDescent="0.35">
      <c r="A361">
        <v>2026</v>
      </c>
      <c r="B361" t="s">
        <v>70</v>
      </c>
      <c r="C361" t="s">
        <v>44</v>
      </c>
      <c r="D361" t="s">
        <v>44</v>
      </c>
      <c r="E361" t="s">
        <v>70</v>
      </c>
      <c r="F361">
        <v>0</v>
      </c>
      <c r="I361">
        <v>0</v>
      </c>
      <c r="Q361">
        <v>849.97</v>
      </c>
      <c r="R361">
        <v>0</v>
      </c>
      <c r="T361">
        <v>0</v>
      </c>
      <c r="U361">
        <v>2.99375356618317</v>
      </c>
      <c r="V361">
        <v>0</v>
      </c>
    </row>
    <row r="362" spans="1:22" ht="14.45" x14ac:dyDescent="0.35">
      <c r="A362">
        <v>2026</v>
      </c>
      <c r="B362" t="s">
        <v>69</v>
      </c>
      <c r="C362" t="s">
        <v>44</v>
      </c>
      <c r="D362" t="s">
        <v>44</v>
      </c>
      <c r="E362" t="s">
        <v>69</v>
      </c>
      <c r="F362">
        <v>2985.7</v>
      </c>
      <c r="I362">
        <v>2985.7</v>
      </c>
      <c r="Q362">
        <v>385.96</v>
      </c>
      <c r="R362">
        <v>7.74</v>
      </c>
      <c r="T362">
        <v>0</v>
      </c>
      <c r="U362">
        <v>2.99375356618317</v>
      </c>
      <c r="V362">
        <v>2985.7</v>
      </c>
    </row>
    <row r="363" spans="1:22" ht="14.45" x14ac:dyDescent="0.35">
      <c r="A363">
        <v>2026</v>
      </c>
      <c r="B363" t="s">
        <v>72</v>
      </c>
      <c r="C363" t="s">
        <v>44</v>
      </c>
      <c r="D363" t="s">
        <v>44</v>
      </c>
      <c r="E363" t="s">
        <v>72</v>
      </c>
      <c r="F363">
        <v>1647</v>
      </c>
      <c r="I363">
        <v>1647</v>
      </c>
      <c r="Q363">
        <v>82.35</v>
      </c>
      <c r="R363">
        <v>20</v>
      </c>
      <c r="T363">
        <v>0</v>
      </c>
      <c r="U363">
        <v>2.99375356618317</v>
      </c>
      <c r="V363">
        <v>1647</v>
      </c>
    </row>
    <row r="364" spans="1:22" ht="14.45" x14ac:dyDescent="0.35">
      <c r="A364">
        <v>2026</v>
      </c>
      <c r="B364" t="s">
        <v>200</v>
      </c>
      <c r="C364" t="s">
        <v>44</v>
      </c>
      <c r="D364" t="s">
        <v>44</v>
      </c>
      <c r="E364" t="s">
        <v>200</v>
      </c>
      <c r="F364">
        <v>371</v>
      </c>
      <c r="I364">
        <v>371</v>
      </c>
      <c r="Q364">
        <v>110.22</v>
      </c>
      <c r="R364">
        <v>3.37</v>
      </c>
      <c r="T364">
        <v>0</v>
      </c>
      <c r="U364">
        <v>2.99375356618317</v>
      </c>
      <c r="V364">
        <v>371</v>
      </c>
    </row>
    <row r="365" spans="1:22" ht="14.45" x14ac:dyDescent="0.35">
      <c r="A365">
        <v>2026</v>
      </c>
      <c r="B365" t="s">
        <v>67</v>
      </c>
      <c r="C365" t="s">
        <v>43</v>
      </c>
      <c r="D365" t="s">
        <v>43</v>
      </c>
      <c r="E365" t="s">
        <v>67</v>
      </c>
      <c r="F365">
        <v>255.3</v>
      </c>
      <c r="I365">
        <v>255.3</v>
      </c>
      <c r="Q365">
        <v>127.65</v>
      </c>
      <c r="R365">
        <v>2</v>
      </c>
      <c r="T365">
        <v>0</v>
      </c>
      <c r="U365">
        <v>2.99375356618317</v>
      </c>
      <c r="V365">
        <v>255.3</v>
      </c>
    </row>
    <row r="366" spans="1:22" ht="14.45" x14ac:dyDescent="0.35">
      <c r="A366">
        <v>2026</v>
      </c>
      <c r="B366" t="s">
        <v>68</v>
      </c>
      <c r="C366" t="s">
        <v>43</v>
      </c>
      <c r="D366" t="s">
        <v>43</v>
      </c>
      <c r="E366" t="s">
        <v>68</v>
      </c>
      <c r="F366">
        <v>327</v>
      </c>
      <c r="I366">
        <v>327</v>
      </c>
      <c r="Q366">
        <v>36.090000000000003</v>
      </c>
      <c r="R366">
        <v>9.06</v>
      </c>
      <c r="T366">
        <v>0</v>
      </c>
      <c r="U366">
        <v>2.99375356618317</v>
      </c>
      <c r="V366">
        <v>327</v>
      </c>
    </row>
    <row r="367" spans="1:22" ht="14.45" x14ac:dyDescent="0.35">
      <c r="A367">
        <v>2026</v>
      </c>
      <c r="B367" t="s">
        <v>49</v>
      </c>
      <c r="C367" t="s">
        <v>42</v>
      </c>
      <c r="D367" t="s">
        <v>42</v>
      </c>
      <c r="E367" t="s">
        <v>49</v>
      </c>
      <c r="F367">
        <v>1863.1</v>
      </c>
      <c r="I367">
        <v>1863.1</v>
      </c>
      <c r="Q367">
        <v>207.01</v>
      </c>
      <c r="R367">
        <v>9</v>
      </c>
      <c r="T367">
        <v>0</v>
      </c>
      <c r="U367">
        <v>2.99375356618317</v>
      </c>
      <c r="V367">
        <v>1863.1</v>
      </c>
    </row>
    <row r="368" spans="1:22" ht="14.45" x14ac:dyDescent="0.35">
      <c r="A368">
        <v>2026</v>
      </c>
      <c r="B368" t="s">
        <v>50</v>
      </c>
      <c r="C368" t="s">
        <v>42</v>
      </c>
      <c r="D368" t="s">
        <v>42</v>
      </c>
      <c r="E368" t="s">
        <v>50</v>
      </c>
      <c r="F368">
        <v>866.99</v>
      </c>
      <c r="I368">
        <v>866.99</v>
      </c>
      <c r="Q368">
        <v>34.68</v>
      </c>
      <c r="R368">
        <v>25</v>
      </c>
      <c r="T368">
        <v>0</v>
      </c>
      <c r="U368">
        <v>2.99375356618317</v>
      </c>
      <c r="V368">
        <v>866.99</v>
      </c>
    </row>
    <row r="369" spans="1:22" ht="14.45" x14ac:dyDescent="0.35">
      <c r="A369">
        <v>2026</v>
      </c>
      <c r="B369" t="s">
        <v>97</v>
      </c>
      <c r="C369" t="s">
        <v>42</v>
      </c>
      <c r="D369" t="s">
        <v>42</v>
      </c>
      <c r="E369" t="s">
        <v>7</v>
      </c>
      <c r="F369">
        <v>0</v>
      </c>
      <c r="I369">
        <v>0</v>
      </c>
      <c r="T369">
        <v>0</v>
      </c>
      <c r="U369">
        <v>2.99375356618317</v>
      </c>
      <c r="V369">
        <v>0</v>
      </c>
    </row>
    <row r="370" spans="1:22" ht="14.45" x14ac:dyDescent="0.35">
      <c r="A370">
        <v>2026</v>
      </c>
      <c r="B370" t="s">
        <v>98</v>
      </c>
      <c r="C370" t="s">
        <v>42</v>
      </c>
      <c r="D370" t="s">
        <v>42</v>
      </c>
      <c r="E370" t="s">
        <v>8</v>
      </c>
      <c r="F370">
        <v>0</v>
      </c>
      <c r="I370">
        <v>0</v>
      </c>
      <c r="T370">
        <v>0</v>
      </c>
      <c r="U370">
        <v>2.99375356618317</v>
      </c>
      <c r="V370">
        <v>0</v>
      </c>
    </row>
    <row r="371" spans="1:22" ht="14.45" x14ac:dyDescent="0.35">
      <c r="A371">
        <v>2026</v>
      </c>
      <c r="B371" t="s">
        <v>105</v>
      </c>
      <c r="C371" t="s">
        <v>40</v>
      </c>
      <c r="D371" t="s">
        <v>40</v>
      </c>
      <c r="E371" t="s">
        <v>7</v>
      </c>
      <c r="F371">
        <v>11.7</v>
      </c>
      <c r="I371">
        <v>11.7</v>
      </c>
      <c r="T371">
        <v>0</v>
      </c>
      <c r="U371">
        <v>2.99375356618317</v>
      </c>
      <c r="V371">
        <v>11.7</v>
      </c>
    </row>
    <row r="372" spans="1:22" ht="14.45" x14ac:dyDescent="0.35">
      <c r="A372">
        <v>2026</v>
      </c>
      <c r="B372" t="s">
        <v>108</v>
      </c>
      <c r="C372" t="s">
        <v>40</v>
      </c>
      <c r="D372" t="s">
        <v>40</v>
      </c>
      <c r="E372" t="s">
        <v>8</v>
      </c>
      <c r="F372">
        <v>38.67</v>
      </c>
      <c r="I372">
        <v>38.67</v>
      </c>
      <c r="T372">
        <v>0</v>
      </c>
      <c r="U372">
        <v>2.99375356618317</v>
      </c>
      <c r="V372">
        <v>38.67</v>
      </c>
    </row>
    <row r="373" spans="1:22" ht="14.45" x14ac:dyDescent="0.35">
      <c r="A373">
        <v>2026</v>
      </c>
      <c r="B373" t="s">
        <v>137</v>
      </c>
      <c r="C373" t="s">
        <v>43</v>
      </c>
      <c r="D373" t="s">
        <v>43</v>
      </c>
      <c r="E373" t="s">
        <v>7</v>
      </c>
      <c r="F373">
        <v>0</v>
      </c>
      <c r="I373">
        <v>0</v>
      </c>
      <c r="T373">
        <v>0</v>
      </c>
      <c r="U373">
        <v>2.99375356618317</v>
      </c>
      <c r="V373">
        <v>0</v>
      </c>
    </row>
    <row r="374" spans="1:22" ht="14.45" x14ac:dyDescent="0.35">
      <c r="A374">
        <v>2026</v>
      </c>
      <c r="B374" t="s">
        <v>139</v>
      </c>
      <c r="C374" t="s">
        <v>43</v>
      </c>
      <c r="D374" t="s">
        <v>43</v>
      </c>
      <c r="E374" t="s">
        <v>8</v>
      </c>
      <c r="F374">
        <v>4</v>
      </c>
      <c r="I374">
        <v>4</v>
      </c>
      <c r="T374">
        <v>0</v>
      </c>
      <c r="U374">
        <v>2.99375356618317</v>
      </c>
      <c r="V374">
        <v>4</v>
      </c>
    </row>
    <row r="375" spans="1:22" ht="14.45" x14ac:dyDescent="0.35">
      <c r="A375">
        <v>2026</v>
      </c>
      <c r="B375" t="s">
        <v>146</v>
      </c>
      <c r="C375" t="s">
        <v>44</v>
      </c>
      <c r="D375" t="s">
        <v>44</v>
      </c>
      <c r="E375" t="s">
        <v>7</v>
      </c>
      <c r="F375">
        <v>0</v>
      </c>
      <c r="I375">
        <v>0</v>
      </c>
      <c r="T375">
        <v>0</v>
      </c>
      <c r="U375">
        <v>2.99375356618317</v>
      </c>
      <c r="V375">
        <v>0</v>
      </c>
    </row>
    <row r="376" spans="1:22" ht="14.45" x14ac:dyDescent="0.35">
      <c r="A376">
        <v>2026</v>
      </c>
      <c r="B376" t="s">
        <v>147</v>
      </c>
      <c r="C376" t="s">
        <v>44</v>
      </c>
      <c r="D376" t="s">
        <v>44</v>
      </c>
      <c r="E376" t="s">
        <v>8</v>
      </c>
      <c r="F376">
        <v>256.85000000000002</v>
      </c>
      <c r="I376">
        <v>256.85000000000002</v>
      </c>
      <c r="T376">
        <v>0</v>
      </c>
      <c r="U376">
        <v>2.99375356618317</v>
      </c>
      <c r="V376">
        <v>256.85000000000002</v>
      </c>
    </row>
    <row r="377" spans="1:22" ht="14.45" x14ac:dyDescent="0.35">
      <c r="A377">
        <v>2026</v>
      </c>
      <c r="B377" t="s">
        <v>154</v>
      </c>
      <c r="C377" t="s">
        <v>73</v>
      </c>
      <c r="D377" t="s">
        <v>73</v>
      </c>
      <c r="E377" t="s">
        <v>7</v>
      </c>
      <c r="F377">
        <v>561.38</v>
      </c>
      <c r="I377">
        <v>561.38</v>
      </c>
      <c r="T377">
        <v>0</v>
      </c>
      <c r="U377">
        <v>2.99375356618317</v>
      </c>
      <c r="V377">
        <v>561.38</v>
      </c>
    </row>
    <row r="378" spans="1:22" ht="14.45" x14ac:dyDescent="0.35">
      <c r="A378">
        <v>2026</v>
      </c>
      <c r="B378" t="s">
        <v>157</v>
      </c>
      <c r="C378" t="s">
        <v>73</v>
      </c>
      <c r="D378" t="s">
        <v>73</v>
      </c>
      <c r="E378" t="s">
        <v>8</v>
      </c>
      <c r="F378">
        <v>103.85</v>
      </c>
      <c r="I378">
        <v>103.85</v>
      </c>
      <c r="T378">
        <v>0</v>
      </c>
      <c r="U378">
        <v>2.99375356618317</v>
      </c>
      <c r="V378">
        <v>103.85</v>
      </c>
    </row>
    <row r="379" spans="1:22" ht="14.45" x14ac:dyDescent="0.35">
      <c r="A379">
        <v>2026</v>
      </c>
      <c r="B379" t="s">
        <v>166</v>
      </c>
      <c r="C379" t="s">
        <v>78</v>
      </c>
      <c r="D379" t="s">
        <v>78</v>
      </c>
      <c r="E379" t="s">
        <v>7</v>
      </c>
      <c r="F379">
        <v>37.4</v>
      </c>
      <c r="I379">
        <v>37.4</v>
      </c>
      <c r="T379">
        <v>0</v>
      </c>
      <c r="U379">
        <v>2.99375356618317</v>
      </c>
      <c r="V379">
        <v>37.4</v>
      </c>
    </row>
    <row r="380" spans="1:22" ht="14.45" x14ac:dyDescent="0.35">
      <c r="A380">
        <v>2026</v>
      </c>
      <c r="B380" t="s">
        <v>168</v>
      </c>
      <c r="C380" t="s">
        <v>78</v>
      </c>
      <c r="D380" t="s">
        <v>78</v>
      </c>
      <c r="E380" t="s">
        <v>8</v>
      </c>
      <c r="F380">
        <v>406.91</v>
      </c>
      <c r="I380">
        <v>406.91</v>
      </c>
      <c r="T380">
        <v>0</v>
      </c>
      <c r="U380">
        <v>2.99375356618317</v>
      </c>
      <c r="V380">
        <v>406.91</v>
      </c>
    </row>
    <row r="381" spans="1:22" ht="14.45" x14ac:dyDescent="0.35">
      <c r="A381">
        <v>2026</v>
      </c>
      <c r="B381" t="s">
        <v>104</v>
      </c>
      <c r="C381" t="s">
        <v>40</v>
      </c>
      <c r="D381" t="s">
        <v>40</v>
      </c>
      <c r="E381" t="s">
        <v>7</v>
      </c>
      <c r="F381">
        <v>890.95</v>
      </c>
      <c r="I381">
        <v>890.95</v>
      </c>
      <c r="T381">
        <v>0</v>
      </c>
      <c r="U381">
        <v>2.99375356618317</v>
      </c>
      <c r="V381">
        <v>890.95</v>
      </c>
    </row>
    <row r="382" spans="1:22" ht="14.45" x14ac:dyDescent="0.35">
      <c r="A382">
        <v>2026</v>
      </c>
      <c r="B382" t="s">
        <v>107</v>
      </c>
      <c r="C382" t="s">
        <v>40</v>
      </c>
      <c r="D382" t="s">
        <v>40</v>
      </c>
      <c r="E382" t="s">
        <v>8</v>
      </c>
      <c r="F382">
        <v>1812.64</v>
      </c>
      <c r="I382">
        <v>1812.64</v>
      </c>
      <c r="T382">
        <v>0</v>
      </c>
      <c r="U382">
        <v>2.99375356618317</v>
      </c>
      <c r="V382">
        <v>1812.64</v>
      </c>
    </row>
    <row r="383" spans="1:22" ht="14.45" x14ac:dyDescent="0.35">
      <c r="A383">
        <v>2026</v>
      </c>
      <c r="B383" t="s">
        <v>138</v>
      </c>
      <c r="C383" t="s">
        <v>43</v>
      </c>
      <c r="D383" t="s">
        <v>40</v>
      </c>
      <c r="E383" t="s">
        <v>8</v>
      </c>
      <c r="F383">
        <v>83</v>
      </c>
      <c r="I383">
        <v>83</v>
      </c>
      <c r="T383">
        <v>0</v>
      </c>
      <c r="U383">
        <v>2.99375356618317</v>
      </c>
      <c r="V383">
        <v>83</v>
      </c>
    </row>
    <row r="384" spans="1:22" ht="14.45" x14ac:dyDescent="0.35">
      <c r="A384">
        <v>2026</v>
      </c>
      <c r="B384" t="s">
        <v>153</v>
      </c>
      <c r="C384" t="s">
        <v>73</v>
      </c>
      <c r="D384" t="s">
        <v>40</v>
      </c>
      <c r="E384" t="s">
        <v>7</v>
      </c>
      <c r="F384">
        <v>46</v>
      </c>
      <c r="I384">
        <v>46</v>
      </c>
      <c r="T384">
        <v>0</v>
      </c>
      <c r="U384">
        <v>2.99375356618317</v>
      </c>
      <c r="V384">
        <v>46</v>
      </c>
    </row>
    <row r="385" spans="1:26" ht="14.45" x14ac:dyDescent="0.35">
      <c r="A385">
        <v>2026</v>
      </c>
      <c r="B385" t="s">
        <v>156</v>
      </c>
      <c r="C385" t="s">
        <v>73</v>
      </c>
      <c r="D385" t="s">
        <v>40</v>
      </c>
      <c r="E385" t="s">
        <v>8</v>
      </c>
      <c r="F385">
        <v>0</v>
      </c>
      <c r="I385">
        <v>0</v>
      </c>
      <c r="T385">
        <v>0</v>
      </c>
      <c r="U385">
        <v>2.99375356618317</v>
      </c>
      <c r="V385">
        <v>0</v>
      </c>
    </row>
    <row r="386" spans="1:26" ht="14.45" x14ac:dyDescent="0.35">
      <c r="A386">
        <v>2026</v>
      </c>
      <c r="B386" t="s">
        <v>145</v>
      </c>
      <c r="C386" t="s">
        <v>40</v>
      </c>
      <c r="D386" t="s">
        <v>40</v>
      </c>
      <c r="E386" t="s">
        <v>7</v>
      </c>
      <c r="F386">
        <v>0</v>
      </c>
      <c r="G386">
        <v>0</v>
      </c>
      <c r="H386">
        <v>0</v>
      </c>
      <c r="I386">
        <v>0</v>
      </c>
      <c r="J386" t="s">
        <v>132</v>
      </c>
      <c r="K386">
        <v>0</v>
      </c>
      <c r="L386">
        <v>0</v>
      </c>
      <c r="P386">
        <v>0</v>
      </c>
      <c r="S386">
        <v>0</v>
      </c>
      <c r="T386">
        <v>0</v>
      </c>
      <c r="U386">
        <v>2.99375356618317</v>
      </c>
      <c r="V386">
        <v>0</v>
      </c>
      <c r="X386">
        <v>0</v>
      </c>
      <c r="Z386">
        <v>0</v>
      </c>
    </row>
    <row r="387" spans="1:26" ht="14.45" x14ac:dyDescent="0.35">
      <c r="A387">
        <v>2026</v>
      </c>
      <c r="B387" t="s">
        <v>122</v>
      </c>
      <c r="C387" t="s">
        <v>40</v>
      </c>
      <c r="D387" t="s">
        <v>40</v>
      </c>
      <c r="E387" t="s">
        <v>51</v>
      </c>
      <c r="F387">
        <v>960.23</v>
      </c>
      <c r="I387">
        <v>960.23</v>
      </c>
      <c r="T387">
        <v>0</v>
      </c>
      <c r="U387">
        <v>2.99375356618317</v>
      </c>
      <c r="V387">
        <v>960.23</v>
      </c>
    </row>
    <row r="388" spans="1:26" ht="14.45" x14ac:dyDescent="0.35">
      <c r="A388">
        <v>2026</v>
      </c>
      <c r="B388" t="s">
        <v>100</v>
      </c>
      <c r="C388" t="s">
        <v>42</v>
      </c>
      <c r="D388" t="s">
        <v>40</v>
      </c>
      <c r="E388" t="s">
        <v>51</v>
      </c>
      <c r="F388">
        <v>0</v>
      </c>
      <c r="I388">
        <v>0</v>
      </c>
      <c r="T388">
        <v>0</v>
      </c>
      <c r="U388">
        <v>2.99375356618317</v>
      </c>
      <c r="V388">
        <v>0</v>
      </c>
    </row>
    <row r="389" spans="1:26" ht="14.45" x14ac:dyDescent="0.35">
      <c r="A389">
        <v>2026</v>
      </c>
      <c r="B389" t="s">
        <v>159</v>
      </c>
      <c r="C389" t="s">
        <v>73</v>
      </c>
      <c r="D389" t="s">
        <v>40</v>
      </c>
      <c r="E389" t="s">
        <v>51</v>
      </c>
      <c r="F389">
        <v>6.9</v>
      </c>
      <c r="I389">
        <v>6.9</v>
      </c>
      <c r="T389">
        <v>0</v>
      </c>
      <c r="U389">
        <v>2.99375356618317</v>
      </c>
      <c r="V389">
        <v>6.9</v>
      </c>
    </row>
    <row r="390" spans="1:26" ht="14.45" x14ac:dyDescent="0.35">
      <c r="A390">
        <v>2026</v>
      </c>
      <c r="B390" t="s">
        <v>123</v>
      </c>
      <c r="C390" t="s">
        <v>40</v>
      </c>
      <c r="D390" t="s">
        <v>40</v>
      </c>
      <c r="E390" t="s">
        <v>51</v>
      </c>
      <c r="F390">
        <v>13.8</v>
      </c>
      <c r="I390">
        <v>13.8</v>
      </c>
      <c r="T390">
        <v>0</v>
      </c>
      <c r="U390">
        <v>2.99375356618317</v>
      </c>
      <c r="V390">
        <v>13.8</v>
      </c>
    </row>
    <row r="391" spans="1:26" ht="14.45" x14ac:dyDescent="0.35">
      <c r="A391">
        <v>2026</v>
      </c>
      <c r="B391" t="s">
        <v>101</v>
      </c>
      <c r="C391" t="s">
        <v>42</v>
      </c>
      <c r="D391" t="s">
        <v>42</v>
      </c>
      <c r="E391" t="s">
        <v>51</v>
      </c>
      <c r="F391">
        <v>0</v>
      </c>
      <c r="I391">
        <v>0</v>
      </c>
      <c r="T391">
        <v>0</v>
      </c>
      <c r="U391">
        <v>2.99375356618317</v>
      </c>
      <c r="V391">
        <v>0</v>
      </c>
    </row>
    <row r="392" spans="1:26" ht="14.45" x14ac:dyDescent="0.35">
      <c r="A392">
        <v>2026</v>
      </c>
      <c r="B392" t="s">
        <v>141</v>
      </c>
      <c r="C392" t="s">
        <v>43</v>
      </c>
      <c r="D392" t="s">
        <v>43</v>
      </c>
      <c r="E392" t="s">
        <v>51</v>
      </c>
      <c r="F392">
        <v>0</v>
      </c>
      <c r="I392">
        <v>0</v>
      </c>
      <c r="T392">
        <v>0</v>
      </c>
      <c r="U392">
        <v>2.99375356618317</v>
      </c>
      <c r="V392">
        <v>0</v>
      </c>
    </row>
    <row r="393" spans="1:26" ht="14.45" x14ac:dyDescent="0.35">
      <c r="A393">
        <v>2026</v>
      </c>
      <c r="B393" t="s">
        <v>149</v>
      </c>
      <c r="C393" t="s">
        <v>44</v>
      </c>
      <c r="D393" t="s">
        <v>44</v>
      </c>
      <c r="E393" t="s">
        <v>51</v>
      </c>
      <c r="F393">
        <v>0</v>
      </c>
      <c r="I393">
        <v>0</v>
      </c>
      <c r="T393">
        <v>0</v>
      </c>
      <c r="U393">
        <v>2.99375356618317</v>
      </c>
      <c r="V393">
        <v>0</v>
      </c>
    </row>
    <row r="394" spans="1:26" ht="14.45" x14ac:dyDescent="0.35">
      <c r="A394">
        <v>2026</v>
      </c>
      <c r="B394" t="s">
        <v>160</v>
      </c>
      <c r="C394" t="s">
        <v>73</v>
      </c>
      <c r="D394" t="s">
        <v>73</v>
      </c>
      <c r="E394" t="s">
        <v>51</v>
      </c>
      <c r="F394">
        <v>0</v>
      </c>
      <c r="I394">
        <v>0</v>
      </c>
      <c r="T394">
        <v>0</v>
      </c>
      <c r="U394">
        <v>2.99375356618317</v>
      </c>
      <c r="V394">
        <v>0</v>
      </c>
    </row>
    <row r="395" spans="1:26" ht="14.45" x14ac:dyDescent="0.35">
      <c r="A395">
        <v>2026</v>
      </c>
      <c r="B395" t="s">
        <v>170</v>
      </c>
      <c r="C395" t="s">
        <v>78</v>
      </c>
      <c r="D395" t="s">
        <v>78</v>
      </c>
      <c r="E395" t="s">
        <v>51</v>
      </c>
      <c r="F395">
        <v>0</v>
      </c>
      <c r="I395">
        <v>0</v>
      </c>
      <c r="T395">
        <v>0</v>
      </c>
      <c r="U395">
        <v>2.99375356618317</v>
      </c>
      <c r="V395">
        <v>0</v>
      </c>
    </row>
    <row r="396" spans="1:26" ht="14.45" x14ac:dyDescent="0.35">
      <c r="A396">
        <v>2026</v>
      </c>
      <c r="B396" t="s">
        <v>134</v>
      </c>
      <c r="C396" t="s">
        <v>40</v>
      </c>
      <c r="D396" t="s">
        <v>40</v>
      </c>
      <c r="E396" t="s">
        <v>8</v>
      </c>
      <c r="F396">
        <v>0</v>
      </c>
      <c r="G396">
        <v>0</v>
      </c>
      <c r="H396">
        <v>0</v>
      </c>
      <c r="I396">
        <v>0</v>
      </c>
      <c r="J396" t="s">
        <v>135</v>
      </c>
      <c r="K396">
        <v>0</v>
      </c>
      <c r="L396">
        <v>0</v>
      </c>
      <c r="P396">
        <v>0</v>
      </c>
      <c r="S396">
        <v>0</v>
      </c>
      <c r="T396">
        <v>0</v>
      </c>
      <c r="U396">
        <v>2.99375356618317</v>
      </c>
      <c r="V396">
        <v>0</v>
      </c>
      <c r="X396">
        <v>0</v>
      </c>
      <c r="Z396">
        <v>0</v>
      </c>
    </row>
    <row r="397" spans="1:26" ht="14.45" x14ac:dyDescent="0.35">
      <c r="A397">
        <v>2026</v>
      </c>
      <c r="B397" t="s">
        <v>201</v>
      </c>
      <c r="C397" t="s">
        <v>40</v>
      </c>
      <c r="D397" t="s">
        <v>40</v>
      </c>
      <c r="E397" t="s">
        <v>8</v>
      </c>
      <c r="F397">
        <v>0</v>
      </c>
      <c r="G397">
        <v>0</v>
      </c>
      <c r="H397">
        <v>0</v>
      </c>
      <c r="I397">
        <v>0</v>
      </c>
      <c r="J397" t="s">
        <v>202</v>
      </c>
      <c r="K397">
        <v>0</v>
      </c>
      <c r="L397">
        <v>0</v>
      </c>
      <c r="P397">
        <v>0</v>
      </c>
      <c r="S397">
        <v>0</v>
      </c>
      <c r="T397">
        <v>0</v>
      </c>
      <c r="U397">
        <v>2.99375356618317</v>
      </c>
      <c r="V397">
        <v>0</v>
      </c>
      <c r="X397">
        <v>0</v>
      </c>
      <c r="Z397">
        <v>0</v>
      </c>
    </row>
    <row r="398" spans="1:26" ht="14.45" x14ac:dyDescent="0.35">
      <c r="A398">
        <v>2026</v>
      </c>
      <c r="B398" t="s">
        <v>203</v>
      </c>
      <c r="C398" t="s">
        <v>40</v>
      </c>
      <c r="D398" t="s">
        <v>40</v>
      </c>
      <c r="E398" t="s">
        <v>8</v>
      </c>
      <c r="F398">
        <v>0</v>
      </c>
      <c r="G398">
        <v>0</v>
      </c>
      <c r="H398">
        <v>0</v>
      </c>
      <c r="I398">
        <v>0</v>
      </c>
      <c r="J398" t="s">
        <v>204</v>
      </c>
      <c r="K398">
        <v>0</v>
      </c>
      <c r="L398">
        <v>0</v>
      </c>
      <c r="P398">
        <v>0</v>
      </c>
      <c r="S398">
        <v>0</v>
      </c>
      <c r="T398">
        <v>0</v>
      </c>
      <c r="U398">
        <v>2.99375356618317</v>
      </c>
      <c r="V398">
        <v>0</v>
      </c>
      <c r="X398">
        <v>0</v>
      </c>
      <c r="Z398">
        <v>0</v>
      </c>
    </row>
    <row r="399" spans="1:26" ht="14.45" x14ac:dyDescent="0.35">
      <c r="A399">
        <v>2026</v>
      </c>
      <c r="B399" t="s">
        <v>205</v>
      </c>
      <c r="C399" t="s">
        <v>40</v>
      </c>
      <c r="D399" t="s">
        <v>40</v>
      </c>
      <c r="E399" t="s">
        <v>8</v>
      </c>
      <c r="F399">
        <v>0</v>
      </c>
      <c r="I399">
        <v>0</v>
      </c>
      <c r="T399">
        <v>0</v>
      </c>
      <c r="U399">
        <v>2.99375356618317</v>
      </c>
      <c r="V399">
        <v>0</v>
      </c>
    </row>
    <row r="400" spans="1:26" ht="14.45" x14ac:dyDescent="0.35">
      <c r="A400">
        <v>2026</v>
      </c>
      <c r="B400" t="s">
        <v>206</v>
      </c>
      <c r="C400" t="s">
        <v>40</v>
      </c>
      <c r="D400" t="s">
        <v>40</v>
      </c>
      <c r="E400" t="s">
        <v>8</v>
      </c>
      <c r="F400">
        <v>0</v>
      </c>
      <c r="G400">
        <v>0</v>
      </c>
      <c r="H400">
        <v>0</v>
      </c>
      <c r="I400">
        <v>0</v>
      </c>
      <c r="J400" t="s">
        <v>207</v>
      </c>
      <c r="K400">
        <v>0</v>
      </c>
      <c r="L400">
        <v>0</v>
      </c>
      <c r="P400">
        <v>0</v>
      </c>
      <c r="S400">
        <v>0</v>
      </c>
      <c r="T400">
        <v>0</v>
      </c>
      <c r="U400">
        <v>2.99375356618317</v>
      </c>
      <c r="V400">
        <v>0</v>
      </c>
      <c r="X400">
        <v>0</v>
      </c>
      <c r="Z400">
        <v>0</v>
      </c>
    </row>
    <row r="401" spans="1:26" ht="14.45" x14ac:dyDescent="0.35">
      <c r="A401">
        <v>2026</v>
      </c>
      <c r="B401" t="s">
        <v>208</v>
      </c>
      <c r="C401" t="s">
        <v>40</v>
      </c>
      <c r="D401" t="s">
        <v>40</v>
      </c>
      <c r="E401" t="s">
        <v>8</v>
      </c>
      <c r="F401">
        <v>0</v>
      </c>
      <c r="G401">
        <v>0</v>
      </c>
      <c r="H401">
        <v>0</v>
      </c>
      <c r="I401">
        <v>0</v>
      </c>
      <c r="J401" t="s">
        <v>41</v>
      </c>
      <c r="K401">
        <v>0</v>
      </c>
      <c r="L401">
        <v>0</v>
      </c>
      <c r="P401">
        <v>0</v>
      </c>
      <c r="S401">
        <v>0</v>
      </c>
      <c r="T401">
        <v>0</v>
      </c>
      <c r="U401">
        <v>2.99375356618317</v>
      </c>
      <c r="V401">
        <v>0</v>
      </c>
      <c r="X401">
        <v>0</v>
      </c>
      <c r="Z401">
        <v>0</v>
      </c>
    </row>
    <row r="402" spans="1:26" ht="14.45" x14ac:dyDescent="0.35">
      <c r="A402">
        <v>2026</v>
      </c>
      <c r="B402" t="s">
        <v>177</v>
      </c>
      <c r="C402" t="s">
        <v>40</v>
      </c>
      <c r="D402" t="s">
        <v>40</v>
      </c>
      <c r="E402" t="s">
        <v>8</v>
      </c>
      <c r="F402">
        <v>0</v>
      </c>
      <c r="G402">
        <v>0</v>
      </c>
      <c r="H402">
        <v>0</v>
      </c>
      <c r="I402">
        <v>0</v>
      </c>
      <c r="J402" t="s">
        <v>178</v>
      </c>
      <c r="K402">
        <v>0</v>
      </c>
      <c r="L402">
        <v>0</v>
      </c>
      <c r="P402">
        <v>0</v>
      </c>
      <c r="S402">
        <v>0</v>
      </c>
      <c r="T402">
        <v>0</v>
      </c>
      <c r="U402">
        <v>2.99375356618317</v>
      </c>
      <c r="V402">
        <v>0</v>
      </c>
      <c r="X402">
        <v>0</v>
      </c>
      <c r="Z402">
        <v>0</v>
      </c>
    </row>
    <row r="403" spans="1:26" ht="14.45" x14ac:dyDescent="0.35">
      <c r="A403">
        <v>2026</v>
      </c>
      <c r="B403" t="s">
        <v>66</v>
      </c>
      <c r="C403" t="s">
        <v>40</v>
      </c>
      <c r="D403" t="s">
        <v>40</v>
      </c>
      <c r="E403" t="s">
        <v>66</v>
      </c>
      <c r="F403">
        <v>16155.51</v>
      </c>
      <c r="I403">
        <v>16155.51</v>
      </c>
      <c r="T403">
        <v>0</v>
      </c>
      <c r="U403">
        <v>2.99375356618317</v>
      </c>
      <c r="V403">
        <v>16155.51</v>
      </c>
    </row>
    <row r="404" spans="1:26" ht="14.45" x14ac:dyDescent="0.35">
      <c r="A404">
        <v>2026</v>
      </c>
      <c r="B404" t="s">
        <v>102</v>
      </c>
      <c r="C404" t="s">
        <v>42</v>
      </c>
      <c r="D404" t="s">
        <v>42</v>
      </c>
      <c r="E404" t="s">
        <v>39</v>
      </c>
      <c r="F404">
        <v>2989.2</v>
      </c>
      <c r="I404">
        <v>2989.2</v>
      </c>
      <c r="T404">
        <v>0</v>
      </c>
      <c r="U404">
        <v>2.99375356618317</v>
      </c>
      <c r="V404">
        <v>2989.2</v>
      </c>
    </row>
    <row r="405" spans="1:26" ht="14.45" x14ac:dyDescent="0.35">
      <c r="A405">
        <v>2026</v>
      </c>
      <c r="B405" t="s">
        <v>125</v>
      </c>
      <c r="C405" t="s">
        <v>40</v>
      </c>
      <c r="D405" t="s">
        <v>40</v>
      </c>
      <c r="E405" t="s">
        <v>39</v>
      </c>
      <c r="F405">
        <v>12</v>
      </c>
      <c r="I405">
        <v>12</v>
      </c>
      <c r="T405">
        <v>0</v>
      </c>
      <c r="U405">
        <v>2.99375356618317</v>
      </c>
      <c r="V405">
        <v>12</v>
      </c>
    </row>
    <row r="406" spans="1:26" ht="14.45" x14ac:dyDescent="0.35">
      <c r="A406">
        <v>2026</v>
      </c>
      <c r="B406" t="s">
        <v>143</v>
      </c>
      <c r="C406" t="s">
        <v>43</v>
      </c>
      <c r="D406" t="s">
        <v>43</v>
      </c>
      <c r="E406" t="s">
        <v>39</v>
      </c>
      <c r="F406">
        <v>0</v>
      </c>
      <c r="I406">
        <v>0</v>
      </c>
      <c r="T406">
        <v>0</v>
      </c>
      <c r="U406">
        <v>2.99375356618317</v>
      </c>
      <c r="V406">
        <v>0</v>
      </c>
    </row>
    <row r="407" spans="1:26" ht="14.45" x14ac:dyDescent="0.35">
      <c r="A407">
        <v>2026</v>
      </c>
      <c r="B407" t="s">
        <v>150</v>
      </c>
      <c r="C407" t="s">
        <v>44</v>
      </c>
      <c r="D407" t="s">
        <v>44</v>
      </c>
      <c r="E407" t="s">
        <v>39</v>
      </c>
      <c r="F407">
        <v>1252.0899999999999</v>
      </c>
      <c r="I407">
        <v>1252.0899999999999</v>
      </c>
      <c r="T407">
        <v>0</v>
      </c>
      <c r="U407">
        <v>2.99375356618317</v>
      </c>
      <c r="V407">
        <v>1252.0899999999999</v>
      </c>
    </row>
    <row r="408" spans="1:26" ht="14.45" x14ac:dyDescent="0.35">
      <c r="A408">
        <v>2026</v>
      </c>
      <c r="B408" t="s">
        <v>161</v>
      </c>
      <c r="C408" t="s">
        <v>73</v>
      </c>
      <c r="D408" t="s">
        <v>73</v>
      </c>
      <c r="E408" t="s">
        <v>39</v>
      </c>
      <c r="F408">
        <v>563.21</v>
      </c>
      <c r="I408">
        <v>563.21</v>
      </c>
      <c r="T408">
        <v>0</v>
      </c>
      <c r="U408">
        <v>2.99375356618317</v>
      </c>
      <c r="V408">
        <v>563.21</v>
      </c>
    </row>
    <row r="409" spans="1:26" ht="14.45" x14ac:dyDescent="0.35">
      <c r="A409">
        <v>2026</v>
      </c>
      <c r="B409" t="s">
        <v>172</v>
      </c>
      <c r="C409" t="s">
        <v>78</v>
      </c>
      <c r="D409" t="s">
        <v>78</v>
      </c>
      <c r="E409" t="s">
        <v>39</v>
      </c>
      <c r="F409">
        <v>1957.11</v>
      </c>
      <c r="I409">
        <v>1957.11</v>
      </c>
      <c r="T409">
        <v>0</v>
      </c>
      <c r="U409">
        <v>2.99375356618317</v>
      </c>
      <c r="V409">
        <v>1957.11</v>
      </c>
    </row>
    <row r="410" spans="1:26" ht="14.45" x14ac:dyDescent="0.35">
      <c r="A410">
        <v>2026</v>
      </c>
      <c r="B410" t="s">
        <v>124</v>
      </c>
      <c r="C410" t="s">
        <v>40</v>
      </c>
      <c r="D410" t="s">
        <v>40</v>
      </c>
      <c r="E410" t="s">
        <v>39</v>
      </c>
      <c r="F410">
        <v>14751</v>
      </c>
      <c r="I410">
        <v>14751</v>
      </c>
      <c r="T410">
        <v>0</v>
      </c>
      <c r="U410">
        <v>2.99375356618317</v>
      </c>
      <c r="V410">
        <v>14751</v>
      </c>
    </row>
    <row r="411" spans="1:26" ht="14.45" x14ac:dyDescent="0.35">
      <c r="A411">
        <v>2026</v>
      </c>
      <c r="B411" t="s">
        <v>142</v>
      </c>
      <c r="C411" t="s">
        <v>43</v>
      </c>
      <c r="D411" t="s">
        <v>40</v>
      </c>
      <c r="E411" t="s">
        <v>39</v>
      </c>
      <c r="F411">
        <v>49.9</v>
      </c>
      <c r="I411">
        <v>49.9</v>
      </c>
      <c r="T411">
        <v>0</v>
      </c>
      <c r="U411">
        <v>2.99375356618317</v>
      </c>
      <c r="V411">
        <v>49.9</v>
      </c>
    </row>
    <row r="412" spans="1:26" ht="14.45" x14ac:dyDescent="0.35">
      <c r="A412">
        <v>2026</v>
      </c>
      <c r="B412" t="s">
        <v>171</v>
      </c>
      <c r="C412" t="s">
        <v>78</v>
      </c>
      <c r="D412" t="s">
        <v>40</v>
      </c>
      <c r="E412" t="s">
        <v>39</v>
      </c>
      <c r="F412">
        <v>65</v>
      </c>
      <c r="I412">
        <v>65</v>
      </c>
      <c r="T412">
        <v>0</v>
      </c>
      <c r="U412">
        <v>2.99375356618317</v>
      </c>
      <c r="V412">
        <v>65</v>
      </c>
    </row>
    <row r="413" spans="1:26" ht="14.45" x14ac:dyDescent="0.35">
      <c r="A413">
        <v>2026</v>
      </c>
      <c r="B413" t="s">
        <v>103</v>
      </c>
      <c r="C413" t="s">
        <v>42</v>
      </c>
      <c r="D413" t="s">
        <v>42</v>
      </c>
      <c r="E413" t="s">
        <v>10</v>
      </c>
      <c r="F413">
        <v>0</v>
      </c>
      <c r="I413">
        <v>0</v>
      </c>
      <c r="T413">
        <v>0</v>
      </c>
      <c r="U413">
        <v>2.99375356618317</v>
      </c>
      <c r="V413">
        <v>0</v>
      </c>
    </row>
    <row r="414" spans="1:26" ht="14.45" x14ac:dyDescent="0.35">
      <c r="A414">
        <v>2026</v>
      </c>
      <c r="B414" t="s">
        <v>127</v>
      </c>
      <c r="C414" t="s">
        <v>40</v>
      </c>
      <c r="D414" t="s">
        <v>40</v>
      </c>
      <c r="E414" t="s">
        <v>10</v>
      </c>
      <c r="F414">
        <v>279.98</v>
      </c>
      <c r="I414">
        <v>279.98</v>
      </c>
      <c r="T414">
        <v>0</v>
      </c>
      <c r="U414">
        <v>2.99375356618317</v>
      </c>
      <c r="V414">
        <v>279.98</v>
      </c>
    </row>
    <row r="415" spans="1:26" ht="14.45" x14ac:dyDescent="0.35">
      <c r="A415">
        <v>2026</v>
      </c>
      <c r="B415" t="s">
        <v>144</v>
      </c>
      <c r="C415" t="s">
        <v>43</v>
      </c>
      <c r="D415" t="s">
        <v>43</v>
      </c>
      <c r="E415" t="s">
        <v>10</v>
      </c>
      <c r="F415">
        <v>0</v>
      </c>
      <c r="I415">
        <v>0</v>
      </c>
      <c r="T415">
        <v>0</v>
      </c>
      <c r="U415">
        <v>2.99375356618317</v>
      </c>
      <c r="V415">
        <v>0</v>
      </c>
    </row>
    <row r="416" spans="1:26" ht="14.45" x14ac:dyDescent="0.35">
      <c r="A416">
        <v>2026</v>
      </c>
      <c r="B416" t="s">
        <v>152</v>
      </c>
      <c r="C416" t="s">
        <v>44</v>
      </c>
      <c r="D416" t="s">
        <v>44</v>
      </c>
      <c r="E416" t="s">
        <v>10</v>
      </c>
      <c r="F416">
        <v>250.62</v>
      </c>
      <c r="I416">
        <v>250.62</v>
      </c>
      <c r="T416">
        <v>0</v>
      </c>
      <c r="U416">
        <v>2.99375356618317</v>
      </c>
      <c r="V416">
        <v>250.62</v>
      </c>
    </row>
    <row r="417" spans="1:26" ht="14.45" x14ac:dyDescent="0.35">
      <c r="A417">
        <v>2026</v>
      </c>
      <c r="B417" t="s">
        <v>163</v>
      </c>
      <c r="C417" t="s">
        <v>73</v>
      </c>
      <c r="D417" t="s">
        <v>73</v>
      </c>
      <c r="E417" t="s">
        <v>10</v>
      </c>
      <c r="F417">
        <v>8594.91</v>
      </c>
      <c r="I417">
        <v>8594.91</v>
      </c>
      <c r="T417">
        <v>0</v>
      </c>
      <c r="U417">
        <v>2.99375356618317</v>
      </c>
      <c r="V417">
        <v>8594.91</v>
      </c>
    </row>
    <row r="418" spans="1:26" ht="14.45" x14ac:dyDescent="0.35">
      <c r="A418">
        <v>2026</v>
      </c>
      <c r="B418" t="s">
        <v>174</v>
      </c>
      <c r="C418" t="s">
        <v>78</v>
      </c>
      <c r="D418" t="s">
        <v>78</v>
      </c>
      <c r="E418" t="s">
        <v>10</v>
      </c>
      <c r="F418">
        <v>2124.23</v>
      </c>
      <c r="I418">
        <v>2124.23</v>
      </c>
      <c r="T418">
        <v>0</v>
      </c>
      <c r="U418">
        <v>2.99375356618317</v>
      </c>
      <c r="V418">
        <v>2124.23</v>
      </c>
    </row>
    <row r="419" spans="1:26" ht="14.45" x14ac:dyDescent="0.35">
      <c r="A419">
        <v>2026</v>
      </c>
      <c r="B419" t="s">
        <v>126</v>
      </c>
      <c r="C419" t="s">
        <v>40</v>
      </c>
      <c r="D419" t="s">
        <v>40</v>
      </c>
      <c r="E419" t="s">
        <v>10</v>
      </c>
      <c r="F419">
        <v>7176.33</v>
      </c>
      <c r="I419">
        <v>7176.33</v>
      </c>
      <c r="T419">
        <v>0</v>
      </c>
      <c r="U419">
        <v>2.99375356618317</v>
      </c>
      <c r="V419">
        <v>7176.33</v>
      </c>
    </row>
    <row r="420" spans="1:26" ht="14.45" x14ac:dyDescent="0.35">
      <c r="A420">
        <v>2026</v>
      </c>
      <c r="B420" t="s">
        <v>151</v>
      </c>
      <c r="C420" t="s">
        <v>44</v>
      </c>
      <c r="D420" t="s">
        <v>40</v>
      </c>
      <c r="E420" t="s">
        <v>10</v>
      </c>
      <c r="F420">
        <v>5.09</v>
      </c>
      <c r="I420">
        <v>5.09</v>
      </c>
      <c r="T420">
        <v>0</v>
      </c>
      <c r="U420">
        <v>2.99375356618317</v>
      </c>
      <c r="V420">
        <v>5.09</v>
      </c>
    </row>
    <row r="421" spans="1:26" ht="14.45" x14ac:dyDescent="0.35">
      <c r="A421">
        <v>2026</v>
      </c>
      <c r="B421" t="s">
        <v>162</v>
      </c>
      <c r="C421" t="s">
        <v>73</v>
      </c>
      <c r="D421" t="s">
        <v>40</v>
      </c>
      <c r="E421" t="s">
        <v>10</v>
      </c>
      <c r="F421">
        <v>1417.29</v>
      </c>
      <c r="I421">
        <v>1417.29</v>
      </c>
      <c r="T421">
        <v>0</v>
      </c>
      <c r="U421">
        <v>2.99375356618317</v>
      </c>
      <c r="V421">
        <v>1417.29</v>
      </c>
    </row>
    <row r="422" spans="1:26" ht="14.45" x14ac:dyDescent="0.35">
      <c r="A422">
        <v>2026</v>
      </c>
      <c r="B422" t="s">
        <v>173</v>
      </c>
      <c r="C422" t="s">
        <v>78</v>
      </c>
      <c r="D422" t="s">
        <v>40</v>
      </c>
      <c r="E422" t="s">
        <v>10</v>
      </c>
      <c r="F422">
        <v>50.4</v>
      </c>
      <c r="I422">
        <v>50.4</v>
      </c>
      <c r="T422">
        <v>0</v>
      </c>
      <c r="U422">
        <v>2.99375356618317</v>
      </c>
      <c r="V422">
        <v>50.4</v>
      </c>
    </row>
    <row r="423" spans="1:26" ht="14.45" x14ac:dyDescent="0.35">
      <c r="A423">
        <v>2026</v>
      </c>
      <c r="B423" t="s">
        <v>209</v>
      </c>
      <c r="C423" t="s">
        <v>40</v>
      </c>
      <c r="D423" t="s">
        <v>40</v>
      </c>
      <c r="E423" t="s">
        <v>39</v>
      </c>
      <c r="F423">
        <v>0</v>
      </c>
      <c r="G423">
        <v>0</v>
      </c>
      <c r="H423">
        <v>0</v>
      </c>
      <c r="I423">
        <v>0</v>
      </c>
      <c r="J423" t="s">
        <v>210</v>
      </c>
      <c r="K423">
        <v>0</v>
      </c>
      <c r="L423">
        <v>0</v>
      </c>
      <c r="P423">
        <v>0</v>
      </c>
      <c r="S423">
        <v>0</v>
      </c>
      <c r="T423">
        <v>0</v>
      </c>
      <c r="U423">
        <v>2.99375356618317</v>
      </c>
      <c r="V423">
        <v>0</v>
      </c>
      <c r="X423">
        <v>0</v>
      </c>
      <c r="Z423">
        <v>0</v>
      </c>
    </row>
    <row r="424" spans="1:26" ht="14.45" x14ac:dyDescent="0.35">
      <c r="A424">
        <v>2026</v>
      </c>
      <c r="B424" t="s">
        <v>211</v>
      </c>
      <c r="C424" t="s">
        <v>40</v>
      </c>
      <c r="D424" t="s">
        <v>40</v>
      </c>
      <c r="E424" t="s">
        <v>10</v>
      </c>
      <c r="F424">
        <v>0</v>
      </c>
      <c r="G424">
        <v>0</v>
      </c>
      <c r="H424">
        <v>0</v>
      </c>
      <c r="I424">
        <v>0</v>
      </c>
      <c r="J424" t="s">
        <v>210</v>
      </c>
      <c r="K424">
        <v>0</v>
      </c>
      <c r="L424">
        <v>0</v>
      </c>
      <c r="P424">
        <v>0</v>
      </c>
      <c r="S424">
        <v>0</v>
      </c>
      <c r="T424">
        <v>0</v>
      </c>
      <c r="U424">
        <v>2.99375356618317</v>
      </c>
      <c r="V424">
        <v>0</v>
      </c>
      <c r="X424">
        <v>0</v>
      </c>
      <c r="Z424">
        <v>0</v>
      </c>
    </row>
    <row r="425" spans="1:26" ht="14.45" x14ac:dyDescent="0.35">
      <c r="A425">
        <v>2026</v>
      </c>
      <c r="B425" t="s">
        <v>128</v>
      </c>
      <c r="C425" t="s">
        <v>40</v>
      </c>
      <c r="D425" t="s">
        <v>40</v>
      </c>
      <c r="E425" t="s">
        <v>39</v>
      </c>
      <c r="F425">
        <v>0</v>
      </c>
      <c r="G425">
        <v>0</v>
      </c>
      <c r="H425">
        <v>0</v>
      </c>
      <c r="I425">
        <v>0</v>
      </c>
      <c r="J425" t="s">
        <v>129</v>
      </c>
      <c r="K425">
        <v>0</v>
      </c>
      <c r="L425">
        <v>0</v>
      </c>
      <c r="P425">
        <v>0</v>
      </c>
      <c r="S425">
        <v>0</v>
      </c>
      <c r="T425">
        <v>0</v>
      </c>
      <c r="U425">
        <v>2.99375356618317</v>
      </c>
      <c r="V425">
        <v>0</v>
      </c>
      <c r="X425">
        <v>0</v>
      </c>
      <c r="Z425">
        <v>0</v>
      </c>
    </row>
    <row r="426" spans="1:26" ht="14.45" x14ac:dyDescent="0.35">
      <c r="A426">
        <v>2026</v>
      </c>
      <c r="B426" t="s">
        <v>130</v>
      </c>
      <c r="C426" t="s">
        <v>40</v>
      </c>
      <c r="D426" t="s">
        <v>40</v>
      </c>
      <c r="E426" t="s">
        <v>10</v>
      </c>
      <c r="F426">
        <v>0</v>
      </c>
      <c r="G426">
        <v>0</v>
      </c>
      <c r="H426">
        <v>0</v>
      </c>
      <c r="I426">
        <v>0</v>
      </c>
      <c r="J426" t="s">
        <v>129</v>
      </c>
      <c r="K426">
        <v>0</v>
      </c>
      <c r="L426">
        <v>0</v>
      </c>
      <c r="P426">
        <v>0</v>
      </c>
      <c r="S426">
        <v>0</v>
      </c>
      <c r="T426">
        <v>0</v>
      </c>
      <c r="U426">
        <v>2.99375356618317</v>
      </c>
      <c r="V426">
        <v>0</v>
      </c>
      <c r="X426">
        <v>0</v>
      </c>
      <c r="Z426">
        <v>0</v>
      </c>
    </row>
    <row r="427" spans="1:26" ht="14.45" x14ac:dyDescent="0.35">
      <c r="A427">
        <v>2026</v>
      </c>
      <c r="B427" t="s">
        <v>131</v>
      </c>
      <c r="C427" t="s">
        <v>40</v>
      </c>
      <c r="D427" t="s">
        <v>40</v>
      </c>
      <c r="E427" t="s">
        <v>39</v>
      </c>
      <c r="F427">
        <v>0</v>
      </c>
      <c r="G427">
        <v>0</v>
      </c>
      <c r="H427">
        <v>0</v>
      </c>
      <c r="I427">
        <v>0</v>
      </c>
      <c r="J427" t="s">
        <v>132</v>
      </c>
      <c r="K427">
        <v>0</v>
      </c>
      <c r="L427">
        <v>0</v>
      </c>
      <c r="P427">
        <v>0</v>
      </c>
      <c r="S427">
        <v>0</v>
      </c>
      <c r="T427">
        <v>0</v>
      </c>
      <c r="U427">
        <v>2.99375356618317</v>
      </c>
      <c r="V427">
        <v>0</v>
      </c>
      <c r="X427">
        <v>0</v>
      </c>
      <c r="Z427">
        <v>0</v>
      </c>
    </row>
    <row r="428" spans="1:26" ht="14.45" x14ac:dyDescent="0.35">
      <c r="A428">
        <v>2026</v>
      </c>
      <c r="B428" t="s">
        <v>133</v>
      </c>
      <c r="C428" t="s">
        <v>40</v>
      </c>
      <c r="D428" t="s">
        <v>40</v>
      </c>
      <c r="E428" t="s">
        <v>10</v>
      </c>
      <c r="F428">
        <v>0</v>
      </c>
      <c r="G428">
        <v>0</v>
      </c>
      <c r="H428">
        <v>253.16</v>
      </c>
      <c r="I428">
        <v>253.16</v>
      </c>
      <c r="J428" t="s">
        <v>132</v>
      </c>
      <c r="K428">
        <v>253.16</v>
      </c>
      <c r="L428">
        <v>0</v>
      </c>
      <c r="P428">
        <v>-48201.919999999998</v>
      </c>
      <c r="S428">
        <v>26204881.190000001</v>
      </c>
      <c r="T428">
        <v>10595518.93</v>
      </c>
      <c r="U428">
        <v>2.99375356618317</v>
      </c>
      <c r="V428">
        <v>0</v>
      </c>
      <c r="X428">
        <v>253.16</v>
      </c>
      <c r="Z428">
        <v>0</v>
      </c>
    </row>
    <row r="429" spans="1:26" ht="14.45" x14ac:dyDescent="0.35">
      <c r="A429">
        <v>2026</v>
      </c>
      <c r="B429" t="s">
        <v>136</v>
      </c>
      <c r="C429" t="s">
        <v>40</v>
      </c>
      <c r="D429" t="s">
        <v>40</v>
      </c>
      <c r="E429" t="s">
        <v>39</v>
      </c>
      <c r="F429">
        <v>0</v>
      </c>
      <c r="G429">
        <v>0</v>
      </c>
      <c r="H429">
        <v>919.08</v>
      </c>
      <c r="I429">
        <v>919.08</v>
      </c>
      <c r="J429" t="s">
        <v>135</v>
      </c>
      <c r="K429">
        <v>919.08</v>
      </c>
      <c r="L429">
        <v>0</v>
      </c>
      <c r="P429">
        <v>0</v>
      </c>
      <c r="S429">
        <v>56641404.490000002</v>
      </c>
      <c r="T429">
        <v>9474767.6999999993</v>
      </c>
      <c r="U429">
        <v>2.99375356618317</v>
      </c>
      <c r="V429">
        <v>0</v>
      </c>
      <c r="X429">
        <v>919.08</v>
      </c>
      <c r="Z429">
        <v>0</v>
      </c>
    </row>
    <row r="430" spans="1:26" ht="14.45" x14ac:dyDescent="0.35">
      <c r="A430">
        <v>2026</v>
      </c>
      <c r="B430" t="s">
        <v>212</v>
      </c>
      <c r="C430" t="s">
        <v>40</v>
      </c>
      <c r="D430" t="s">
        <v>40</v>
      </c>
      <c r="E430" t="s">
        <v>10</v>
      </c>
      <c r="F430">
        <v>0</v>
      </c>
      <c r="G430">
        <v>0</v>
      </c>
      <c r="H430">
        <v>0</v>
      </c>
      <c r="I430">
        <v>0</v>
      </c>
      <c r="J430" t="s">
        <v>135</v>
      </c>
      <c r="K430">
        <v>0</v>
      </c>
      <c r="L430">
        <v>0</v>
      </c>
      <c r="P430">
        <v>-117556.49</v>
      </c>
      <c r="S430">
        <v>0</v>
      </c>
      <c r="T430">
        <v>0</v>
      </c>
      <c r="U430">
        <v>2.99375356618317</v>
      </c>
      <c r="V430">
        <v>0</v>
      </c>
      <c r="X430">
        <v>0</v>
      </c>
      <c r="Z430">
        <v>0</v>
      </c>
    </row>
    <row r="431" spans="1:26" ht="14.45" x14ac:dyDescent="0.35">
      <c r="A431">
        <v>2026</v>
      </c>
      <c r="B431" t="s">
        <v>213</v>
      </c>
      <c r="C431" t="s">
        <v>40</v>
      </c>
      <c r="D431" t="s">
        <v>40</v>
      </c>
      <c r="E431" t="s">
        <v>10</v>
      </c>
      <c r="F431">
        <v>0</v>
      </c>
      <c r="G431">
        <v>0</v>
      </c>
      <c r="H431">
        <v>0</v>
      </c>
      <c r="I431">
        <v>0</v>
      </c>
      <c r="J431" t="s">
        <v>214</v>
      </c>
      <c r="K431">
        <v>0</v>
      </c>
      <c r="L431">
        <v>0</v>
      </c>
      <c r="P431">
        <v>0</v>
      </c>
      <c r="S431">
        <v>0</v>
      </c>
      <c r="T431">
        <v>0</v>
      </c>
      <c r="U431">
        <v>2.99375356618317</v>
      </c>
      <c r="V431">
        <v>0</v>
      </c>
      <c r="X431">
        <v>0</v>
      </c>
      <c r="Z431">
        <v>0</v>
      </c>
    </row>
    <row r="432" spans="1:26" ht="14.45" x14ac:dyDescent="0.35">
      <c r="A432">
        <v>2026</v>
      </c>
      <c r="B432" t="s">
        <v>215</v>
      </c>
      <c r="C432" t="s">
        <v>40</v>
      </c>
      <c r="D432" t="s">
        <v>40</v>
      </c>
      <c r="E432" t="s">
        <v>10</v>
      </c>
      <c r="F432">
        <v>0</v>
      </c>
      <c r="G432">
        <v>0</v>
      </c>
      <c r="H432">
        <v>0</v>
      </c>
      <c r="I432">
        <v>0</v>
      </c>
      <c r="J432" t="s">
        <v>216</v>
      </c>
      <c r="K432">
        <v>0</v>
      </c>
      <c r="L432">
        <v>0</v>
      </c>
      <c r="P432">
        <v>0</v>
      </c>
      <c r="S432">
        <v>0</v>
      </c>
      <c r="T432">
        <v>0</v>
      </c>
      <c r="U432">
        <v>2.99375356618317</v>
      </c>
      <c r="V432">
        <v>0</v>
      </c>
      <c r="X432">
        <v>0</v>
      </c>
      <c r="Z432">
        <v>0</v>
      </c>
    </row>
    <row r="433" spans="1:26" ht="14.45" x14ac:dyDescent="0.35">
      <c r="A433">
        <v>2026</v>
      </c>
      <c r="B433" t="s">
        <v>217</v>
      </c>
      <c r="C433" t="s">
        <v>40</v>
      </c>
      <c r="D433" t="s">
        <v>40</v>
      </c>
      <c r="E433" t="s">
        <v>39</v>
      </c>
      <c r="F433">
        <v>0</v>
      </c>
      <c r="G433">
        <v>0</v>
      </c>
      <c r="H433">
        <v>297</v>
      </c>
      <c r="I433">
        <v>297</v>
      </c>
      <c r="J433" t="s">
        <v>202</v>
      </c>
      <c r="K433">
        <v>297</v>
      </c>
      <c r="L433">
        <v>0</v>
      </c>
      <c r="P433">
        <v>0</v>
      </c>
      <c r="S433">
        <v>18303626.600000001</v>
      </c>
      <c r="T433">
        <v>3061763.94</v>
      </c>
      <c r="U433">
        <v>2.99375356618317</v>
      </c>
      <c r="V433">
        <v>0</v>
      </c>
      <c r="X433">
        <v>297</v>
      </c>
      <c r="Z433">
        <v>0</v>
      </c>
    </row>
    <row r="434" spans="1:26" ht="14.45" x14ac:dyDescent="0.35">
      <c r="A434">
        <v>2026</v>
      </c>
      <c r="B434" t="s">
        <v>218</v>
      </c>
      <c r="C434" t="s">
        <v>40</v>
      </c>
      <c r="D434" t="s">
        <v>40</v>
      </c>
      <c r="E434" t="s">
        <v>39</v>
      </c>
      <c r="F434">
        <v>0</v>
      </c>
      <c r="G434">
        <v>0</v>
      </c>
      <c r="H434">
        <v>298.69</v>
      </c>
      <c r="I434">
        <v>298.69</v>
      </c>
      <c r="J434" t="s">
        <v>219</v>
      </c>
      <c r="K434">
        <v>298.69</v>
      </c>
      <c r="L434">
        <v>0</v>
      </c>
      <c r="P434">
        <v>0</v>
      </c>
      <c r="S434">
        <v>18407707.809999999</v>
      </c>
      <c r="T434">
        <v>3079174.27</v>
      </c>
      <c r="U434">
        <v>2.99375356618317</v>
      </c>
      <c r="V434">
        <v>0</v>
      </c>
      <c r="X434">
        <v>298.69</v>
      </c>
      <c r="Z434">
        <v>0</v>
      </c>
    </row>
    <row r="435" spans="1:26" ht="14.45" x14ac:dyDescent="0.35">
      <c r="A435">
        <v>2026</v>
      </c>
      <c r="B435" t="s">
        <v>220</v>
      </c>
      <c r="C435" t="s">
        <v>40</v>
      </c>
      <c r="D435" t="s">
        <v>40</v>
      </c>
      <c r="E435" t="s">
        <v>10</v>
      </c>
      <c r="F435">
        <v>0</v>
      </c>
      <c r="G435">
        <v>0</v>
      </c>
      <c r="H435">
        <v>60</v>
      </c>
      <c r="I435">
        <v>60</v>
      </c>
      <c r="J435" t="s">
        <v>219</v>
      </c>
      <c r="K435">
        <v>60</v>
      </c>
      <c r="L435">
        <v>0</v>
      </c>
      <c r="P435">
        <v>0</v>
      </c>
      <c r="S435">
        <v>6212716.8399999999</v>
      </c>
      <c r="T435">
        <v>2511183.19</v>
      </c>
      <c r="U435">
        <v>2.99375356618317</v>
      </c>
      <c r="V435">
        <v>0</v>
      </c>
      <c r="X435">
        <v>60</v>
      </c>
      <c r="Z435">
        <v>0</v>
      </c>
    </row>
    <row r="436" spans="1:26" ht="14.45" x14ac:dyDescent="0.35">
      <c r="A436">
        <v>2026</v>
      </c>
      <c r="B436" t="s">
        <v>221</v>
      </c>
      <c r="C436" t="s">
        <v>40</v>
      </c>
      <c r="D436" t="s">
        <v>40</v>
      </c>
      <c r="E436" t="s">
        <v>39</v>
      </c>
      <c r="F436">
        <v>0</v>
      </c>
      <c r="G436">
        <v>0</v>
      </c>
      <c r="H436">
        <v>860.4</v>
      </c>
      <c r="I436">
        <v>860.4</v>
      </c>
      <c r="J436" t="s">
        <v>222</v>
      </c>
      <c r="K436">
        <v>860.4</v>
      </c>
      <c r="L436">
        <v>0</v>
      </c>
      <c r="P436">
        <v>0</v>
      </c>
      <c r="S436">
        <v>53025051.600000001</v>
      </c>
      <c r="T436">
        <v>8869837.3599999994</v>
      </c>
      <c r="U436">
        <v>2.99375356618317</v>
      </c>
      <c r="V436">
        <v>0</v>
      </c>
      <c r="X436">
        <v>860.4</v>
      </c>
      <c r="Z436">
        <v>0</v>
      </c>
    </row>
    <row r="437" spans="1:26" ht="14.45" x14ac:dyDescent="0.35">
      <c r="A437">
        <v>2026</v>
      </c>
      <c r="B437" t="s">
        <v>223</v>
      </c>
      <c r="C437" t="s">
        <v>40</v>
      </c>
      <c r="D437" t="s">
        <v>40</v>
      </c>
      <c r="E437" t="s">
        <v>10</v>
      </c>
      <c r="F437">
        <v>0</v>
      </c>
      <c r="G437">
        <v>0</v>
      </c>
      <c r="H437">
        <v>0</v>
      </c>
      <c r="I437">
        <v>0</v>
      </c>
      <c r="J437" t="s">
        <v>222</v>
      </c>
      <c r="K437">
        <v>0</v>
      </c>
      <c r="L437">
        <v>0</v>
      </c>
      <c r="P437">
        <v>-62928.13</v>
      </c>
      <c r="S437">
        <v>0</v>
      </c>
      <c r="T437">
        <v>0</v>
      </c>
      <c r="U437">
        <v>2.99375356618317</v>
      </c>
      <c r="V437">
        <v>0</v>
      </c>
      <c r="X437">
        <v>0</v>
      </c>
      <c r="Z437">
        <v>0</v>
      </c>
    </row>
    <row r="438" spans="1:26" ht="14.45" x14ac:dyDescent="0.35">
      <c r="A438">
        <v>2026</v>
      </c>
      <c r="B438" t="s">
        <v>224</v>
      </c>
      <c r="C438" t="s">
        <v>40</v>
      </c>
      <c r="D438" t="s">
        <v>40</v>
      </c>
      <c r="E438" t="s">
        <v>39</v>
      </c>
      <c r="F438">
        <v>0</v>
      </c>
      <c r="G438">
        <v>0</v>
      </c>
      <c r="H438">
        <v>300</v>
      </c>
      <c r="I438">
        <v>300</v>
      </c>
      <c r="J438" t="s">
        <v>225</v>
      </c>
      <c r="K438">
        <v>300</v>
      </c>
      <c r="L438">
        <v>0</v>
      </c>
      <c r="P438">
        <v>0</v>
      </c>
      <c r="S438">
        <v>18488511.719999999</v>
      </c>
      <c r="T438">
        <v>3092690.85</v>
      </c>
      <c r="U438">
        <v>2.99375356618317</v>
      </c>
      <c r="V438">
        <v>0</v>
      </c>
      <c r="X438">
        <v>300</v>
      </c>
      <c r="Z438">
        <v>0</v>
      </c>
    </row>
    <row r="439" spans="1:26" ht="14.45" x14ac:dyDescent="0.35">
      <c r="A439">
        <v>2026</v>
      </c>
      <c r="B439" t="s">
        <v>226</v>
      </c>
      <c r="C439" t="s">
        <v>40</v>
      </c>
      <c r="D439" t="s">
        <v>40</v>
      </c>
      <c r="E439" t="s">
        <v>39</v>
      </c>
      <c r="F439">
        <v>0</v>
      </c>
      <c r="G439">
        <v>0</v>
      </c>
      <c r="H439">
        <v>0</v>
      </c>
      <c r="I439">
        <v>0</v>
      </c>
      <c r="J439" t="s">
        <v>204</v>
      </c>
      <c r="K439">
        <v>0</v>
      </c>
      <c r="L439">
        <v>0</v>
      </c>
      <c r="P439">
        <v>0</v>
      </c>
      <c r="S439">
        <v>0</v>
      </c>
      <c r="T439">
        <v>0</v>
      </c>
      <c r="U439">
        <v>2.99375356618317</v>
      </c>
      <c r="V439">
        <v>0</v>
      </c>
      <c r="X439">
        <v>0</v>
      </c>
      <c r="Z439">
        <v>0</v>
      </c>
    </row>
    <row r="440" spans="1:26" ht="14.45" x14ac:dyDescent="0.35">
      <c r="A440">
        <v>2026</v>
      </c>
      <c r="B440" t="s">
        <v>227</v>
      </c>
      <c r="C440" t="s">
        <v>40</v>
      </c>
      <c r="D440" t="s">
        <v>40</v>
      </c>
      <c r="E440" t="s">
        <v>10</v>
      </c>
      <c r="F440">
        <v>0</v>
      </c>
      <c r="G440">
        <v>0</v>
      </c>
      <c r="H440">
        <v>865.9</v>
      </c>
      <c r="I440">
        <v>865.9</v>
      </c>
      <c r="J440" t="s">
        <v>204</v>
      </c>
      <c r="K440">
        <v>865.9</v>
      </c>
      <c r="L440">
        <v>0</v>
      </c>
      <c r="P440">
        <v>0</v>
      </c>
      <c r="S440">
        <v>87896033.650000006</v>
      </c>
      <c r="T440">
        <v>36240558.710000001</v>
      </c>
      <c r="U440">
        <v>2.99375356618317</v>
      </c>
      <c r="V440">
        <v>0</v>
      </c>
      <c r="X440">
        <v>865.9</v>
      </c>
      <c r="Z440">
        <v>0</v>
      </c>
    </row>
    <row r="441" spans="1:26" ht="14.45" x14ac:dyDescent="0.35">
      <c r="A441">
        <v>2026</v>
      </c>
      <c r="B441" t="s">
        <v>155</v>
      </c>
      <c r="C441" t="s">
        <v>40</v>
      </c>
      <c r="D441" t="s">
        <v>40</v>
      </c>
      <c r="E441" t="s">
        <v>10</v>
      </c>
      <c r="F441">
        <v>0</v>
      </c>
      <c r="G441">
        <v>0</v>
      </c>
      <c r="H441">
        <v>262.91000000000003</v>
      </c>
      <c r="I441">
        <v>262.91000000000003</v>
      </c>
      <c r="J441" t="s">
        <v>228</v>
      </c>
      <c r="K441">
        <v>262.91000000000003</v>
      </c>
      <c r="L441">
        <v>0</v>
      </c>
      <c r="P441">
        <v>0</v>
      </c>
      <c r="S441">
        <v>37233550.640000001</v>
      </c>
      <c r="T441">
        <v>11016907.02</v>
      </c>
      <c r="U441">
        <v>2.99375356618317</v>
      </c>
      <c r="V441">
        <v>0</v>
      </c>
      <c r="X441">
        <v>262.91000000000003</v>
      </c>
      <c r="Z441">
        <v>0</v>
      </c>
    </row>
    <row r="442" spans="1:26" ht="14.45" x14ac:dyDescent="0.35">
      <c r="A442">
        <v>2026</v>
      </c>
      <c r="B442" t="s">
        <v>229</v>
      </c>
      <c r="C442" t="s">
        <v>40</v>
      </c>
      <c r="D442" t="s">
        <v>40</v>
      </c>
      <c r="E442" t="s">
        <v>39</v>
      </c>
      <c r="F442">
        <v>0</v>
      </c>
      <c r="G442">
        <v>0</v>
      </c>
      <c r="H442">
        <v>565</v>
      </c>
      <c r="I442">
        <v>565</v>
      </c>
      <c r="J442" t="s">
        <v>207</v>
      </c>
      <c r="K442">
        <v>565</v>
      </c>
      <c r="L442">
        <v>0</v>
      </c>
      <c r="P442">
        <v>0</v>
      </c>
      <c r="S442">
        <v>34820030.399999999</v>
      </c>
      <c r="T442">
        <v>5824567.7699999996</v>
      </c>
      <c r="U442">
        <v>2.99375356618317</v>
      </c>
      <c r="V442">
        <v>0</v>
      </c>
      <c r="X442">
        <v>565</v>
      </c>
      <c r="Z442">
        <v>0</v>
      </c>
    </row>
    <row r="443" spans="1:26" ht="14.45" x14ac:dyDescent="0.35">
      <c r="A443">
        <v>2026</v>
      </c>
      <c r="B443" t="s">
        <v>230</v>
      </c>
      <c r="C443" t="s">
        <v>40</v>
      </c>
      <c r="D443" t="s">
        <v>40</v>
      </c>
      <c r="E443" t="s">
        <v>39</v>
      </c>
      <c r="F443">
        <v>0</v>
      </c>
      <c r="G443">
        <v>0</v>
      </c>
      <c r="H443">
        <v>0</v>
      </c>
      <c r="I443">
        <v>0</v>
      </c>
      <c r="J443" t="s">
        <v>228</v>
      </c>
      <c r="K443">
        <v>0</v>
      </c>
      <c r="L443">
        <v>0</v>
      </c>
      <c r="P443">
        <v>0</v>
      </c>
      <c r="S443">
        <v>0</v>
      </c>
      <c r="T443">
        <v>0</v>
      </c>
      <c r="U443">
        <v>2.99375356618317</v>
      </c>
      <c r="V443">
        <v>0</v>
      </c>
      <c r="X443">
        <v>0</v>
      </c>
      <c r="Z443">
        <v>0</v>
      </c>
    </row>
    <row r="444" spans="1:26" ht="14.45" x14ac:dyDescent="0.35">
      <c r="A444">
        <v>2026</v>
      </c>
      <c r="B444" t="s">
        <v>231</v>
      </c>
      <c r="C444" t="s">
        <v>40</v>
      </c>
      <c r="D444" t="s">
        <v>40</v>
      </c>
      <c r="E444" t="s">
        <v>10</v>
      </c>
      <c r="F444">
        <v>0</v>
      </c>
      <c r="I444">
        <v>0</v>
      </c>
      <c r="T444">
        <v>0</v>
      </c>
      <c r="U444">
        <v>2.99375356618317</v>
      </c>
      <c r="V444">
        <v>0</v>
      </c>
    </row>
    <row r="445" spans="1:26" ht="14.45" x14ac:dyDescent="0.35">
      <c r="A445">
        <v>2026</v>
      </c>
      <c r="B445" t="s">
        <v>232</v>
      </c>
      <c r="C445" t="s">
        <v>40</v>
      </c>
      <c r="D445" t="s">
        <v>40</v>
      </c>
      <c r="E445" t="s">
        <v>39</v>
      </c>
      <c r="F445">
        <v>0</v>
      </c>
      <c r="G445">
        <v>0</v>
      </c>
      <c r="H445">
        <v>0</v>
      </c>
      <c r="I445">
        <v>0</v>
      </c>
      <c r="J445" t="s">
        <v>233</v>
      </c>
      <c r="K445">
        <v>0</v>
      </c>
      <c r="L445">
        <v>0</v>
      </c>
      <c r="P445">
        <v>0</v>
      </c>
      <c r="S445">
        <v>0</v>
      </c>
      <c r="T445">
        <v>0</v>
      </c>
      <c r="U445">
        <v>2.99375356618317</v>
      </c>
      <c r="V445">
        <v>0</v>
      </c>
      <c r="X445">
        <v>0</v>
      </c>
      <c r="Z445">
        <v>0</v>
      </c>
    </row>
    <row r="446" spans="1:26" ht="14.45" x14ac:dyDescent="0.35">
      <c r="A446">
        <v>2026</v>
      </c>
      <c r="B446" t="s">
        <v>234</v>
      </c>
      <c r="C446" t="s">
        <v>40</v>
      </c>
      <c r="D446" t="s">
        <v>40</v>
      </c>
      <c r="E446" t="s">
        <v>10</v>
      </c>
      <c r="F446">
        <v>0</v>
      </c>
      <c r="G446">
        <v>0</v>
      </c>
      <c r="H446">
        <v>0</v>
      </c>
      <c r="I446">
        <v>0</v>
      </c>
      <c r="J446" t="s">
        <v>233</v>
      </c>
      <c r="K446">
        <v>0</v>
      </c>
      <c r="L446">
        <v>0</v>
      </c>
      <c r="P446">
        <v>0</v>
      </c>
      <c r="S446">
        <v>0</v>
      </c>
      <c r="T446">
        <v>0</v>
      </c>
      <c r="U446">
        <v>2.99375356618317</v>
      </c>
      <c r="V446">
        <v>0</v>
      </c>
      <c r="X446">
        <v>0</v>
      </c>
      <c r="Z446">
        <v>0</v>
      </c>
    </row>
    <row r="447" spans="1:26" ht="14.45" x14ac:dyDescent="0.35">
      <c r="A447">
        <v>2026</v>
      </c>
      <c r="B447" t="s">
        <v>175</v>
      </c>
      <c r="C447" t="s">
        <v>40</v>
      </c>
      <c r="D447" t="s">
        <v>40</v>
      </c>
      <c r="E447" t="s">
        <v>39</v>
      </c>
      <c r="F447">
        <v>0</v>
      </c>
      <c r="G447">
        <v>0</v>
      </c>
      <c r="H447">
        <v>0</v>
      </c>
      <c r="I447">
        <v>0</v>
      </c>
      <c r="J447" t="s">
        <v>41</v>
      </c>
      <c r="K447">
        <v>0</v>
      </c>
      <c r="L447">
        <v>0</v>
      </c>
      <c r="P447">
        <v>0</v>
      </c>
      <c r="S447">
        <v>0</v>
      </c>
      <c r="T447">
        <v>0</v>
      </c>
      <c r="U447">
        <v>2.99375356618317</v>
      </c>
      <c r="V447">
        <v>0</v>
      </c>
      <c r="X447">
        <v>0</v>
      </c>
      <c r="Z447">
        <v>0</v>
      </c>
    </row>
    <row r="448" spans="1:26" ht="14.45" x14ac:dyDescent="0.35">
      <c r="A448">
        <v>2026</v>
      </c>
      <c r="B448" t="s">
        <v>235</v>
      </c>
      <c r="C448" t="s">
        <v>40</v>
      </c>
      <c r="D448" t="s">
        <v>40</v>
      </c>
      <c r="E448" t="s">
        <v>39</v>
      </c>
      <c r="F448">
        <v>0</v>
      </c>
      <c r="G448">
        <v>0</v>
      </c>
      <c r="H448">
        <v>0</v>
      </c>
      <c r="I448">
        <v>0</v>
      </c>
      <c r="J448" t="s">
        <v>236</v>
      </c>
      <c r="K448">
        <v>0</v>
      </c>
      <c r="L448">
        <v>0</v>
      </c>
      <c r="P448">
        <v>0</v>
      </c>
      <c r="S448">
        <v>0</v>
      </c>
      <c r="T448">
        <v>0</v>
      </c>
      <c r="U448">
        <v>2.99375356618317</v>
      </c>
      <c r="V448">
        <v>0</v>
      </c>
      <c r="X448">
        <v>0</v>
      </c>
      <c r="Z448">
        <v>0</v>
      </c>
    </row>
    <row r="449" spans="1:26" ht="14.45" x14ac:dyDescent="0.35">
      <c r="A449">
        <v>2026</v>
      </c>
      <c r="B449" t="s">
        <v>237</v>
      </c>
      <c r="C449" t="s">
        <v>40</v>
      </c>
      <c r="D449" t="s">
        <v>40</v>
      </c>
      <c r="E449" t="s">
        <v>10</v>
      </c>
      <c r="F449">
        <v>0</v>
      </c>
      <c r="G449">
        <v>0</v>
      </c>
      <c r="H449">
        <v>0</v>
      </c>
      <c r="I449">
        <v>0</v>
      </c>
      <c r="J449" t="s">
        <v>236</v>
      </c>
      <c r="K449">
        <v>0</v>
      </c>
      <c r="L449">
        <v>0</v>
      </c>
      <c r="P449">
        <v>0</v>
      </c>
      <c r="S449">
        <v>0</v>
      </c>
      <c r="T449">
        <v>0</v>
      </c>
      <c r="U449">
        <v>2.99375356618317</v>
      </c>
      <c r="V449">
        <v>0</v>
      </c>
      <c r="X449">
        <v>0</v>
      </c>
      <c r="Z449">
        <v>0</v>
      </c>
    </row>
    <row r="450" spans="1:26" ht="14.45" x14ac:dyDescent="0.35">
      <c r="A450">
        <v>2026</v>
      </c>
      <c r="B450" t="s">
        <v>176</v>
      </c>
      <c r="C450" t="s">
        <v>40</v>
      </c>
      <c r="D450" t="s">
        <v>40</v>
      </c>
      <c r="E450" t="s">
        <v>10</v>
      </c>
      <c r="F450">
        <v>0</v>
      </c>
      <c r="G450">
        <v>0</v>
      </c>
      <c r="H450">
        <v>542</v>
      </c>
      <c r="I450">
        <v>542</v>
      </c>
      <c r="J450" t="s">
        <v>41</v>
      </c>
      <c r="K450">
        <v>542</v>
      </c>
      <c r="L450">
        <v>0</v>
      </c>
      <c r="P450">
        <v>0</v>
      </c>
      <c r="S450">
        <v>54954546.170000002</v>
      </c>
      <c r="T450">
        <v>22684354.800000001</v>
      </c>
      <c r="U450">
        <v>2.99375356618317</v>
      </c>
      <c r="V450">
        <v>0</v>
      </c>
      <c r="X450">
        <v>542</v>
      </c>
      <c r="Z450">
        <v>0</v>
      </c>
    </row>
    <row r="451" spans="1:26" ht="14.45" x14ac:dyDescent="0.35">
      <c r="A451">
        <v>2026</v>
      </c>
      <c r="B451" t="s">
        <v>238</v>
      </c>
      <c r="C451" t="s">
        <v>40</v>
      </c>
      <c r="D451" t="s">
        <v>40</v>
      </c>
      <c r="E451" t="s">
        <v>39</v>
      </c>
      <c r="F451">
        <v>0</v>
      </c>
      <c r="G451">
        <v>0</v>
      </c>
      <c r="H451">
        <v>862</v>
      </c>
      <c r="I451">
        <v>862</v>
      </c>
      <c r="J451" t="s">
        <v>239</v>
      </c>
      <c r="K451">
        <v>862</v>
      </c>
      <c r="L451">
        <v>0</v>
      </c>
      <c r="P451">
        <v>0</v>
      </c>
      <c r="S451">
        <v>53123657</v>
      </c>
      <c r="T451">
        <v>8886331.7200000007</v>
      </c>
      <c r="U451">
        <v>2.99375356618317</v>
      </c>
      <c r="V451">
        <v>0</v>
      </c>
      <c r="X451">
        <v>862</v>
      </c>
      <c r="Z451">
        <v>0</v>
      </c>
    </row>
    <row r="452" spans="1:26" ht="14.45" x14ac:dyDescent="0.35">
      <c r="A452">
        <v>2026</v>
      </c>
      <c r="B452" t="s">
        <v>240</v>
      </c>
      <c r="C452" t="s">
        <v>40</v>
      </c>
      <c r="D452" t="s">
        <v>40</v>
      </c>
      <c r="E452" t="s">
        <v>10</v>
      </c>
      <c r="F452">
        <v>0</v>
      </c>
      <c r="G452">
        <v>0</v>
      </c>
      <c r="H452">
        <v>0</v>
      </c>
      <c r="I452">
        <v>0</v>
      </c>
      <c r="J452" t="s">
        <v>239</v>
      </c>
      <c r="K452">
        <v>0</v>
      </c>
      <c r="L452">
        <v>0</v>
      </c>
      <c r="P452">
        <v>0</v>
      </c>
      <c r="S452">
        <v>0</v>
      </c>
      <c r="T452">
        <v>0</v>
      </c>
      <c r="U452">
        <v>2.99375356618317</v>
      </c>
      <c r="V452">
        <v>0</v>
      </c>
      <c r="X452">
        <v>0</v>
      </c>
      <c r="Z452">
        <v>0</v>
      </c>
    </row>
    <row r="453" spans="1:26" ht="14.45" x14ac:dyDescent="0.35">
      <c r="A453">
        <v>2026</v>
      </c>
      <c r="B453" t="s">
        <v>179</v>
      </c>
      <c r="C453" t="s">
        <v>40</v>
      </c>
      <c r="D453" t="s">
        <v>40</v>
      </c>
      <c r="E453" t="s">
        <v>39</v>
      </c>
      <c r="F453">
        <v>0</v>
      </c>
      <c r="G453">
        <v>0</v>
      </c>
      <c r="H453">
        <v>153.97</v>
      </c>
      <c r="I453">
        <v>153.97</v>
      </c>
      <c r="J453" t="s">
        <v>241</v>
      </c>
      <c r="K453">
        <v>153.97</v>
      </c>
      <c r="L453">
        <v>0</v>
      </c>
      <c r="P453">
        <v>0</v>
      </c>
      <c r="S453">
        <v>9219225.4600000009</v>
      </c>
      <c r="T453">
        <v>1542158.43</v>
      </c>
      <c r="U453">
        <v>2.99375356618317</v>
      </c>
      <c r="V453">
        <v>0</v>
      </c>
      <c r="X453">
        <v>153.97</v>
      </c>
      <c r="Z453">
        <v>0</v>
      </c>
    </row>
    <row r="454" spans="1:26" ht="14.45" x14ac:dyDescent="0.35">
      <c r="A454">
        <v>2026</v>
      </c>
      <c r="B454" t="s">
        <v>242</v>
      </c>
      <c r="C454" t="s">
        <v>40</v>
      </c>
      <c r="D454" t="s">
        <v>40</v>
      </c>
      <c r="E454" t="s">
        <v>10</v>
      </c>
      <c r="F454">
        <v>0</v>
      </c>
      <c r="G454">
        <v>0</v>
      </c>
      <c r="H454">
        <v>442.03</v>
      </c>
      <c r="I454">
        <v>442.03</v>
      </c>
      <c r="J454" t="s">
        <v>241</v>
      </c>
      <c r="K454">
        <v>442.03</v>
      </c>
      <c r="L454">
        <v>0</v>
      </c>
      <c r="P454">
        <v>0</v>
      </c>
      <c r="S454">
        <v>45026961.740000002</v>
      </c>
      <c r="T454">
        <v>18139039.100000001</v>
      </c>
      <c r="U454">
        <v>2.99375356618317</v>
      </c>
      <c r="V454">
        <v>0</v>
      </c>
      <c r="X454">
        <v>442.03</v>
      </c>
      <c r="Z454">
        <v>0</v>
      </c>
    </row>
    <row r="455" spans="1:26" ht="14.45" x14ac:dyDescent="0.35">
      <c r="A455">
        <v>2026</v>
      </c>
      <c r="B455" t="s">
        <v>167</v>
      </c>
      <c r="C455" t="s">
        <v>40</v>
      </c>
      <c r="D455" t="s">
        <v>40</v>
      </c>
      <c r="E455" t="s">
        <v>10</v>
      </c>
      <c r="F455">
        <v>0</v>
      </c>
      <c r="G455">
        <v>0</v>
      </c>
      <c r="H455">
        <v>0</v>
      </c>
      <c r="I455">
        <v>0</v>
      </c>
      <c r="J455" t="s">
        <v>207</v>
      </c>
      <c r="K455">
        <v>0</v>
      </c>
      <c r="L455">
        <v>0</v>
      </c>
      <c r="P455">
        <v>0</v>
      </c>
      <c r="S455">
        <v>0</v>
      </c>
      <c r="T455">
        <v>0</v>
      </c>
      <c r="U455">
        <v>2.99375356618317</v>
      </c>
      <c r="V455">
        <v>0</v>
      </c>
      <c r="X455">
        <v>0</v>
      </c>
      <c r="Z455">
        <v>0</v>
      </c>
    </row>
    <row r="456" spans="1:26" ht="14.45" x14ac:dyDescent="0.35">
      <c r="A456">
        <v>2026</v>
      </c>
      <c r="B456" t="s">
        <v>243</v>
      </c>
      <c r="C456" t="s">
        <v>40</v>
      </c>
      <c r="D456" t="s">
        <v>40</v>
      </c>
      <c r="E456" t="s">
        <v>39</v>
      </c>
      <c r="F456">
        <v>0</v>
      </c>
      <c r="G456">
        <v>0</v>
      </c>
      <c r="H456">
        <v>1488</v>
      </c>
      <c r="I456">
        <v>1488</v>
      </c>
      <c r="J456" t="s">
        <v>244</v>
      </c>
      <c r="K456">
        <v>1488</v>
      </c>
      <c r="L456">
        <v>0</v>
      </c>
      <c r="P456">
        <v>0</v>
      </c>
      <c r="S456">
        <v>91703018.109999999</v>
      </c>
      <c r="T456">
        <v>15339746.630000001</v>
      </c>
      <c r="U456">
        <v>2.99375356618317</v>
      </c>
      <c r="V456">
        <v>0</v>
      </c>
      <c r="X456">
        <v>1488</v>
      </c>
      <c r="Z456">
        <v>0</v>
      </c>
    </row>
    <row r="457" spans="1:26" ht="14.45" x14ac:dyDescent="0.35">
      <c r="A457">
        <v>2026</v>
      </c>
      <c r="B457" t="s">
        <v>180</v>
      </c>
      <c r="C457" t="s">
        <v>40</v>
      </c>
      <c r="D457" t="s">
        <v>40</v>
      </c>
      <c r="E457" t="s">
        <v>39</v>
      </c>
      <c r="F457">
        <v>0</v>
      </c>
      <c r="G457">
        <v>0</v>
      </c>
      <c r="H457">
        <v>3735.56</v>
      </c>
      <c r="I457">
        <v>3735.56</v>
      </c>
      <c r="J457" t="s">
        <v>181</v>
      </c>
      <c r="K457">
        <v>3652.62</v>
      </c>
      <c r="L457">
        <v>82.93</v>
      </c>
      <c r="P457">
        <v>0</v>
      </c>
      <c r="S457">
        <v>230216294.19999999</v>
      </c>
      <c r="T457">
        <v>38509742.590000004</v>
      </c>
      <c r="U457">
        <v>2.99375356618317</v>
      </c>
      <c r="V457">
        <v>0</v>
      </c>
      <c r="X457">
        <v>3735.56</v>
      </c>
      <c r="Z457">
        <v>0</v>
      </c>
    </row>
    <row r="458" spans="1:26" ht="14.45" x14ac:dyDescent="0.35">
      <c r="A458">
        <v>2026</v>
      </c>
      <c r="B458" t="s">
        <v>182</v>
      </c>
      <c r="C458" t="s">
        <v>40</v>
      </c>
      <c r="D458" t="s">
        <v>40</v>
      </c>
      <c r="E458" t="s">
        <v>10</v>
      </c>
      <c r="F458">
        <v>0</v>
      </c>
      <c r="G458">
        <v>0</v>
      </c>
      <c r="H458">
        <v>24.38</v>
      </c>
      <c r="I458">
        <v>24.38</v>
      </c>
      <c r="J458" t="s">
        <v>181</v>
      </c>
      <c r="K458">
        <v>24.38</v>
      </c>
      <c r="L458">
        <v>0</v>
      </c>
      <c r="P458">
        <v>0</v>
      </c>
      <c r="S458">
        <v>2323003.62</v>
      </c>
      <c r="T458">
        <v>1034469.32</v>
      </c>
      <c r="U458">
        <v>2.99375356618317</v>
      </c>
      <c r="V458">
        <v>0</v>
      </c>
      <c r="X458">
        <v>24.38</v>
      </c>
      <c r="Z458">
        <v>0</v>
      </c>
    </row>
    <row r="459" spans="1:26" ht="14.45" x14ac:dyDescent="0.35">
      <c r="A459">
        <v>2026</v>
      </c>
      <c r="B459" t="s">
        <v>245</v>
      </c>
      <c r="C459" t="s">
        <v>40</v>
      </c>
      <c r="D459" t="s">
        <v>40</v>
      </c>
      <c r="E459" t="s">
        <v>39</v>
      </c>
      <c r="F459">
        <v>0</v>
      </c>
      <c r="G459">
        <v>0</v>
      </c>
      <c r="H459">
        <v>1778.57</v>
      </c>
      <c r="I459">
        <v>1778.57</v>
      </c>
      <c r="J459" t="s">
        <v>246</v>
      </c>
      <c r="K459">
        <v>1778.57</v>
      </c>
      <c r="L459">
        <v>0</v>
      </c>
      <c r="P459">
        <v>0</v>
      </c>
      <c r="S459">
        <v>109610559.16</v>
      </c>
      <c r="T459">
        <v>18335254.82</v>
      </c>
      <c r="U459">
        <v>2.99375356618317</v>
      </c>
      <c r="V459">
        <v>0</v>
      </c>
      <c r="X459">
        <v>1778.57</v>
      </c>
      <c r="Z459">
        <v>0</v>
      </c>
    </row>
    <row r="460" spans="1:26" ht="14.45" x14ac:dyDescent="0.35">
      <c r="A460">
        <v>2026</v>
      </c>
      <c r="B460" t="s">
        <v>247</v>
      </c>
      <c r="C460" t="s">
        <v>40</v>
      </c>
      <c r="D460" t="s">
        <v>40</v>
      </c>
      <c r="E460" t="s">
        <v>10</v>
      </c>
      <c r="F460">
        <v>0</v>
      </c>
      <c r="I460">
        <v>0</v>
      </c>
      <c r="T460">
        <v>0</v>
      </c>
      <c r="U460">
        <v>2.99375356618317</v>
      </c>
      <c r="V460">
        <v>0</v>
      </c>
    </row>
    <row r="461" spans="1:26" ht="14.45" x14ac:dyDescent="0.35">
      <c r="A461">
        <v>2026</v>
      </c>
      <c r="B461" t="s">
        <v>183</v>
      </c>
      <c r="C461" t="s">
        <v>40</v>
      </c>
      <c r="D461" t="s">
        <v>40</v>
      </c>
      <c r="E461" t="s">
        <v>39</v>
      </c>
      <c r="F461">
        <v>0</v>
      </c>
      <c r="G461">
        <v>0</v>
      </c>
      <c r="H461">
        <v>0</v>
      </c>
      <c r="I461">
        <v>0</v>
      </c>
      <c r="J461" t="s">
        <v>184</v>
      </c>
      <c r="K461">
        <v>0</v>
      </c>
      <c r="L461">
        <v>0</v>
      </c>
      <c r="P461">
        <v>0</v>
      </c>
      <c r="S461">
        <v>0</v>
      </c>
      <c r="T461">
        <v>0</v>
      </c>
      <c r="U461">
        <v>2.99375356618317</v>
      </c>
      <c r="V461">
        <v>0</v>
      </c>
      <c r="X461">
        <v>0</v>
      </c>
      <c r="Z461">
        <v>0</v>
      </c>
    </row>
    <row r="462" spans="1:26" ht="14.45" x14ac:dyDescent="0.35">
      <c r="A462">
        <v>2026</v>
      </c>
      <c r="B462" t="s">
        <v>248</v>
      </c>
      <c r="C462" t="s">
        <v>40</v>
      </c>
      <c r="D462" t="s">
        <v>40</v>
      </c>
      <c r="E462" t="s">
        <v>39</v>
      </c>
      <c r="F462">
        <v>0</v>
      </c>
      <c r="I462">
        <v>0</v>
      </c>
      <c r="T462">
        <v>0</v>
      </c>
      <c r="U462">
        <v>2.99375356618317</v>
      </c>
      <c r="V462">
        <v>0</v>
      </c>
    </row>
    <row r="463" spans="1:26" ht="14.45" x14ac:dyDescent="0.35">
      <c r="A463">
        <v>2026</v>
      </c>
      <c r="B463" t="s">
        <v>96</v>
      </c>
      <c r="C463" t="s">
        <v>40</v>
      </c>
      <c r="D463" t="s">
        <v>40</v>
      </c>
      <c r="E463" t="s">
        <v>10</v>
      </c>
      <c r="F463">
        <v>0</v>
      </c>
      <c r="I463">
        <v>0</v>
      </c>
      <c r="T463">
        <v>0</v>
      </c>
      <c r="U463">
        <v>2.99375356618317</v>
      </c>
      <c r="V463">
        <v>0</v>
      </c>
    </row>
    <row r="464" spans="1:26" ht="14.45" x14ac:dyDescent="0.35">
      <c r="A464">
        <v>2026</v>
      </c>
      <c r="B464" t="s">
        <v>249</v>
      </c>
      <c r="C464" t="s">
        <v>40</v>
      </c>
      <c r="D464" t="s">
        <v>40</v>
      </c>
      <c r="E464" t="s">
        <v>39</v>
      </c>
      <c r="F464">
        <v>0</v>
      </c>
      <c r="I464">
        <v>0</v>
      </c>
      <c r="T464">
        <v>0</v>
      </c>
      <c r="U464">
        <v>2.99375356618317</v>
      </c>
      <c r="V464">
        <v>0</v>
      </c>
    </row>
    <row r="465" spans="1:26" ht="14.45" x14ac:dyDescent="0.35">
      <c r="A465">
        <v>2026</v>
      </c>
      <c r="B465" t="s">
        <v>250</v>
      </c>
      <c r="C465" t="s">
        <v>40</v>
      </c>
      <c r="D465" t="s">
        <v>40</v>
      </c>
      <c r="E465" t="s">
        <v>10</v>
      </c>
      <c r="F465">
        <v>0</v>
      </c>
      <c r="I465">
        <v>0</v>
      </c>
      <c r="T465">
        <v>0</v>
      </c>
      <c r="U465">
        <v>2.99375356618317</v>
      </c>
      <c r="V465">
        <v>0</v>
      </c>
    </row>
    <row r="466" spans="1:26" ht="14.45" x14ac:dyDescent="0.35">
      <c r="A466">
        <v>2026</v>
      </c>
      <c r="B466" t="s">
        <v>251</v>
      </c>
      <c r="C466" t="s">
        <v>40</v>
      </c>
      <c r="D466" t="s">
        <v>40</v>
      </c>
      <c r="E466" t="s">
        <v>10</v>
      </c>
      <c r="F466">
        <v>0</v>
      </c>
      <c r="I466">
        <v>0</v>
      </c>
      <c r="T466">
        <v>0</v>
      </c>
      <c r="U466">
        <v>2.99375356618317</v>
      </c>
      <c r="V466">
        <v>0</v>
      </c>
    </row>
    <row r="467" spans="1:26" ht="14.45" x14ac:dyDescent="0.35">
      <c r="A467">
        <v>2026</v>
      </c>
      <c r="B467" t="s">
        <v>252</v>
      </c>
      <c r="C467" t="s">
        <v>40</v>
      </c>
      <c r="D467" t="s">
        <v>40</v>
      </c>
      <c r="E467" t="s">
        <v>39</v>
      </c>
      <c r="F467">
        <v>0</v>
      </c>
      <c r="I467">
        <v>0</v>
      </c>
      <c r="T467">
        <v>0</v>
      </c>
      <c r="U467">
        <v>2.99375356618317</v>
      </c>
      <c r="V467">
        <v>0</v>
      </c>
    </row>
    <row r="468" spans="1:26" ht="14.45" x14ac:dyDescent="0.35">
      <c r="A468">
        <v>2026</v>
      </c>
      <c r="B468" t="s">
        <v>164</v>
      </c>
      <c r="C468" t="s">
        <v>40</v>
      </c>
      <c r="D468" t="s">
        <v>40</v>
      </c>
      <c r="E468" t="s">
        <v>10</v>
      </c>
      <c r="F468">
        <v>0</v>
      </c>
      <c r="I468">
        <v>0</v>
      </c>
      <c r="T468">
        <v>0</v>
      </c>
      <c r="U468">
        <v>2.99375356618317</v>
      </c>
      <c r="V468">
        <v>0</v>
      </c>
    </row>
    <row r="469" spans="1:26" ht="14.45" x14ac:dyDescent="0.35">
      <c r="A469">
        <v>2026</v>
      </c>
      <c r="B469" t="s">
        <v>253</v>
      </c>
      <c r="C469" t="s">
        <v>40</v>
      </c>
      <c r="D469" t="s">
        <v>40</v>
      </c>
      <c r="E469" t="s">
        <v>39</v>
      </c>
      <c r="F469">
        <v>0</v>
      </c>
      <c r="I469">
        <v>0</v>
      </c>
      <c r="T469">
        <v>0</v>
      </c>
      <c r="U469">
        <v>2.99375356618317</v>
      </c>
      <c r="V469">
        <v>0</v>
      </c>
    </row>
    <row r="470" spans="1:26" ht="14.45" x14ac:dyDescent="0.35">
      <c r="A470">
        <v>2026</v>
      </c>
      <c r="B470" t="s">
        <v>254</v>
      </c>
      <c r="C470" t="s">
        <v>40</v>
      </c>
      <c r="D470" t="s">
        <v>40</v>
      </c>
      <c r="E470" t="s">
        <v>10</v>
      </c>
      <c r="F470">
        <v>0</v>
      </c>
      <c r="I470">
        <v>0</v>
      </c>
      <c r="T470">
        <v>0</v>
      </c>
      <c r="U470">
        <v>2.99375356618317</v>
      </c>
      <c r="V470">
        <v>0</v>
      </c>
    </row>
    <row r="471" spans="1:26" ht="14.45" x14ac:dyDescent="0.35">
      <c r="A471">
        <v>2026</v>
      </c>
      <c r="B471" t="s">
        <v>185</v>
      </c>
      <c r="C471" t="s">
        <v>40</v>
      </c>
      <c r="D471" t="s">
        <v>40</v>
      </c>
      <c r="E471" t="s">
        <v>10</v>
      </c>
      <c r="F471">
        <v>0</v>
      </c>
      <c r="I471">
        <v>0</v>
      </c>
      <c r="T471">
        <v>0</v>
      </c>
      <c r="U471">
        <v>2.99375356618317</v>
      </c>
      <c r="V471">
        <v>0</v>
      </c>
    </row>
    <row r="472" spans="1:26" ht="14.45" x14ac:dyDescent="0.35">
      <c r="A472">
        <v>2026</v>
      </c>
      <c r="B472" t="s">
        <v>165</v>
      </c>
      <c r="C472" t="s">
        <v>40</v>
      </c>
      <c r="D472" t="s">
        <v>40</v>
      </c>
      <c r="E472" t="s">
        <v>10</v>
      </c>
      <c r="F472">
        <v>0</v>
      </c>
      <c r="I472">
        <v>0</v>
      </c>
      <c r="T472">
        <v>0</v>
      </c>
      <c r="U472">
        <v>2.99375356618317</v>
      </c>
      <c r="V472">
        <v>0</v>
      </c>
    </row>
    <row r="473" spans="1:26" ht="14.45" x14ac:dyDescent="0.35">
      <c r="A473">
        <v>2026</v>
      </c>
      <c r="B473" t="s">
        <v>255</v>
      </c>
      <c r="C473" t="s">
        <v>40</v>
      </c>
      <c r="D473" t="s">
        <v>40</v>
      </c>
      <c r="E473" t="s">
        <v>256</v>
      </c>
      <c r="F473">
        <v>0</v>
      </c>
      <c r="I473">
        <v>0</v>
      </c>
      <c r="T473">
        <v>0</v>
      </c>
      <c r="U473">
        <v>2.99375356618317</v>
      </c>
      <c r="V473">
        <v>0</v>
      </c>
    </row>
    <row r="474" spans="1:26" ht="14.45" x14ac:dyDescent="0.35">
      <c r="A474">
        <v>2026</v>
      </c>
      <c r="B474" t="s">
        <v>257</v>
      </c>
      <c r="C474" t="s">
        <v>40</v>
      </c>
      <c r="D474" t="s">
        <v>40</v>
      </c>
      <c r="E474" t="s">
        <v>256</v>
      </c>
      <c r="F474">
        <v>0</v>
      </c>
      <c r="I474">
        <v>0</v>
      </c>
      <c r="T474">
        <v>0</v>
      </c>
      <c r="U474">
        <v>2.99375356618317</v>
      </c>
      <c r="V474">
        <v>0</v>
      </c>
    </row>
    <row r="475" spans="1:26" ht="14.45" x14ac:dyDescent="0.35">
      <c r="A475">
        <v>2026</v>
      </c>
      <c r="B475" t="s">
        <v>258</v>
      </c>
      <c r="C475" t="s">
        <v>40</v>
      </c>
      <c r="D475" t="s">
        <v>40</v>
      </c>
      <c r="E475" t="s">
        <v>256</v>
      </c>
      <c r="F475">
        <v>0</v>
      </c>
      <c r="I475">
        <v>0</v>
      </c>
      <c r="T475">
        <v>0</v>
      </c>
      <c r="U475">
        <v>2.99375356618317</v>
      </c>
      <c r="V475">
        <v>0</v>
      </c>
    </row>
    <row r="476" spans="1:26" ht="14.45" x14ac:dyDescent="0.35">
      <c r="A476">
        <v>2026</v>
      </c>
      <c r="B476" t="s">
        <v>259</v>
      </c>
      <c r="C476" t="s">
        <v>40</v>
      </c>
      <c r="D476" t="s">
        <v>40</v>
      </c>
      <c r="E476" t="s">
        <v>256</v>
      </c>
      <c r="F476">
        <v>0</v>
      </c>
      <c r="I476">
        <v>0</v>
      </c>
      <c r="T476">
        <v>0</v>
      </c>
      <c r="U476">
        <v>2.99375356618317</v>
      </c>
      <c r="V476">
        <v>0</v>
      </c>
    </row>
    <row r="477" spans="1:26" ht="14.45" x14ac:dyDescent="0.35">
      <c r="A477">
        <v>2026</v>
      </c>
      <c r="B477" t="s">
        <v>260</v>
      </c>
      <c r="C477" t="s">
        <v>40</v>
      </c>
      <c r="D477" t="s">
        <v>40</v>
      </c>
      <c r="E477" t="s">
        <v>256</v>
      </c>
      <c r="F477">
        <v>0</v>
      </c>
      <c r="I477">
        <v>0</v>
      </c>
      <c r="T477">
        <v>0</v>
      </c>
      <c r="U477">
        <v>2.99375356618317</v>
      </c>
      <c r="V477">
        <v>0</v>
      </c>
    </row>
    <row r="478" spans="1:26" ht="14.45" x14ac:dyDescent="0.35">
      <c r="A478">
        <v>2026</v>
      </c>
      <c r="B478" t="s">
        <v>106</v>
      </c>
      <c r="C478" t="s">
        <v>40</v>
      </c>
      <c r="D478" t="s">
        <v>40</v>
      </c>
      <c r="E478" t="s">
        <v>57</v>
      </c>
      <c r="F478">
        <v>1599.2</v>
      </c>
      <c r="I478">
        <v>1599.2</v>
      </c>
      <c r="T478">
        <v>0</v>
      </c>
      <c r="U478">
        <v>2.99375356618317</v>
      </c>
      <c r="V478">
        <v>1599.2</v>
      </c>
    </row>
    <row r="479" spans="1:26" ht="14.45" x14ac:dyDescent="0.35">
      <c r="A479">
        <v>2026</v>
      </c>
      <c r="B479" t="s">
        <v>112</v>
      </c>
      <c r="C479" t="s">
        <v>40</v>
      </c>
      <c r="D479" t="s">
        <v>40</v>
      </c>
      <c r="E479" t="s">
        <v>57</v>
      </c>
      <c r="F479">
        <v>0</v>
      </c>
      <c r="G479">
        <v>0</v>
      </c>
      <c r="H479">
        <v>0</v>
      </c>
      <c r="I479">
        <v>0</v>
      </c>
      <c r="P479">
        <v>0</v>
      </c>
      <c r="S479">
        <v>0</v>
      </c>
      <c r="T479">
        <v>0</v>
      </c>
      <c r="U479">
        <v>2.99375356618317</v>
      </c>
      <c r="V479">
        <v>0</v>
      </c>
      <c r="X479">
        <v>0</v>
      </c>
      <c r="Z479">
        <v>0</v>
      </c>
    </row>
    <row r="480" spans="1:26" ht="14.45" x14ac:dyDescent="0.35">
      <c r="A480">
        <v>2026</v>
      </c>
      <c r="B480" t="s">
        <v>110</v>
      </c>
      <c r="C480" t="s">
        <v>40</v>
      </c>
      <c r="D480" t="s">
        <v>40</v>
      </c>
      <c r="E480" t="s">
        <v>58</v>
      </c>
      <c r="F480">
        <v>0</v>
      </c>
      <c r="G480">
        <v>0</v>
      </c>
      <c r="H480">
        <v>0</v>
      </c>
      <c r="I480">
        <v>0</v>
      </c>
      <c r="P480">
        <v>0</v>
      </c>
      <c r="S480">
        <v>0</v>
      </c>
      <c r="T480">
        <v>0</v>
      </c>
      <c r="U480">
        <v>2.99375356618317</v>
      </c>
      <c r="V480">
        <v>0</v>
      </c>
      <c r="X480">
        <v>0</v>
      </c>
      <c r="Z480">
        <v>0</v>
      </c>
    </row>
    <row r="481" spans="1:26" ht="14.45" x14ac:dyDescent="0.35">
      <c r="A481">
        <v>2026</v>
      </c>
      <c r="B481" t="s">
        <v>261</v>
      </c>
      <c r="C481" t="s">
        <v>40</v>
      </c>
      <c r="D481" t="s">
        <v>40</v>
      </c>
      <c r="E481" t="s">
        <v>58</v>
      </c>
      <c r="F481">
        <v>0</v>
      </c>
      <c r="G481">
        <v>0</v>
      </c>
      <c r="H481">
        <v>0</v>
      </c>
      <c r="I481">
        <v>0</v>
      </c>
      <c r="P481">
        <v>0</v>
      </c>
      <c r="S481">
        <v>0</v>
      </c>
      <c r="T481">
        <v>0</v>
      </c>
      <c r="U481">
        <v>2.99375356618317</v>
      </c>
      <c r="V481">
        <v>0</v>
      </c>
      <c r="X481">
        <v>0</v>
      </c>
      <c r="Z481">
        <v>0</v>
      </c>
    </row>
    <row r="482" spans="1:26" ht="14.45" x14ac:dyDescent="0.35">
      <c r="A482">
        <v>2026</v>
      </c>
      <c r="B482" t="s">
        <v>262</v>
      </c>
      <c r="C482" t="s">
        <v>40</v>
      </c>
      <c r="D482" t="s">
        <v>40</v>
      </c>
      <c r="E482" t="s">
        <v>58</v>
      </c>
      <c r="F482">
        <v>0</v>
      </c>
      <c r="G482">
        <v>0</v>
      </c>
      <c r="H482">
        <v>0</v>
      </c>
      <c r="I482">
        <v>0</v>
      </c>
      <c r="P482">
        <v>0</v>
      </c>
      <c r="S482">
        <v>0</v>
      </c>
      <c r="T482">
        <v>0</v>
      </c>
      <c r="U482">
        <v>2.99375356618317</v>
      </c>
      <c r="V482">
        <v>0</v>
      </c>
      <c r="X482">
        <v>0</v>
      </c>
      <c r="Z482">
        <v>0</v>
      </c>
    </row>
    <row r="483" spans="1:26" ht="14.45" x14ac:dyDescent="0.35">
      <c r="A483">
        <v>2026</v>
      </c>
      <c r="B483" t="s">
        <v>263</v>
      </c>
      <c r="C483" t="s">
        <v>40</v>
      </c>
      <c r="D483" t="s">
        <v>40</v>
      </c>
      <c r="E483" t="s">
        <v>58</v>
      </c>
      <c r="F483">
        <v>0</v>
      </c>
      <c r="G483">
        <v>0</v>
      </c>
      <c r="H483">
        <v>0</v>
      </c>
      <c r="I483">
        <v>0</v>
      </c>
      <c r="P483">
        <v>0</v>
      </c>
      <c r="S483">
        <v>0</v>
      </c>
      <c r="T483">
        <v>0</v>
      </c>
      <c r="U483">
        <v>2.99375356618317</v>
      </c>
      <c r="V483">
        <v>0</v>
      </c>
      <c r="X483">
        <v>0</v>
      </c>
      <c r="Z483">
        <v>0</v>
      </c>
    </row>
    <row r="484" spans="1:26" ht="14.45" x14ac:dyDescent="0.35">
      <c r="A484">
        <v>2026</v>
      </c>
      <c r="B484" t="s">
        <v>264</v>
      </c>
      <c r="C484" t="s">
        <v>40</v>
      </c>
      <c r="D484" t="s">
        <v>40</v>
      </c>
      <c r="E484" t="s">
        <v>58</v>
      </c>
      <c r="F484">
        <v>0</v>
      </c>
      <c r="G484">
        <v>0</v>
      </c>
      <c r="H484">
        <v>0</v>
      </c>
      <c r="I484">
        <v>0</v>
      </c>
      <c r="S484">
        <v>0</v>
      </c>
      <c r="T484">
        <v>0</v>
      </c>
      <c r="U484">
        <v>2.99375356618317</v>
      </c>
      <c r="V484">
        <v>0</v>
      </c>
      <c r="X484">
        <v>0</v>
      </c>
      <c r="Z484">
        <v>0</v>
      </c>
    </row>
    <row r="485" spans="1:26" ht="14.45" x14ac:dyDescent="0.35">
      <c r="A485">
        <v>2026</v>
      </c>
      <c r="B485" t="s">
        <v>111</v>
      </c>
      <c r="C485" t="s">
        <v>40</v>
      </c>
      <c r="D485" t="s">
        <v>40</v>
      </c>
      <c r="E485" t="s">
        <v>59</v>
      </c>
      <c r="F485">
        <v>0</v>
      </c>
      <c r="G485">
        <v>3401.1</v>
      </c>
      <c r="H485">
        <v>6413.6</v>
      </c>
      <c r="I485">
        <v>6413.6</v>
      </c>
      <c r="P485">
        <v>0</v>
      </c>
      <c r="S485">
        <v>524444398.82999998</v>
      </c>
      <c r="T485">
        <v>55080031.700000003</v>
      </c>
      <c r="U485">
        <v>2.99375356618317</v>
      </c>
      <c r="V485">
        <v>0</v>
      </c>
      <c r="X485">
        <v>6413.6</v>
      </c>
      <c r="Z485">
        <v>1479.31</v>
      </c>
    </row>
    <row r="486" spans="1:26" ht="14.45" x14ac:dyDescent="0.35">
      <c r="A486">
        <v>2026</v>
      </c>
      <c r="B486" t="s">
        <v>265</v>
      </c>
      <c r="C486" t="s">
        <v>40</v>
      </c>
      <c r="D486" t="s">
        <v>40</v>
      </c>
      <c r="E486" t="s">
        <v>266</v>
      </c>
      <c r="F486">
        <v>1320.42</v>
      </c>
      <c r="G486">
        <v>0</v>
      </c>
      <c r="H486">
        <v>0</v>
      </c>
      <c r="I486">
        <v>1320.42</v>
      </c>
      <c r="P486">
        <v>0</v>
      </c>
      <c r="S486">
        <v>0</v>
      </c>
      <c r="T486">
        <v>12591669.310000001</v>
      </c>
      <c r="U486">
        <v>2.99375356618317</v>
      </c>
      <c r="V486">
        <v>1320.42</v>
      </c>
      <c r="X486">
        <v>0</v>
      </c>
      <c r="Z486">
        <v>0</v>
      </c>
    </row>
    <row r="487" spans="1:26" ht="14.45" x14ac:dyDescent="0.35">
      <c r="A487">
        <v>2026</v>
      </c>
      <c r="B487" t="s">
        <v>267</v>
      </c>
      <c r="C487" t="s">
        <v>40</v>
      </c>
      <c r="D487" t="s">
        <v>40</v>
      </c>
      <c r="E487" t="s">
        <v>59</v>
      </c>
      <c r="F487">
        <v>0</v>
      </c>
      <c r="G487">
        <v>0</v>
      </c>
      <c r="H487">
        <v>0</v>
      </c>
      <c r="I487">
        <v>0</v>
      </c>
      <c r="P487">
        <v>0</v>
      </c>
      <c r="S487">
        <v>0</v>
      </c>
      <c r="T487">
        <v>0</v>
      </c>
      <c r="U487">
        <v>2.99375356618317</v>
      </c>
      <c r="V487">
        <v>0</v>
      </c>
      <c r="X487">
        <v>0</v>
      </c>
      <c r="Z487">
        <v>0</v>
      </c>
    </row>
    <row r="488" spans="1:26" ht="14.45" x14ac:dyDescent="0.35">
      <c r="A488">
        <v>2026</v>
      </c>
      <c r="B488" t="s">
        <v>268</v>
      </c>
      <c r="C488" t="s">
        <v>40</v>
      </c>
      <c r="D488" t="s">
        <v>40</v>
      </c>
      <c r="E488" t="s">
        <v>59</v>
      </c>
      <c r="F488">
        <v>0</v>
      </c>
      <c r="G488">
        <v>0</v>
      </c>
      <c r="H488">
        <v>0</v>
      </c>
      <c r="I488">
        <v>0</v>
      </c>
      <c r="P488">
        <v>0</v>
      </c>
      <c r="S488">
        <v>0</v>
      </c>
      <c r="T488">
        <v>0</v>
      </c>
      <c r="U488">
        <v>2.99375356618317</v>
      </c>
      <c r="V488">
        <v>0</v>
      </c>
      <c r="X488">
        <v>0</v>
      </c>
      <c r="Z488">
        <v>0</v>
      </c>
    </row>
    <row r="489" spans="1:26" x14ac:dyDescent="0.25">
      <c r="A489">
        <v>2026</v>
      </c>
      <c r="B489" t="s">
        <v>269</v>
      </c>
      <c r="C489" t="s">
        <v>40</v>
      </c>
      <c r="D489" t="s">
        <v>40</v>
      </c>
      <c r="E489" t="s">
        <v>59</v>
      </c>
      <c r="F489">
        <v>0</v>
      </c>
      <c r="G489">
        <v>0</v>
      </c>
      <c r="H489">
        <v>0</v>
      </c>
      <c r="I489">
        <v>0</v>
      </c>
      <c r="P489">
        <v>0</v>
      </c>
      <c r="S489">
        <v>0</v>
      </c>
      <c r="T489">
        <v>0</v>
      </c>
      <c r="U489">
        <v>2.99375356618317</v>
      </c>
      <c r="V489">
        <v>0</v>
      </c>
      <c r="X489">
        <v>0</v>
      </c>
      <c r="Z489">
        <v>0</v>
      </c>
    </row>
    <row r="490" spans="1:26" x14ac:dyDescent="0.25">
      <c r="A490">
        <v>2026</v>
      </c>
      <c r="B490" t="s">
        <v>270</v>
      </c>
      <c r="C490" t="s">
        <v>40</v>
      </c>
      <c r="D490" t="s">
        <v>40</v>
      </c>
      <c r="E490" t="s">
        <v>59</v>
      </c>
      <c r="F490">
        <v>0</v>
      </c>
      <c r="G490">
        <v>0</v>
      </c>
      <c r="H490">
        <v>0</v>
      </c>
      <c r="I490">
        <v>0</v>
      </c>
      <c r="S490">
        <v>0</v>
      </c>
      <c r="T490">
        <v>0</v>
      </c>
      <c r="U490">
        <v>2.99375356618317</v>
      </c>
      <c r="V490">
        <v>0</v>
      </c>
      <c r="X490">
        <v>0</v>
      </c>
      <c r="Z490">
        <v>0</v>
      </c>
    </row>
    <row r="491" spans="1:26" x14ac:dyDescent="0.25">
      <c r="A491">
        <v>2026</v>
      </c>
      <c r="B491" t="s">
        <v>271</v>
      </c>
      <c r="C491" t="s">
        <v>40</v>
      </c>
      <c r="D491" t="s">
        <v>40</v>
      </c>
      <c r="E491" t="s">
        <v>59</v>
      </c>
      <c r="F491">
        <v>0</v>
      </c>
      <c r="G491">
        <v>0</v>
      </c>
      <c r="H491">
        <v>0</v>
      </c>
      <c r="I491">
        <v>0</v>
      </c>
      <c r="S491">
        <v>0</v>
      </c>
      <c r="T491">
        <v>0</v>
      </c>
      <c r="U491">
        <v>2.99375356618317</v>
      </c>
      <c r="V491">
        <v>0</v>
      </c>
      <c r="X491">
        <v>0</v>
      </c>
      <c r="Z491">
        <v>0</v>
      </c>
    </row>
    <row r="492" spans="1:26" x14ac:dyDescent="0.25">
      <c r="A492">
        <v>2026</v>
      </c>
      <c r="B492" t="s">
        <v>109</v>
      </c>
      <c r="C492" t="s">
        <v>40</v>
      </c>
      <c r="D492" t="s">
        <v>40</v>
      </c>
      <c r="E492" t="s">
        <v>9</v>
      </c>
      <c r="F492">
        <v>7070.1</v>
      </c>
      <c r="I492">
        <v>7070.1</v>
      </c>
      <c r="T492">
        <v>0</v>
      </c>
      <c r="U492">
        <v>2.99375356618317</v>
      </c>
      <c r="V492">
        <v>7070.1</v>
      </c>
    </row>
    <row r="493" spans="1:26" x14ac:dyDescent="0.25">
      <c r="A493">
        <v>2026</v>
      </c>
      <c r="B493" t="s">
        <v>158</v>
      </c>
      <c r="C493" t="s">
        <v>73</v>
      </c>
      <c r="D493" t="s">
        <v>73</v>
      </c>
      <c r="E493" t="s">
        <v>9</v>
      </c>
      <c r="F493">
        <v>31478.05</v>
      </c>
      <c r="I493">
        <v>31478.05</v>
      </c>
      <c r="T493">
        <v>0</v>
      </c>
      <c r="U493">
        <v>2.99375356618317</v>
      </c>
      <c r="V493">
        <v>31478.05</v>
      </c>
    </row>
    <row r="494" spans="1:26" x14ac:dyDescent="0.25">
      <c r="A494">
        <v>2026</v>
      </c>
      <c r="B494" t="s">
        <v>169</v>
      </c>
      <c r="C494" t="s">
        <v>78</v>
      </c>
      <c r="D494" t="s">
        <v>78</v>
      </c>
      <c r="E494" t="s">
        <v>9</v>
      </c>
      <c r="F494">
        <v>2680.31</v>
      </c>
      <c r="I494">
        <v>2680.31</v>
      </c>
      <c r="T494">
        <v>0</v>
      </c>
      <c r="U494">
        <v>2.99375356618317</v>
      </c>
      <c r="V494">
        <v>2680.31</v>
      </c>
    </row>
    <row r="495" spans="1:26" x14ac:dyDescent="0.25">
      <c r="A495">
        <v>2026</v>
      </c>
      <c r="B495" t="s">
        <v>148</v>
      </c>
      <c r="C495" t="s">
        <v>44</v>
      </c>
      <c r="D495" t="s">
        <v>44</v>
      </c>
      <c r="E495" t="s">
        <v>9</v>
      </c>
      <c r="F495">
        <v>233.7</v>
      </c>
      <c r="I495">
        <v>233.7</v>
      </c>
      <c r="T495">
        <v>0</v>
      </c>
      <c r="U495">
        <v>2.99375356618317</v>
      </c>
      <c r="V495">
        <v>233.7</v>
      </c>
    </row>
    <row r="496" spans="1:26" x14ac:dyDescent="0.25">
      <c r="A496">
        <v>2026</v>
      </c>
      <c r="B496" t="s">
        <v>99</v>
      </c>
      <c r="C496" t="s">
        <v>42</v>
      </c>
      <c r="D496" t="s">
        <v>42</v>
      </c>
      <c r="E496" t="s">
        <v>9</v>
      </c>
      <c r="F496">
        <v>2724.06</v>
      </c>
      <c r="I496">
        <v>2724.06</v>
      </c>
      <c r="T496">
        <v>0</v>
      </c>
      <c r="U496">
        <v>2.99375356618317</v>
      </c>
      <c r="V496">
        <v>2724.06</v>
      </c>
    </row>
    <row r="497" spans="1:26" x14ac:dyDescent="0.25">
      <c r="A497">
        <v>2026</v>
      </c>
      <c r="B497" t="s">
        <v>140</v>
      </c>
      <c r="C497" t="s">
        <v>43</v>
      </c>
      <c r="D497" t="s">
        <v>43</v>
      </c>
      <c r="E497" t="s">
        <v>9</v>
      </c>
      <c r="F497">
        <v>83.5</v>
      </c>
      <c r="I497">
        <v>83.5</v>
      </c>
      <c r="T497">
        <v>0</v>
      </c>
      <c r="U497">
        <v>2.99375356618317</v>
      </c>
      <c r="V497">
        <v>83.5</v>
      </c>
    </row>
    <row r="498" spans="1:26" x14ac:dyDescent="0.25">
      <c r="A498">
        <v>2026</v>
      </c>
      <c r="B498" t="s">
        <v>272</v>
      </c>
      <c r="C498" t="s">
        <v>273</v>
      </c>
      <c r="D498" t="s">
        <v>273</v>
      </c>
      <c r="E498" t="s">
        <v>274</v>
      </c>
      <c r="F498">
        <v>2851.77</v>
      </c>
      <c r="I498">
        <v>2851.77</v>
      </c>
      <c r="T498">
        <v>0</v>
      </c>
      <c r="U498">
        <v>2.99375356618317</v>
      </c>
      <c r="V498">
        <v>2851.77</v>
      </c>
    </row>
    <row r="499" spans="1:26" x14ac:dyDescent="0.25">
      <c r="A499">
        <v>2026</v>
      </c>
      <c r="B499" t="s">
        <v>275</v>
      </c>
      <c r="C499" t="s">
        <v>40</v>
      </c>
      <c r="D499" t="s">
        <v>40</v>
      </c>
      <c r="E499" t="s">
        <v>276</v>
      </c>
      <c r="O499">
        <v>0</v>
      </c>
      <c r="T499">
        <v>0</v>
      </c>
      <c r="U499">
        <v>2.99375356618317</v>
      </c>
      <c r="V499">
        <v>0</v>
      </c>
    </row>
    <row r="500" spans="1:26" x14ac:dyDescent="0.25">
      <c r="A500">
        <v>2026</v>
      </c>
      <c r="B500" t="s">
        <v>113</v>
      </c>
      <c r="C500" t="s">
        <v>40</v>
      </c>
      <c r="D500" t="s">
        <v>40</v>
      </c>
      <c r="E500" t="s">
        <v>65</v>
      </c>
      <c r="F500">
        <v>2195.4499999999998</v>
      </c>
      <c r="I500">
        <v>2195.4499999999998</v>
      </c>
      <c r="Q500">
        <v>1</v>
      </c>
      <c r="R500">
        <v>2195.4499999999998</v>
      </c>
      <c r="T500">
        <v>0</v>
      </c>
      <c r="U500">
        <v>2.99375356618317</v>
      </c>
      <c r="V500">
        <v>2195.4499999999998</v>
      </c>
    </row>
    <row r="501" spans="1:26" x14ac:dyDescent="0.25">
      <c r="A501">
        <v>2026</v>
      </c>
      <c r="B501" t="s">
        <v>114</v>
      </c>
      <c r="C501" t="s">
        <v>40</v>
      </c>
      <c r="D501" t="s">
        <v>40</v>
      </c>
      <c r="E501" t="s">
        <v>65</v>
      </c>
      <c r="F501">
        <v>0</v>
      </c>
      <c r="G501">
        <v>0</v>
      </c>
      <c r="H501">
        <v>0</v>
      </c>
      <c r="I501">
        <v>0</v>
      </c>
      <c r="P501">
        <v>-301149.96000000002</v>
      </c>
      <c r="Q501">
        <v>1</v>
      </c>
      <c r="R501">
        <v>0</v>
      </c>
      <c r="S501">
        <v>0</v>
      </c>
      <c r="T501">
        <v>0</v>
      </c>
      <c r="U501">
        <v>2.99375356618317</v>
      </c>
      <c r="V501">
        <v>0</v>
      </c>
      <c r="X501">
        <v>0</v>
      </c>
      <c r="Z501">
        <v>0</v>
      </c>
    </row>
    <row r="502" spans="1:26" x14ac:dyDescent="0.25">
      <c r="A502">
        <v>2026</v>
      </c>
      <c r="B502" t="s">
        <v>115</v>
      </c>
      <c r="C502" t="s">
        <v>40</v>
      </c>
      <c r="D502" t="s">
        <v>40</v>
      </c>
      <c r="E502" t="s">
        <v>65</v>
      </c>
      <c r="F502">
        <v>0</v>
      </c>
      <c r="G502">
        <v>0</v>
      </c>
      <c r="H502">
        <v>0</v>
      </c>
      <c r="I502">
        <v>0</v>
      </c>
      <c r="P502">
        <v>-156700.20000000001</v>
      </c>
      <c r="Q502">
        <v>1</v>
      </c>
      <c r="R502">
        <v>0</v>
      </c>
      <c r="S502">
        <v>0</v>
      </c>
      <c r="T502">
        <v>0</v>
      </c>
      <c r="U502">
        <v>2.99375356618317</v>
      </c>
      <c r="V502">
        <v>0</v>
      </c>
      <c r="X502">
        <v>0</v>
      </c>
      <c r="Z502">
        <v>0</v>
      </c>
    </row>
    <row r="503" spans="1:26" x14ac:dyDescent="0.25">
      <c r="A503">
        <v>2026</v>
      </c>
      <c r="B503" t="s">
        <v>116</v>
      </c>
      <c r="C503" t="s">
        <v>40</v>
      </c>
      <c r="D503" t="s">
        <v>40</v>
      </c>
      <c r="E503" t="s">
        <v>65</v>
      </c>
      <c r="F503">
        <v>0</v>
      </c>
      <c r="G503">
        <v>0</v>
      </c>
      <c r="H503">
        <v>440.7</v>
      </c>
      <c r="I503">
        <v>440.7</v>
      </c>
      <c r="P503">
        <v>0</v>
      </c>
      <c r="Q503">
        <v>1</v>
      </c>
      <c r="R503">
        <v>440.7</v>
      </c>
      <c r="S503">
        <v>33052811.550000001</v>
      </c>
      <c r="T503">
        <v>0</v>
      </c>
      <c r="U503">
        <v>2.99375356618317</v>
      </c>
      <c r="V503">
        <v>0</v>
      </c>
      <c r="X503">
        <v>440.7</v>
      </c>
      <c r="Z503">
        <v>0</v>
      </c>
    </row>
    <row r="504" spans="1:26" x14ac:dyDescent="0.25">
      <c r="A504">
        <v>2026</v>
      </c>
      <c r="B504" t="s">
        <v>117</v>
      </c>
      <c r="C504" t="s">
        <v>40</v>
      </c>
      <c r="D504" t="s">
        <v>40</v>
      </c>
      <c r="E504" t="s">
        <v>65</v>
      </c>
      <c r="F504">
        <v>0</v>
      </c>
      <c r="G504">
        <v>0</v>
      </c>
      <c r="H504">
        <v>0</v>
      </c>
      <c r="I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2.99375356618317</v>
      </c>
      <c r="V504">
        <v>0</v>
      </c>
      <c r="X504">
        <v>0</v>
      </c>
      <c r="Z504">
        <v>0</v>
      </c>
    </row>
    <row r="505" spans="1:26" x14ac:dyDescent="0.25">
      <c r="A505">
        <v>2026</v>
      </c>
      <c r="B505" t="s">
        <v>118</v>
      </c>
      <c r="C505" t="s">
        <v>40</v>
      </c>
      <c r="D505" t="s">
        <v>40</v>
      </c>
      <c r="E505" t="s">
        <v>65</v>
      </c>
      <c r="F505">
        <v>0</v>
      </c>
      <c r="G505">
        <v>0</v>
      </c>
      <c r="H505">
        <v>0</v>
      </c>
      <c r="I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2.99375356618317</v>
      </c>
      <c r="V505">
        <v>0</v>
      </c>
      <c r="X505">
        <v>0</v>
      </c>
      <c r="Z505">
        <v>0</v>
      </c>
    </row>
    <row r="506" spans="1:26" x14ac:dyDescent="0.25">
      <c r="A506">
        <v>2026</v>
      </c>
      <c r="B506" t="s">
        <v>119</v>
      </c>
      <c r="C506" t="s">
        <v>40</v>
      </c>
      <c r="D506" t="s">
        <v>40</v>
      </c>
      <c r="E506" t="s">
        <v>65</v>
      </c>
      <c r="F506">
        <v>0</v>
      </c>
      <c r="G506">
        <v>0</v>
      </c>
      <c r="H506">
        <v>0</v>
      </c>
      <c r="I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2.99375356618317</v>
      </c>
      <c r="V506">
        <v>0</v>
      </c>
      <c r="X506">
        <v>0</v>
      </c>
      <c r="Z506">
        <v>0</v>
      </c>
    </row>
    <row r="507" spans="1:26" x14ac:dyDescent="0.25">
      <c r="A507">
        <v>2026</v>
      </c>
      <c r="B507" t="s">
        <v>120</v>
      </c>
      <c r="C507" t="s">
        <v>40</v>
      </c>
      <c r="D507" t="s">
        <v>40</v>
      </c>
      <c r="E507" t="s">
        <v>65</v>
      </c>
      <c r="F507">
        <v>0</v>
      </c>
      <c r="G507">
        <v>0</v>
      </c>
      <c r="H507">
        <v>0</v>
      </c>
      <c r="I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v>2.99375356618317</v>
      </c>
      <c r="V507">
        <v>0</v>
      </c>
      <c r="X507">
        <v>0</v>
      </c>
      <c r="Z507">
        <v>0</v>
      </c>
    </row>
    <row r="508" spans="1:26" x14ac:dyDescent="0.25">
      <c r="A508">
        <v>2026</v>
      </c>
      <c r="B508" t="s">
        <v>121</v>
      </c>
      <c r="C508" t="s">
        <v>40</v>
      </c>
      <c r="D508" t="s">
        <v>40</v>
      </c>
      <c r="E508" t="s">
        <v>65</v>
      </c>
      <c r="F508">
        <v>0</v>
      </c>
      <c r="G508">
        <v>0</v>
      </c>
      <c r="H508">
        <v>0</v>
      </c>
      <c r="I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2.99375356618317</v>
      </c>
      <c r="V508">
        <v>0</v>
      </c>
      <c r="X508">
        <v>0</v>
      </c>
      <c r="Z508">
        <v>0</v>
      </c>
    </row>
    <row r="509" spans="1:26" x14ac:dyDescent="0.25">
      <c r="A509">
        <v>2030</v>
      </c>
      <c r="B509" t="s">
        <v>56</v>
      </c>
      <c r="C509" t="s">
        <v>40</v>
      </c>
      <c r="D509" t="s">
        <v>40</v>
      </c>
      <c r="E509" t="s">
        <v>56</v>
      </c>
      <c r="F509">
        <v>2296.02</v>
      </c>
      <c r="I509">
        <v>2296.02</v>
      </c>
      <c r="T509">
        <v>0</v>
      </c>
      <c r="U509">
        <v>4.9706315334622504</v>
      </c>
      <c r="V509">
        <v>2296.02</v>
      </c>
    </row>
    <row r="510" spans="1:26" x14ac:dyDescent="0.25">
      <c r="A510">
        <v>2030</v>
      </c>
      <c r="B510" t="s">
        <v>60</v>
      </c>
      <c r="C510" t="s">
        <v>40</v>
      </c>
      <c r="D510" t="s">
        <v>40</v>
      </c>
      <c r="E510" t="s">
        <v>60</v>
      </c>
      <c r="F510">
        <v>635</v>
      </c>
      <c r="I510">
        <v>635</v>
      </c>
      <c r="T510">
        <v>0</v>
      </c>
      <c r="U510">
        <v>4.9706315334622504</v>
      </c>
      <c r="V510">
        <v>635</v>
      </c>
    </row>
    <row r="511" spans="1:26" x14ac:dyDescent="0.25">
      <c r="A511">
        <v>2030</v>
      </c>
      <c r="B511" t="s">
        <v>54</v>
      </c>
      <c r="C511" t="s">
        <v>40</v>
      </c>
      <c r="D511" t="s">
        <v>40</v>
      </c>
      <c r="E511" t="s">
        <v>54</v>
      </c>
      <c r="F511">
        <v>13333.47</v>
      </c>
      <c r="I511">
        <v>13333.47</v>
      </c>
      <c r="Q511">
        <v>532.4</v>
      </c>
      <c r="R511">
        <v>25.04</v>
      </c>
      <c r="T511">
        <v>148200393.30000001</v>
      </c>
      <c r="U511">
        <v>4.9706315334622504</v>
      </c>
      <c r="V511">
        <v>13333.47</v>
      </c>
      <c r="W511">
        <v>0</v>
      </c>
    </row>
    <row r="512" spans="1:26" x14ac:dyDescent="0.25">
      <c r="A512">
        <v>2030</v>
      </c>
      <c r="B512" t="s">
        <v>55</v>
      </c>
      <c r="C512" t="s">
        <v>40</v>
      </c>
      <c r="D512" t="s">
        <v>40</v>
      </c>
      <c r="E512" t="s">
        <v>55</v>
      </c>
      <c r="F512">
        <v>2927.93</v>
      </c>
      <c r="I512">
        <v>2927.93</v>
      </c>
      <c r="Q512">
        <v>187.53</v>
      </c>
      <c r="R512">
        <v>15.61</v>
      </c>
      <c r="T512">
        <v>32543694.739999998</v>
      </c>
      <c r="U512">
        <v>4.9706315334622504</v>
      </c>
      <c r="V512">
        <v>2927.93</v>
      </c>
      <c r="W512">
        <v>0</v>
      </c>
    </row>
    <row r="513" spans="1:26" x14ac:dyDescent="0.25">
      <c r="A513">
        <v>2030</v>
      </c>
      <c r="B513" t="s">
        <v>198</v>
      </c>
      <c r="C513" t="s">
        <v>40</v>
      </c>
      <c r="D513" t="s">
        <v>40</v>
      </c>
      <c r="E513" t="s">
        <v>198</v>
      </c>
      <c r="F513">
        <v>0</v>
      </c>
      <c r="I513">
        <v>0</v>
      </c>
      <c r="Q513">
        <v>849.97</v>
      </c>
      <c r="R513">
        <v>0</v>
      </c>
      <c r="T513">
        <v>0</v>
      </c>
      <c r="U513">
        <v>4.9706315334622504</v>
      </c>
      <c r="V513">
        <v>0</v>
      </c>
    </row>
    <row r="514" spans="1:26" x14ac:dyDescent="0.25">
      <c r="A514">
        <v>2030</v>
      </c>
      <c r="B514" t="s">
        <v>61</v>
      </c>
      <c r="C514" t="s">
        <v>40</v>
      </c>
      <c r="D514" t="s">
        <v>40</v>
      </c>
      <c r="E514" t="s">
        <v>61</v>
      </c>
      <c r="F514">
        <v>4913.93</v>
      </c>
      <c r="I514">
        <v>3163</v>
      </c>
      <c r="Q514">
        <v>67.59</v>
      </c>
      <c r="R514">
        <v>46.8</v>
      </c>
      <c r="T514">
        <v>43316174.32</v>
      </c>
      <c r="U514">
        <v>4.9706315334622504</v>
      </c>
      <c r="V514">
        <v>3163</v>
      </c>
      <c r="W514">
        <v>1750.93</v>
      </c>
    </row>
    <row r="515" spans="1:26" x14ac:dyDescent="0.25">
      <c r="A515">
        <v>2030</v>
      </c>
      <c r="B515" t="s">
        <v>62</v>
      </c>
      <c r="C515" t="s">
        <v>40</v>
      </c>
      <c r="D515" t="s">
        <v>40</v>
      </c>
      <c r="E515" t="s">
        <v>62</v>
      </c>
      <c r="F515">
        <v>3682.71</v>
      </c>
      <c r="I515">
        <v>2492.02</v>
      </c>
      <c r="Q515">
        <v>53</v>
      </c>
      <c r="R515">
        <v>47.01</v>
      </c>
      <c r="T515">
        <v>34127324.770000003</v>
      </c>
      <c r="U515">
        <v>4.9706315334622504</v>
      </c>
      <c r="V515">
        <v>2492.02</v>
      </c>
      <c r="W515">
        <v>1190.69</v>
      </c>
    </row>
    <row r="516" spans="1:26" x14ac:dyDescent="0.25">
      <c r="A516">
        <v>2030</v>
      </c>
      <c r="B516" t="s">
        <v>52</v>
      </c>
      <c r="C516" t="s">
        <v>40</v>
      </c>
      <c r="D516" t="s">
        <v>40</v>
      </c>
      <c r="E516" t="s">
        <v>52</v>
      </c>
      <c r="F516">
        <v>0</v>
      </c>
      <c r="G516">
        <v>0</v>
      </c>
      <c r="H516">
        <v>0</v>
      </c>
      <c r="I516">
        <v>0</v>
      </c>
      <c r="Q516">
        <v>600</v>
      </c>
      <c r="R516">
        <v>0</v>
      </c>
      <c r="S516">
        <v>0</v>
      </c>
      <c r="T516">
        <v>0</v>
      </c>
      <c r="U516">
        <v>4.9706315334622504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2030</v>
      </c>
      <c r="B517" t="s">
        <v>53</v>
      </c>
      <c r="C517" t="s">
        <v>40</v>
      </c>
      <c r="D517" t="s">
        <v>40</v>
      </c>
      <c r="E517" t="s">
        <v>53</v>
      </c>
      <c r="F517">
        <v>0</v>
      </c>
      <c r="G517">
        <v>0</v>
      </c>
      <c r="H517">
        <v>0</v>
      </c>
      <c r="I517">
        <v>0</v>
      </c>
      <c r="Q517">
        <v>100</v>
      </c>
      <c r="R517">
        <v>0</v>
      </c>
      <c r="S517">
        <v>0</v>
      </c>
      <c r="T517">
        <v>0</v>
      </c>
      <c r="U517">
        <v>4.9706315334622504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2030</v>
      </c>
      <c r="B518" t="s">
        <v>63</v>
      </c>
      <c r="C518" t="s">
        <v>40</v>
      </c>
      <c r="D518" t="s">
        <v>40</v>
      </c>
      <c r="E518" t="s">
        <v>63</v>
      </c>
      <c r="F518">
        <v>255.3</v>
      </c>
      <c r="G518">
        <v>0</v>
      </c>
      <c r="H518">
        <v>0</v>
      </c>
      <c r="I518">
        <v>255.3</v>
      </c>
      <c r="Q518">
        <v>10.36</v>
      </c>
      <c r="R518">
        <v>24.65</v>
      </c>
      <c r="S518">
        <v>0</v>
      </c>
      <c r="T518">
        <v>3496243.85</v>
      </c>
      <c r="U518">
        <v>4.9706315334622504</v>
      </c>
      <c r="V518">
        <v>255.3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2030</v>
      </c>
      <c r="B519" t="s">
        <v>64</v>
      </c>
      <c r="C519" t="s">
        <v>40</v>
      </c>
      <c r="D519" t="s">
        <v>40</v>
      </c>
      <c r="E519" t="s">
        <v>64</v>
      </c>
      <c r="F519">
        <v>0</v>
      </c>
      <c r="I519">
        <v>0</v>
      </c>
      <c r="Q519">
        <v>341.83</v>
      </c>
      <c r="R519">
        <v>0</v>
      </c>
      <c r="T519">
        <v>0</v>
      </c>
      <c r="U519">
        <v>4.9706315334622504</v>
      </c>
      <c r="V519">
        <v>0</v>
      </c>
    </row>
    <row r="520" spans="1:26" x14ac:dyDescent="0.25">
      <c r="A520">
        <v>2030</v>
      </c>
      <c r="B520" t="s">
        <v>76</v>
      </c>
      <c r="C520" t="s">
        <v>73</v>
      </c>
      <c r="D520" t="s">
        <v>73</v>
      </c>
      <c r="E520" t="s">
        <v>76</v>
      </c>
      <c r="F520">
        <v>1756.56</v>
      </c>
      <c r="I520">
        <v>1756.56</v>
      </c>
      <c r="T520">
        <v>0</v>
      </c>
      <c r="U520">
        <v>4.9706315334622504</v>
      </c>
      <c r="V520">
        <v>1756.56</v>
      </c>
    </row>
    <row r="521" spans="1:26" x14ac:dyDescent="0.25">
      <c r="A521">
        <v>2030</v>
      </c>
      <c r="B521" t="s">
        <v>75</v>
      </c>
      <c r="C521" t="s">
        <v>73</v>
      </c>
      <c r="D521" t="s">
        <v>73</v>
      </c>
      <c r="E521" t="s">
        <v>75</v>
      </c>
      <c r="F521">
        <v>7363.8</v>
      </c>
      <c r="I521">
        <v>7363.8</v>
      </c>
      <c r="Q521">
        <v>367.75</v>
      </c>
      <c r="R521">
        <v>20.02</v>
      </c>
      <c r="T521">
        <v>0</v>
      </c>
      <c r="U521">
        <v>4.9706315334622504</v>
      </c>
      <c r="V521">
        <v>7363.8</v>
      </c>
    </row>
    <row r="522" spans="1:26" x14ac:dyDescent="0.25">
      <c r="A522">
        <v>2030</v>
      </c>
      <c r="B522" t="s">
        <v>74</v>
      </c>
      <c r="C522" t="s">
        <v>73</v>
      </c>
      <c r="D522" t="s">
        <v>73</v>
      </c>
      <c r="E522" t="s">
        <v>74</v>
      </c>
      <c r="F522">
        <v>9573.43</v>
      </c>
      <c r="I522">
        <v>9573.43</v>
      </c>
      <c r="Q522">
        <v>341.91</v>
      </c>
      <c r="R522">
        <v>28</v>
      </c>
      <c r="T522">
        <v>0</v>
      </c>
      <c r="U522">
        <v>4.9706315334622504</v>
      </c>
      <c r="V522">
        <v>9573.43</v>
      </c>
    </row>
    <row r="523" spans="1:26" x14ac:dyDescent="0.25">
      <c r="A523">
        <v>2030</v>
      </c>
      <c r="B523" t="s">
        <v>77</v>
      </c>
      <c r="C523" t="s">
        <v>73</v>
      </c>
      <c r="D523" t="s">
        <v>73</v>
      </c>
      <c r="E523" t="s">
        <v>77</v>
      </c>
      <c r="F523">
        <v>2993.17</v>
      </c>
      <c r="I523">
        <v>2993.17</v>
      </c>
      <c r="Q523">
        <v>29.06</v>
      </c>
      <c r="R523">
        <v>103</v>
      </c>
      <c r="T523">
        <v>0</v>
      </c>
      <c r="U523">
        <v>4.9706315334622504</v>
      </c>
      <c r="V523">
        <v>2993.17</v>
      </c>
    </row>
    <row r="524" spans="1:26" x14ac:dyDescent="0.25">
      <c r="A524">
        <v>2030</v>
      </c>
      <c r="B524" t="s">
        <v>81</v>
      </c>
      <c r="C524" t="s">
        <v>78</v>
      </c>
      <c r="D524" t="s">
        <v>78</v>
      </c>
      <c r="E524" t="s">
        <v>81</v>
      </c>
      <c r="F524">
        <v>2998</v>
      </c>
      <c r="I524">
        <v>2998</v>
      </c>
      <c r="T524">
        <v>0</v>
      </c>
      <c r="U524">
        <v>4.9706315334622504</v>
      </c>
      <c r="V524">
        <v>2998</v>
      </c>
    </row>
    <row r="525" spans="1:26" x14ac:dyDescent="0.25">
      <c r="A525">
        <v>2030</v>
      </c>
      <c r="B525" t="s">
        <v>80</v>
      </c>
      <c r="C525" t="s">
        <v>78</v>
      </c>
      <c r="D525" t="s">
        <v>78</v>
      </c>
      <c r="E525" t="s">
        <v>80</v>
      </c>
      <c r="F525">
        <v>6140.6</v>
      </c>
      <c r="I525">
        <v>6140.6</v>
      </c>
      <c r="Q525">
        <v>409.46</v>
      </c>
      <c r="R525">
        <v>15</v>
      </c>
      <c r="T525">
        <v>0</v>
      </c>
      <c r="U525">
        <v>4.9706315334622504</v>
      </c>
      <c r="V525">
        <v>6140.6</v>
      </c>
    </row>
    <row r="526" spans="1:26" x14ac:dyDescent="0.25">
      <c r="A526">
        <v>2030</v>
      </c>
      <c r="B526" t="s">
        <v>79</v>
      </c>
      <c r="C526" t="s">
        <v>78</v>
      </c>
      <c r="D526" t="s">
        <v>78</v>
      </c>
      <c r="E526" t="s">
        <v>79</v>
      </c>
      <c r="F526">
        <v>19741.099999999999</v>
      </c>
      <c r="I526">
        <v>19741.099999999999</v>
      </c>
      <c r="Q526">
        <v>344.28</v>
      </c>
      <c r="R526">
        <v>57.34</v>
      </c>
      <c r="T526">
        <v>0</v>
      </c>
      <c r="U526">
        <v>4.9706315334622504</v>
      </c>
      <c r="V526">
        <v>19741.099999999999</v>
      </c>
    </row>
    <row r="527" spans="1:26" x14ac:dyDescent="0.25">
      <c r="A527">
        <v>2030</v>
      </c>
      <c r="B527" t="s">
        <v>82</v>
      </c>
      <c r="C527" t="s">
        <v>78</v>
      </c>
      <c r="D527" t="s">
        <v>78</v>
      </c>
      <c r="E527" t="s">
        <v>82</v>
      </c>
      <c r="F527">
        <v>6301.92</v>
      </c>
      <c r="I527">
        <v>6301.92</v>
      </c>
      <c r="Q527">
        <v>47.78</v>
      </c>
      <c r="R527">
        <v>131.88999999999999</v>
      </c>
      <c r="T527">
        <v>0</v>
      </c>
      <c r="U527">
        <v>4.9706315334622504</v>
      </c>
      <c r="V527">
        <v>6301.92</v>
      </c>
    </row>
    <row r="528" spans="1:26" x14ac:dyDescent="0.25">
      <c r="A528">
        <v>2030</v>
      </c>
      <c r="B528" t="s">
        <v>199</v>
      </c>
      <c r="C528" t="s">
        <v>78</v>
      </c>
      <c r="D528" t="s">
        <v>78</v>
      </c>
      <c r="E528" t="s">
        <v>199</v>
      </c>
      <c r="F528">
        <v>966.5</v>
      </c>
      <c r="I528">
        <v>966.5</v>
      </c>
      <c r="Q528">
        <v>92.71</v>
      </c>
      <c r="R528">
        <v>10.42</v>
      </c>
      <c r="T528">
        <v>0</v>
      </c>
      <c r="U528">
        <v>4.9706315334622504</v>
      </c>
      <c r="V528">
        <v>966.5</v>
      </c>
    </row>
    <row r="529" spans="1:22" x14ac:dyDescent="0.25">
      <c r="A529">
        <v>2030</v>
      </c>
      <c r="B529" t="s">
        <v>71</v>
      </c>
      <c r="C529" t="s">
        <v>44</v>
      </c>
      <c r="D529" t="s">
        <v>44</v>
      </c>
      <c r="E529" t="s">
        <v>71</v>
      </c>
      <c r="F529">
        <v>407</v>
      </c>
      <c r="I529">
        <v>407</v>
      </c>
      <c r="T529">
        <v>0</v>
      </c>
      <c r="U529">
        <v>4.9706315334622504</v>
      </c>
      <c r="V529">
        <v>407</v>
      </c>
    </row>
    <row r="530" spans="1:22" x14ac:dyDescent="0.25">
      <c r="A530">
        <v>2030</v>
      </c>
      <c r="B530" t="s">
        <v>70</v>
      </c>
      <c r="C530" t="s">
        <v>44</v>
      </c>
      <c r="D530" t="s">
        <v>44</v>
      </c>
      <c r="E530" t="s">
        <v>70</v>
      </c>
      <c r="F530">
        <v>0</v>
      </c>
      <c r="I530">
        <v>0</v>
      </c>
      <c r="Q530">
        <v>849.97</v>
      </c>
      <c r="R530">
        <v>0</v>
      </c>
      <c r="T530">
        <v>0</v>
      </c>
      <c r="U530">
        <v>4.9706315334622504</v>
      </c>
      <c r="V530">
        <v>0</v>
      </c>
    </row>
    <row r="531" spans="1:22" x14ac:dyDescent="0.25">
      <c r="A531">
        <v>2030</v>
      </c>
      <c r="B531" t="s">
        <v>69</v>
      </c>
      <c r="C531" t="s">
        <v>44</v>
      </c>
      <c r="D531" t="s">
        <v>44</v>
      </c>
      <c r="E531" t="s">
        <v>69</v>
      </c>
      <c r="F531">
        <v>2754.7</v>
      </c>
      <c r="I531">
        <v>2754.7</v>
      </c>
      <c r="Q531">
        <v>385.96</v>
      </c>
      <c r="R531">
        <v>7.14</v>
      </c>
      <c r="T531">
        <v>0</v>
      </c>
      <c r="U531">
        <v>4.9706315334622504</v>
      </c>
      <c r="V531">
        <v>2754.7</v>
      </c>
    </row>
    <row r="532" spans="1:22" x14ac:dyDescent="0.25">
      <c r="A532">
        <v>2030</v>
      </c>
      <c r="B532" t="s">
        <v>72</v>
      </c>
      <c r="C532" t="s">
        <v>44</v>
      </c>
      <c r="D532" t="s">
        <v>44</v>
      </c>
      <c r="E532" t="s">
        <v>72</v>
      </c>
      <c r="F532">
        <v>1647</v>
      </c>
      <c r="I532">
        <v>1647</v>
      </c>
      <c r="Q532">
        <v>82.35</v>
      </c>
      <c r="R532">
        <v>20</v>
      </c>
      <c r="T532">
        <v>0</v>
      </c>
      <c r="U532">
        <v>4.9706315334622504</v>
      </c>
      <c r="V532">
        <v>1647</v>
      </c>
    </row>
    <row r="533" spans="1:22" x14ac:dyDescent="0.25">
      <c r="A533">
        <v>2030</v>
      </c>
      <c r="B533" t="s">
        <v>200</v>
      </c>
      <c r="C533" t="s">
        <v>44</v>
      </c>
      <c r="D533" t="s">
        <v>44</v>
      </c>
      <c r="E533" t="s">
        <v>200</v>
      </c>
      <c r="F533">
        <v>197</v>
      </c>
      <c r="I533">
        <v>197</v>
      </c>
      <c r="Q533">
        <v>110.22</v>
      </c>
      <c r="R533">
        <v>1.79</v>
      </c>
      <c r="T533">
        <v>0</v>
      </c>
      <c r="U533">
        <v>4.9706315334622504</v>
      </c>
      <c r="V533">
        <v>197</v>
      </c>
    </row>
    <row r="534" spans="1:22" x14ac:dyDescent="0.25">
      <c r="A534">
        <v>2030</v>
      </c>
      <c r="B534" t="s">
        <v>67</v>
      </c>
      <c r="C534" t="s">
        <v>43</v>
      </c>
      <c r="D534" t="s">
        <v>43</v>
      </c>
      <c r="E534" t="s">
        <v>67</v>
      </c>
      <c r="F534">
        <v>255.3</v>
      </c>
      <c r="I534">
        <v>255.3</v>
      </c>
      <c r="Q534">
        <v>127.65</v>
      </c>
      <c r="R534">
        <v>2</v>
      </c>
      <c r="T534">
        <v>0</v>
      </c>
      <c r="U534">
        <v>4.9706315334622504</v>
      </c>
      <c r="V534">
        <v>255.3</v>
      </c>
    </row>
    <row r="535" spans="1:22" x14ac:dyDescent="0.25">
      <c r="A535">
        <v>2030</v>
      </c>
      <c r="B535" t="s">
        <v>68</v>
      </c>
      <c r="C535" t="s">
        <v>43</v>
      </c>
      <c r="D535" t="s">
        <v>43</v>
      </c>
      <c r="E535" t="s">
        <v>68</v>
      </c>
      <c r="F535">
        <v>327</v>
      </c>
      <c r="I535">
        <v>327</v>
      </c>
      <c r="Q535">
        <v>36.090000000000003</v>
      </c>
      <c r="R535">
        <v>9.06</v>
      </c>
      <c r="T535">
        <v>0</v>
      </c>
      <c r="U535">
        <v>4.9706315334622504</v>
      </c>
      <c r="V535">
        <v>327</v>
      </c>
    </row>
    <row r="536" spans="1:22" x14ac:dyDescent="0.25">
      <c r="A536">
        <v>2030</v>
      </c>
      <c r="B536" t="s">
        <v>49</v>
      </c>
      <c r="C536" t="s">
        <v>42</v>
      </c>
      <c r="D536" t="s">
        <v>42</v>
      </c>
      <c r="E536" t="s">
        <v>49</v>
      </c>
      <c r="F536">
        <v>1797.5</v>
      </c>
      <c r="I536">
        <v>1797.5</v>
      </c>
      <c r="Q536">
        <v>207.01</v>
      </c>
      <c r="R536">
        <v>8.68</v>
      </c>
      <c r="T536">
        <v>0</v>
      </c>
      <c r="U536">
        <v>4.9706315334622504</v>
      </c>
      <c r="V536">
        <v>1797.5</v>
      </c>
    </row>
    <row r="537" spans="1:22" x14ac:dyDescent="0.25">
      <c r="A537">
        <v>2030</v>
      </c>
      <c r="B537" t="s">
        <v>50</v>
      </c>
      <c r="C537" t="s">
        <v>42</v>
      </c>
      <c r="D537" t="s">
        <v>42</v>
      </c>
      <c r="E537" t="s">
        <v>50</v>
      </c>
      <c r="F537">
        <v>866.99</v>
      </c>
      <c r="I537">
        <v>866.99</v>
      </c>
      <c r="Q537">
        <v>34.68</v>
      </c>
      <c r="R537">
        <v>25</v>
      </c>
      <c r="T537">
        <v>0</v>
      </c>
      <c r="U537">
        <v>4.9706315334622504</v>
      </c>
      <c r="V537">
        <v>866.99</v>
      </c>
    </row>
    <row r="538" spans="1:22" x14ac:dyDescent="0.25">
      <c r="A538">
        <v>2030</v>
      </c>
      <c r="B538" t="s">
        <v>97</v>
      </c>
      <c r="C538" t="s">
        <v>42</v>
      </c>
      <c r="D538" t="s">
        <v>42</v>
      </c>
      <c r="E538" t="s">
        <v>7</v>
      </c>
      <c r="F538">
        <v>0</v>
      </c>
      <c r="I538">
        <v>0</v>
      </c>
      <c r="T538">
        <v>0</v>
      </c>
      <c r="U538">
        <v>4.9706315334622504</v>
      </c>
      <c r="V538">
        <v>0</v>
      </c>
    </row>
    <row r="539" spans="1:22" x14ac:dyDescent="0.25">
      <c r="A539">
        <v>2030</v>
      </c>
      <c r="B539" t="s">
        <v>98</v>
      </c>
      <c r="C539" t="s">
        <v>42</v>
      </c>
      <c r="D539" t="s">
        <v>42</v>
      </c>
      <c r="E539" t="s">
        <v>8</v>
      </c>
      <c r="F539">
        <v>0</v>
      </c>
      <c r="I539">
        <v>0</v>
      </c>
      <c r="T539">
        <v>0</v>
      </c>
      <c r="U539">
        <v>4.9706315334622504</v>
      </c>
      <c r="V539">
        <v>0</v>
      </c>
    </row>
    <row r="540" spans="1:22" x14ac:dyDescent="0.25">
      <c r="A540">
        <v>2030</v>
      </c>
      <c r="B540" t="s">
        <v>105</v>
      </c>
      <c r="C540" t="s">
        <v>40</v>
      </c>
      <c r="D540" t="s">
        <v>40</v>
      </c>
      <c r="E540" t="s">
        <v>7</v>
      </c>
      <c r="F540">
        <v>11.7</v>
      </c>
      <c r="I540">
        <v>11.7</v>
      </c>
      <c r="T540">
        <v>0</v>
      </c>
      <c r="U540">
        <v>4.9706315334622504</v>
      </c>
      <c r="V540">
        <v>11.7</v>
      </c>
    </row>
    <row r="541" spans="1:22" x14ac:dyDescent="0.25">
      <c r="A541">
        <v>2030</v>
      </c>
      <c r="B541" t="s">
        <v>108</v>
      </c>
      <c r="C541" t="s">
        <v>40</v>
      </c>
      <c r="D541" t="s">
        <v>40</v>
      </c>
      <c r="E541" t="s">
        <v>8</v>
      </c>
      <c r="F541">
        <v>38.67</v>
      </c>
      <c r="I541">
        <v>38.67</v>
      </c>
      <c r="T541">
        <v>0</v>
      </c>
      <c r="U541">
        <v>4.9706315334622504</v>
      </c>
      <c r="V541">
        <v>38.67</v>
      </c>
    </row>
    <row r="542" spans="1:22" x14ac:dyDescent="0.25">
      <c r="A542">
        <v>2030</v>
      </c>
      <c r="B542" t="s">
        <v>137</v>
      </c>
      <c r="C542" t="s">
        <v>43</v>
      </c>
      <c r="D542" t="s">
        <v>43</v>
      </c>
      <c r="E542" t="s">
        <v>7</v>
      </c>
      <c r="F542">
        <v>0</v>
      </c>
      <c r="I542">
        <v>0</v>
      </c>
      <c r="T542">
        <v>0</v>
      </c>
      <c r="U542">
        <v>4.9706315334622504</v>
      </c>
      <c r="V542">
        <v>0</v>
      </c>
    </row>
    <row r="543" spans="1:22" x14ac:dyDescent="0.25">
      <c r="A543">
        <v>2030</v>
      </c>
      <c r="B543" t="s">
        <v>139</v>
      </c>
      <c r="C543" t="s">
        <v>43</v>
      </c>
      <c r="D543" t="s">
        <v>43</v>
      </c>
      <c r="E543" t="s">
        <v>8</v>
      </c>
      <c r="F543">
        <v>4</v>
      </c>
      <c r="I543">
        <v>4</v>
      </c>
      <c r="T543">
        <v>0</v>
      </c>
      <c r="U543">
        <v>4.9706315334622504</v>
      </c>
      <c r="V543">
        <v>4</v>
      </c>
    </row>
    <row r="544" spans="1:22" x14ac:dyDescent="0.25">
      <c r="A544">
        <v>2030</v>
      </c>
      <c r="B544" t="s">
        <v>146</v>
      </c>
      <c r="C544" t="s">
        <v>44</v>
      </c>
      <c r="D544" t="s">
        <v>44</v>
      </c>
      <c r="E544" t="s">
        <v>7</v>
      </c>
      <c r="F544">
        <v>0</v>
      </c>
      <c r="I544">
        <v>0</v>
      </c>
      <c r="T544">
        <v>0</v>
      </c>
      <c r="U544">
        <v>4.9706315334622504</v>
      </c>
      <c r="V544">
        <v>0</v>
      </c>
    </row>
    <row r="545" spans="1:26" x14ac:dyDescent="0.25">
      <c r="A545">
        <v>2030</v>
      </c>
      <c r="B545" t="s">
        <v>147</v>
      </c>
      <c r="C545" t="s">
        <v>44</v>
      </c>
      <c r="D545" t="s">
        <v>44</v>
      </c>
      <c r="E545" t="s">
        <v>8</v>
      </c>
      <c r="F545">
        <v>262.56</v>
      </c>
      <c r="I545">
        <v>262.56</v>
      </c>
      <c r="T545">
        <v>0</v>
      </c>
      <c r="U545">
        <v>4.9706315334622504</v>
      </c>
      <c r="V545">
        <v>262.56</v>
      </c>
    </row>
    <row r="546" spans="1:26" x14ac:dyDescent="0.25">
      <c r="A546">
        <v>2030</v>
      </c>
      <c r="B546" t="s">
        <v>154</v>
      </c>
      <c r="C546" t="s">
        <v>73</v>
      </c>
      <c r="D546" t="s">
        <v>73</v>
      </c>
      <c r="E546" t="s">
        <v>7</v>
      </c>
      <c r="F546">
        <v>554.77</v>
      </c>
      <c r="I546">
        <v>554.77</v>
      </c>
      <c r="T546">
        <v>0</v>
      </c>
      <c r="U546">
        <v>4.9706315334622504</v>
      </c>
      <c r="V546">
        <v>554.77</v>
      </c>
    </row>
    <row r="547" spans="1:26" x14ac:dyDescent="0.25">
      <c r="A547">
        <v>2030</v>
      </c>
      <c r="B547" t="s">
        <v>157</v>
      </c>
      <c r="C547" t="s">
        <v>73</v>
      </c>
      <c r="D547" t="s">
        <v>73</v>
      </c>
      <c r="E547" t="s">
        <v>8</v>
      </c>
      <c r="F547">
        <v>103.85</v>
      </c>
      <c r="I547">
        <v>103.85</v>
      </c>
      <c r="T547">
        <v>0</v>
      </c>
      <c r="U547">
        <v>4.9706315334622504</v>
      </c>
      <c r="V547">
        <v>103.85</v>
      </c>
    </row>
    <row r="548" spans="1:26" x14ac:dyDescent="0.25">
      <c r="A548">
        <v>2030</v>
      </c>
      <c r="B548" t="s">
        <v>166</v>
      </c>
      <c r="C548" t="s">
        <v>78</v>
      </c>
      <c r="D548" t="s">
        <v>78</v>
      </c>
      <c r="E548" t="s">
        <v>7</v>
      </c>
      <c r="F548">
        <v>36.03</v>
      </c>
      <c r="I548">
        <v>36.03</v>
      </c>
      <c r="T548">
        <v>0</v>
      </c>
      <c r="U548">
        <v>4.9706315334622504</v>
      </c>
      <c r="V548">
        <v>36.03</v>
      </c>
    </row>
    <row r="549" spans="1:26" x14ac:dyDescent="0.25">
      <c r="A549">
        <v>2030</v>
      </c>
      <c r="B549" t="s">
        <v>168</v>
      </c>
      <c r="C549" t="s">
        <v>78</v>
      </c>
      <c r="D549" t="s">
        <v>78</v>
      </c>
      <c r="E549" t="s">
        <v>8</v>
      </c>
      <c r="F549">
        <v>406.91</v>
      </c>
      <c r="I549">
        <v>406.91</v>
      </c>
      <c r="T549">
        <v>0</v>
      </c>
      <c r="U549">
        <v>4.9706315334622504</v>
      </c>
      <c r="V549">
        <v>406.91</v>
      </c>
    </row>
    <row r="550" spans="1:26" x14ac:dyDescent="0.25">
      <c r="A550">
        <v>2030</v>
      </c>
      <c r="B550" t="s">
        <v>104</v>
      </c>
      <c r="C550" t="s">
        <v>40</v>
      </c>
      <c r="D550" t="s">
        <v>40</v>
      </c>
      <c r="E550" t="s">
        <v>7</v>
      </c>
      <c r="F550">
        <v>889.05</v>
      </c>
      <c r="I550">
        <v>889.05</v>
      </c>
      <c r="T550">
        <v>0</v>
      </c>
      <c r="U550">
        <v>4.9706315334622504</v>
      </c>
      <c r="V550">
        <v>889.05</v>
      </c>
    </row>
    <row r="551" spans="1:26" x14ac:dyDescent="0.25">
      <c r="A551">
        <v>2030</v>
      </c>
      <c r="B551" t="s">
        <v>107</v>
      </c>
      <c r="C551" t="s">
        <v>40</v>
      </c>
      <c r="D551" t="s">
        <v>40</v>
      </c>
      <c r="E551" t="s">
        <v>8</v>
      </c>
      <c r="F551">
        <v>1812.64</v>
      </c>
      <c r="I551">
        <v>1812.64</v>
      </c>
      <c r="T551">
        <v>0</v>
      </c>
      <c r="U551">
        <v>4.9706315334622504</v>
      </c>
      <c r="V551">
        <v>1812.64</v>
      </c>
    </row>
    <row r="552" spans="1:26" x14ac:dyDescent="0.25">
      <c r="A552">
        <v>2030</v>
      </c>
      <c r="B552" t="s">
        <v>138</v>
      </c>
      <c r="C552" t="s">
        <v>43</v>
      </c>
      <c r="D552" t="s">
        <v>40</v>
      </c>
      <c r="E552" t="s">
        <v>8</v>
      </c>
      <c r="F552">
        <v>83</v>
      </c>
      <c r="I552">
        <v>83</v>
      </c>
      <c r="T552">
        <v>0</v>
      </c>
      <c r="U552">
        <v>4.9706315334622504</v>
      </c>
      <c r="V552">
        <v>83</v>
      </c>
    </row>
    <row r="553" spans="1:26" x14ac:dyDescent="0.25">
      <c r="A553">
        <v>2030</v>
      </c>
      <c r="B553" t="s">
        <v>153</v>
      </c>
      <c r="C553" t="s">
        <v>73</v>
      </c>
      <c r="D553" t="s">
        <v>40</v>
      </c>
      <c r="E553" t="s">
        <v>7</v>
      </c>
      <c r="F553">
        <v>46</v>
      </c>
      <c r="I553">
        <v>46</v>
      </c>
      <c r="T553">
        <v>0</v>
      </c>
      <c r="U553">
        <v>4.9706315334622504</v>
      </c>
      <c r="V553">
        <v>46</v>
      </c>
    </row>
    <row r="554" spans="1:26" x14ac:dyDescent="0.25">
      <c r="A554">
        <v>2030</v>
      </c>
      <c r="B554" t="s">
        <v>156</v>
      </c>
      <c r="C554" t="s">
        <v>73</v>
      </c>
      <c r="D554" t="s">
        <v>40</v>
      </c>
      <c r="E554" t="s">
        <v>8</v>
      </c>
      <c r="F554">
        <v>0</v>
      </c>
      <c r="I554">
        <v>0</v>
      </c>
      <c r="T554">
        <v>0</v>
      </c>
      <c r="U554">
        <v>4.9706315334622504</v>
      </c>
      <c r="V554">
        <v>0</v>
      </c>
    </row>
    <row r="555" spans="1:26" x14ac:dyDescent="0.25">
      <c r="A555">
        <v>2030</v>
      </c>
      <c r="B555" t="s">
        <v>145</v>
      </c>
      <c r="C555" t="s">
        <v>40</v>
      </c>
      <c r="D555" t="s">
        <v>40</v>
      </c>
      <c r="E555" t="s">
        <v>7</v>
      </c>
      <c r="F555">
        <v>0</v>
      </c>
      <c r="G555">
        <v>0</v>
      </c>
      <c r="H555">
        <v>0</v>
      </c>
      <c r="I555">
        <v>0</v>
      </c>
      <c r="J555" t="s">
        <v>132</v>
      </c>
      <c r="K555">
        <v>0</v>
      </c>
      <c r="L555">
        <v>0</v>
      </c>
      <c r="P555">
        <v>0</v>
      </c>
      <c r="S555">
        <v>0</v>
      </c>
      <c r="T555">
        <v>0</v>
      </c>
      <c r="U555">
        <v>4.9706315334622504</v>
      </c>
      <c r="V555">
        <v>0</v>
      </c>
      <c r="X555">
        <v>0</v>
      </c>
      <c r="Z555">
        <v>0</v>
      </c>
    </row>
    <row r="556" spans="1:26" x14ac:dyDescent="0.25">
      <c r="A556">
        <v>2030</v>
      </c>
      <c r="B556" t="s">
        <v>122</v>
      </c>
      <c r="C556" t="s">
        <v>40</v>
      </c>
      <c r="D556" t="s">
        <v>40</v>
      </c>
      <c r="E556" t="s">
        <v>51</v>
      </c>
      <c r="F556">
        <v>960.23</v>
      </c>
      <c r="I556">
        <v>960.23</v>
      </c>
      <c r="T556">
        <v>0</v>
      </c>
      <c r="U556">
        <v>4.9706315334622504</v>
      </c>
      <c r="V556">
        <v>960.23</v>
      </c>
    </row>
    <row r="557" spans="1:26" x14ac:dyDescent="0.25">
      <c r="A557">
        <v>2030</v>
      </c>
      <c r="B557" t="s">
        <v>100</v>
      </c>
      <c r="C557" t="s">
        <v>42</v>
      </c>
      <c r="D557" t="s">
        <v>40</v>
      </c>
      <c r="E557" t="s">
        <v>51</v>
      </c>
      <c r="F557">
        <v>0</v>
      </c>
      <c r="I557">
        <v>0</v>
      </c>
      <c r="T557">
        <v>0</v>
      </c>
      <c r="U557">
        <v>4.9706315334622504</v>
      </c>
      <c r="V557">
        <v>0</v>
      </c>
    </row>
    <row r="558" spans="1:26" x14ac:dyDescent="0.25">
      <c r="A558">
        <v>2030</v>
      </c>
      <c r="B558" t="s">
        <v>159</v>
      </c>
      <c r="C558" t="s">
        <v>73</v>
      </c>
      <c r="D558" t="s">
        <v>40</v>
      </c>
      <c r="E558" t="s">
        <v>51</v>
      </c>
      <c r="F558">
        <v>6.9</v>
      </c>
      <c r="I558">
        <v>6.9</v>
      </c>
      <c r="T558">
        <v>0</v>
      </c>
      <c r="U558">
        <v>4.9706315334622504</v>
      </c>
      <c r="V558">
        <v>6.9</v>
      </c>
    </row>
    <row r="559" spans="1:26" x14ac:dyDescent="0.25">
      <c r="A559">
        <v>2030</v>
      </c>
      <c r="B559" t="s">
        <v>123</v>
      </c>
      <c r="C559" t="s">
        <v>40</v>
      </c>
      <c r="D559" t="s">
        <v>40</v>
      </c>
      <c r="E559" t="s">
        <v>51</v>
      </c>
      <c r="F559">
        <v>13.8</v>
      </c>
      <c r="I559">
        <v>13.8</v>
      </c>
      <c r="T559">
        <v>0</v>
      </c>
      <c r="U559">
        <v>4.9706315334622504</v>
      </c>
      <c r="V559">
        <v>13.8</v>
      </c>
    </row>
    <row r="560" spans="1:26" x14ac:dyDescent="0.25">
      <c r="A560">
        <v>2030</v>
      </c>
      <c r="B560" t="s">
        <v>101</v>
      </c>
      <c r="C560" t="s">
        <v>42</v>
      </c>
      <c r="D560" t="s">
        <v>42</v>
      </c>
      <c r="E560" t="s">
        <v>51</v>
      </c>
      <c r="F560">
        <v>0</v>
      </c>
      <c r="I560">
        <v>0</v>
      </c>
      <c r="T560">
        <v>0</v>
      </c>
      <c r="U560">
        <v>4.9706315334622504</v>
      </c>
      <c r="V560">
        <v>0</v>
      </c>
    </row>
    <row r="561" spans="1:26" x14ac:dyDescent="0.25">
      <c r="A561">
        <v>2030</v>
      </c>
      <c r="B561" t="s">
        <v>141</v>
      </c>
      <c r="C561" t="s">
        <v>43</v>
      </c>
      <c r="D561" t="s">
        <v>43</v>
      </c>
      <c r="E561" t="s">
        <v>51</v>
      </c>
      <c r="F561">
        <v>0</v>
      </c>
      <c r="I561">
        <v>0</v>
      </c>
      <c r="T561">
        <v>0</v>
      </c>
      <c r="U561">
        <v>4.9706315334622504</v>
      </c>
      <c r="V561">
        <v>0</v>
      </c>
    </row>
    <row r="562" spans="1:26" x14ac:dyDescent="0.25">
      <c r="A562">
        <v>2030</v>
      </c>
      <c r="B562" t="s">
        <v>149</v>
      </c>
      <c r="C562" t="s">
        <v>44</v>
      </c>
      <c r="D562" t="s">
        <v>44</v>
      </c>
      <c r="E562" t="s">
        <v>51</v>
      </c>
      <c r="F562">
        <v>0</v>
      </c>
      <c r="I562">
        <v>0</v>
      </c>
      <c r="T562">
        <v>0</v>
      </c>
      <c r="U562">
        <v>4.9706315334622504</v>
      </c>
      <c r="V562">
        <v>0</v>
      </c>
    </row>
    <row r="563" spans="1:26" x14ac:dyDescent="0.25">
      <c r="A563">
        <v>2030</v>
      </c>
      <c r="B563" t="s">
        <v>160</v>
      </c>
      <c r="C563" t="s">
        <v>73</v>
      </c>
      <c r="D563" t="s">
        <v>73</v>
      </c>
      <c r="E563" t="s">
        <v>51</v>
      </c>
      <c r="F563">
        <v>0</v>
      </c>
      <c r="I563">
        <v>0</v>
      </c>
      <c r="T563">
        <v>0</v>
      </c>
      <c r="U563">
        <v>4.9706315334622504</v>
      </c>
      <c r="V563">
        <v>0</v>
      </c>
    </row>
    <row r="564" spans="1:26" x14ac:dyDescent="0.25">
      <c r="A564">
        <v>2030</v>
      </c>
      <c r="B564" t="s">
        <v>170</v>
      </c>
      <c r="C564" t="s">
        <v>78</v>
      </c>
      <c r="D564" t="s">
        <v>78</v>
      </c>
      <c r="E564" t="s">
        <v>51</v>
      </c>
      <c r="F564">
        <v>0</v>
      </c>
      <c r="I564">
        <v>0</v>
      </c>
      <c r="T564">
        <v>0</v>
      </c>
      <c r="U564">
        <v>4.9706315334622504</v>
      </c>
      <c r="V564">
        <v>0</v>
      </c>
    </row>
    <row r="565" spans="1:26" x14ac:dyDescent="0.25">
      <c r="A565">
        <v>2030</v>
      </c>
      <c r="B565" t="s">
        <v>134</v>
      </c>
      <c r="C565" t="s">
        <v>40</v>
      </c>
      <c r="D565" t="s">
        <v>40</v>
      </c>
      <c r="E565" t="s">
        <v>8</v>
      </c>
      <c r="F565">
        <v>0</v>
      </c>
      <c r="G565">
        <v>0</v>
      </c>
      <c r="H565">
        <v>0</v>
      </c>
      <c r="I565">
        <v>0</v>
      </c>
      <c r="J565" t="s">
        <v>135</v>
      </c>
      <c r="K565">
        <v>0</v>
      </c>
      <c r="L565">
        <v>0</v>
      </c>
      <c r="P565">
        <v>0</v>
      </c>
      <c r="S565">
        <v>0</v>
      </c>
      <c r="T565">
        <v>0</v>
      </c>
      <c r="U565">
        <v>4.9706315334622504</v>
      </c>
      <c r="V565">
        <v>0</v>
      </c>
      <c r="X565">
        <v>0</v>
      </c>
      <c r="Z565">
        <v>0</v>
      </c>
    </row>
    <row r="566" spans="1:26" x14ac:dyDescent="0.25">
      <c r="A566">
        <v>2030</v>
      </c>
      <c r="B566" t="s">
        <v>201</v>
      </c>
      <c r="C566" t="s">
        <v>40</v>
      </c>
      <c r="D566" t="s">
        <v>40</v>
      </c>
      <c r="E566" t="s">
        <v>8</v>
      </c>
      <c r="F566">
        <v>0</v>
      </c>
      <c r="G566">
        <v>0</v>
      </c>
      <c r="H566">
        <v>0</v>
      </c>
      <c r="I566">
        <v>0</v>
      </c>
      <c r="J566" t="s">
        <v>202</v>
      </c>
      <c r="K566">
        <v>0</v>
      </c>
      <c r="L566">
        <v>0</v>
      </c>
      <c r="P566">
        <v>0</v>
      </c>
      <c r="S566">
        <v>0</v>
      </c>
      <c r="T566">
        <v>0</v>
      </c>
      <c r="U566">
        <v>4.9706315334622504</v>
      </c>
      <c r="V566">
        <v>0</v>
      </c>
      <c r="X566">
        <v>0</v>
      </c>
      <c r="Z566">
        <v>0</v>
      </c>
    </row>
    <row r="567" spans="1:26" x14ac:dyDescent="0.25">
      <c r="A567">
        <v>2030</v>
      </c>
      <c r="B567" t="s">
        <v>203</v>
      </c>
      <c r="C567" t="s">
        <v>40</v>
      </c>
      <c r="D567" t="s">
        <v>40</v>
      </c>
      <c r="E567" t="s">
        <v>8</v>
      </c>
      <c r="F567">
        <v>0</v>
      </c>
      <c r="G567">
        <v>0</v>
      </c>
      <c r="H567">
        <v>0</v>
      </c>
      <c r="I567">
        <v>0</v>
      </c>
      <c r="J567" t="s">
        <v>204</v>
      </c>
      <c r="K567">
        <v>0</v>
      </c>
      <c r="L567">
        <v>0</v>
      </c>
      <c r="P567">
        <v>0</v>
      </c>
      <c r="S567">
        <v>0</v>
      </c>
      <c r="T567">
        <v>0</v>
      </c>
      <c r="U567">
        <v>4.9706315334622504</v>
      </c>
      <c r="V567">
        <v>0</v>
      </c>
      <c r="X567">
        <v>0</v>
      </c>
      <c r="Z567">
        <v>0</v>
      </c>
    </row>
    <row r="568" spans="1:26" x14ac:dyDescent="0.25">
      <c r="A568">
        <v>2030</v>
      </c>
      <c r="B568" t="s">
        <v>205</v>
      </c>
      <c r="C568" t="s">
        <v>40</v>
      </c>
      <c r="D568" t="s">
        <v>40</v>
      </c>
      <c r="E568" t="s">
        <v>8</v>
      </c>
      <c r="F568">
        <v>0</v>
      </c>
      <c r="I568">
        <v>0</v>
      </c>
      <c r="T568">
        <v>0</v>
      </c>
      <c r="U568">
        <v>4.9706315334622504</v>
      </c>
      <c r="V568">
        <v>0</v>
      </c>
    </row>
    <row r="569" spans="1:26" x14ac:dyDescent="0.25">
      <c r="A569">
        <v>2030</v>
      </c>
      <c r="B569" t="s">
        <v>206</v>
      </c>
      <c r="C569" t="s">
        <v>40</v>
      </c>
      <c r="D569" t="s">
        <v>40</v>
      </c>
      <c r="E569" t="s">
        <v>8</v>
      </c>
      <c r="F569">
        <v>0</v>
      </c>
      <c r="G569">
        <v>0</v>
      </c>
      <c r="H569">
        <v>0</v>
      </c>
      <c r="I569">
        <v>0</v>
      </c>
      <c r="J569" t="s">
        <v>207</v>
      </c>
      <c r="K569">
        <v>0</v>
      </c>
      <c r="L569">
        <v>0</v>
      </c>
      <c r="P569">
        <v>0</v>
      </c>
      <c r="S569">
        <v>0</v>
      </c>
      <c r="T569">
        <v>0</v>
      </c>
      <c r="U569">
        <v>4.9706315334622504</v>
      </c>
      <c r="V569">
        <v>0</v>
      </c>
      <c r="X569">
        <v>0</v>
      </c>
      <c r="Z569">
        <v>0</v>
      </c>
    </row>
    <row r="570" spans="1:26" x14ac:dyDescent="0.25">
      <c r="A570">
        <v>2030</v>
      </c>
      <c r="B570" t="s">
        <v>208</v>
      </c>
      <c r="C570" t="s">
        <v>40</v>
      </c>
      <c r="D570" t="s">
        <v>40</v>
      </c>
      <c r="E570" t="s">
        <v>8</v>
      </c>
      <c r="F570">
        <v>0</v>
      </c>
      <c r="G570">
        <v>0</v>
      </c>
      <c r="H570">
        <v>0</v>
      </c>
      <c r="I570">
        <v>0</v>
      </c>
      <c r="J570" t="s">
        <v>41</v>
      </c>
      <c r="K570">
        <v>0</v>
      </c>
      <c r="L570">
        <v>0</v>
      </c>
      <c r="P570">
        <v>0</v>
      </c>
      <c r="S570">
        <v>0</v>
      </c>
      <c r="T570">
        <v>0</v>
      </c>
      <c r="U570">
        <v>4.9706315334622504</v>
      </c>
      <c r="V570">
        <v>0</v>
      </c>
      <c r="X570">
        <v>0</v>
      </c>
      <c r="Z570">
        <v>0</v>
      </c>
    </row>
    <row r="571" spans="1:26" x14ac:dyDescent="0.25">
      <c r="A571">
        <v>2030</v>
      </c>
      <c r="B571" t="s">
        <v>177</v>
      </c>
      <c r="C571" t="s">
        <v>40</v>
      </c>
      <c r="D571" t="s">
        <v>40</v>
      </c>
      <c r="E571" t="s">
        <v>8</v>
      </c>
      <c r="F571">
        <v>0</v>
      </c>
      <c r="G571">
        <v>0</v>
      </c>
      <c r="H571">
        <v>0</v>
      </c>
      <c r="I571">
        <v>0</v>
      </c>
      <c r="J571" t="s">
        <v>178</v>
      </c>
      <c r="K571">
        <v>0</v>
      </c>
      <c r="L571">
        <v>0</v>
      </c>
      <c r="P571">
        <v>0</v>
      </c>
      <c r="S571">
        <v>0</v>
      </c>
      <c r="T571">
        <v>0</v>
      </c>
      <c r="U571">
        <v>4.9706315334622504</v>
      </c>
      <c r="V571">
        <v>0</v>
      </c>
      <c r="X571">
        <v>0</v>
      </c>
      <c r="Z571">
        <v>0</v>
      </c>
    </row>
    <row r="572" spans="1:26" x14ac:dyDescent="0.25">
      <c r="A572">
        <v>2030</v>
      </c>
      <c r="B572" t="s">
        <v>66</v>
      </c>
      <c r="C572" t="s">
        <v>40</v>
      </c>
      <c r="D572" t="s">
        <v>40</v>
      </c>
      <c r="E572" t="s">
        <v>66</v>
      </c>
      <c r="F572">
        <v>20066.03</v>
      </c>
      <c r="I572">
        <v>20066.03</v>
      </c>
      <c r="T572">
        <v>0</v>
      </c>
      <c r="U572">
        <v>4.9706315334622504</v>
      </c>
      <c r="V572">
        <v>20066.03</v>
      </c>
    </row>
    <row r="573" spans="1:26" x14ac:dyDescent="0.25">
      <c r="A573">
        <v>2030</v>
      </c>
      <c r="B573" t="s">
        <v>102</v>
      </c>
      <c r="C573" t="s">
        <v>42</v>
      </c>
      <c r="D573" t="s">
        <v>42</v>
      </c>
      <c r="E573" t="s">
        <v>39</v>
      </c>
      <c r="F573">
        <v>3630.93</v>
      </c>
      <c r="I573">
        <v>3630.93</v>
      </c>
      <c r="T573">
        <v>0</v>
      </c>
      <c r="U573">
        <v>4.9706315334622504</v>
      </c>
      <c r="V573">
        <v>3630.93</v>
      </c>
    </row>
    <row r="574" spans="1:26" x14ac:dyDescent="0.25">
      <c r="A574">
        <v>2030</v>
      </c>
      <c r="B574" t="s">
        <v>125</v>
      </c>
      <c r="C574" t="s">
        <v>40</v>
      </c>
      <c r="D574" t="s">
        <v>40</v>
      </c>
      <c r="E574" t="s">
        <v>39</v>
      </c>
      <c r="F574">
        <v>12</v>
      </c>
      <c r="I574">
        <v>12</v>
      </c>
      <c r="T574">
        <v>0</v>
      </c>
      <c r="U574">
        <v>4.9706315334622504</v>
      </c>
      <c r="V574">
        <v>12</v>
      </c>
    </row>
    <row r="575" spans="1:26" x14ac:dyDescent="0.25">
      <c r="A575">
        <v>2030</v>
      </c>
      <c r="B575" t="s">
        <v>143</v>
      </c>
      <c r="C575" t="s">
        <v>43</v>
      </c>
      <c r="D575" t="s">
        <v>43</v>
      </c>
      <c r="E575" t="s">
        <v>39</v>
      </c>
      <c r="F575">
        <v>0</v>
      </c>
      <c r="I575">
        <v>0</v>
      </c>
      <c r="T575">
        <v>0</v>
      </c>
      <c r="U575">
        <v>4.9706315334622504</v>
      </c>
      <c r="V575">
        <v>0</v>
      </c>
    </row>
    <row r="576" spans="1:26" x14ac:dyDescent="0.25">
      <c r="A576">
        <v>2030</v>
      </c>
      <c r="B576" t="s">
        <v>150</v>
      </c>
      <c r="C576" t="s">
        <v>44</v>
      </c>
      <c r="D576" t="s">
        <v>44</v>
      </c>
      <c r="E576" t="s">
        <v>39</v>
      </c>
      <c r="F576">
        <v>1398.58</v>
      </c>
      <c r="I576">
        <v>1398.58</v>
      </c>
      <c r="T576">
        <v>0</v>
      </c>
      <c r="U576">
        <v>4.9706315334622504</v>
      </c>
      <c r="V576">
        <v>1398.58</v>
      </c>
    </row>
    <row r="577" spans="1:26" x14ac:dyDescent="0.25">
      <c r="A577">
        <v>2030</v>
      </c>
      <c r="B577" t="s">
        <v>161</v>
      </c>
      <c r="C577" t="s">
        <v>73</v>
      </c>
      <c r="D577" t="s">
        <v>73</v>
      </c>
      <c r="E577" t="s">
        <v>39</v>
      </c>
      <c r="F577">
        <v>562.26</v>
      </c>
      <c r="I577">
        <v>562.26</v>
      </c>
      <c r="T577">
        <v>0</v>
      </c>
      <c r="U577">
        <v>4.9706315334622504</v>
      </c>
      <c r="V577">
        <v>562.26</v>
      </c>
    </row>
    <row r="578" spans="1:26" x14ac:dyDescent="0.25">
      <c r="A578">
        <v>2030</v>
      </c>
      <c r="B578" t="s">
        <v>172</v>
      </c>
      <c r="C578" t="s">
        <v>78</v>
      </c>
      <c r="D578" t="s">
        <v>78</v>
      </c>
      <c r="E578" t="s">
        <v>39</v>
      </c>
      <c r="F578">
        <v>2899.41</v>
      </c>
      <c r="I578">
        <v>2899.41</v>
      </c>
      <c r="T578">
        <v>0</v>
      </c>
      <c r="U578">
        <v>4.9706315334622504</v>
      </c>
      <c r="V578">
        <v>2899.41</v>
      </c>
    </row>
    <row r="579" spans="1:26" x14ac:dyDescent="0.25">
      <c r="A579">
        <v>2030</v>
      </c>
      <c r="B579" t="s">
        <v>124</v>
      </c>
      <c r="C579" t="s">
        <v>40</v>
      </c>
      <c r="D579" t="s">
        <v>40</v>
      </c>
      <c r="E579" t="s">
        <v>39</v>
      </c>
      <c r="F579">
        <v>14751</v>
      </c>
      <c r="I579">
        <v>14751</v>
      </c>
      <c r="T579">
        <v>0</v>
      </c>
      <c r="U579">
        <v>4.9706315334622504</v>
      </c>
      <c r="V579">
        <v>14751</v>
      </c>
    </row>
    <row r="580" spans="1:26" x14ac:dyDescent="0.25">
      <c r="A580">
        <v>2030</v>
      </c>
      <c r="B580" t="s">
        <v>142</v>
      </c>
      <c r="C580" t="s">
        <v>43</v>
      </c>
      <c r="D580" t="s">
        <v>40</v>
      </c>
      <c r="E580" t="s">
        <v>39</v>
      </c>
      <c r="F580">
        <v>49.9</v>
      </c>
      <c r="I580">
        <v>49.9</v>
      </c>
      <c r="T580">
        <v>0</v>
      </c>
      <c r="U580">
        <v>4.9706315334622504</v>
      </c>
      <c r="V580">
        <v>49.9</v>
      </c>
    </row>
    <row r="581" spans="1:26" x14ac:dyDescent="0.25">
      <c r="A581">
        <v>2030</v>
      </c>
      <c r="B581" t="s">
        <v>171</v>
      </c>
      <c r="C581" t="s">
        <v>78</v>
      </c>
      <c r="D581" t="s">
        <v>40</v>
      </c>
      <c r="E581" t="s">
        <v>39</v>
      </c>
      <c r="F581">
        <v>65</v>
      </c>
      <c r="I581">
        <v>65</v>
      </c>
      <c r="T581">
        <v>0</v>
      </c>
      <c r="U581">
        <v>4.9706315334622504</v>
      </c>
      <c r="V581">
        <v>65</v>
      </c>
    </row>
    <row r="582" spans="1:26" x14ac:dyDescent="0.25">
      <c r="A582">
        <v>2030</v>
      </c>
      <c r="B582" t="s">
        <v>103</v>
      </c>
      <c r="C582" t="s">
        <v>42</v>
      </c>
      <c r="D582" t="s">
        <v>42</v>
      </c>
      <c r="E582" t="s">
        <v>10</v>
      </c>
      <c r="F582">
        <v>0</v>
      </c>
      <c r="I582">
        <v>0</v>
      </c>
      <c r="T582">
        <v>0</v>
      </c>
      <c r="U582">
        <v>4.9706315334622504</v>
      </c>
      <c r="V582">
        <v>0</v>
      </c>
    </row>
    <row r="583" spans="1:26" x14ac:dyDescent="0.25">
      <c r="A583">
        <v>2030</v>
      </c>
      <c r="B583" t="s">
        <v>127</v>
      </c>
      <c r="C583" t="s">
        <v>40</v>
      </c>
      <c r="D583" t="s">
        <v>40</v>
      </c>
      <c r="E583" t="s">
        <v>10</v>
      </c>
      <c r="F583">
        <v>279.98</v>
      </c>
      <c r="I583">
        <v>279.98</v>
      </c>
      <c r="T583">
        <v>0</v>
      </c>
      <c r="U583">
        <v>4.9706315334622504</v>
      </c>
      <c r="V583">
        <v>279.98</v>
      </c>
    </row>
    <row r="584" spans="1:26" x14ac:dyDescent="0.25">
      <c r="A584">
        <v>2030</v>
      </c>
      <c r="B584" t="s">
        <v>144</v>
      </c>
      <c r="C584" t="s">
        <v>43</v>
      </c>
      <c r="D584" t="s">
        <v>43</v>
      </c>
      <c r="E584" t="s">
        <v>10</v>
      </c>
      <c r="F584">
        <v>0</v>
      </c>
      <c r="I584">
        <v>0</v>
      </c>
      <c r="T584">
        <v>0</v>
      </c>
      <c r="U584">
        <v>4.9706315334622504</v>
      </c>
      <c r="V584">
        <v>0</v>
      </c>
    </row>
    <row r="585" spans="1:26" x14ac:dyDescent="0.25">
      <c r="A585">
        <v>2030</v>
      </c>
      <c r="B585" t="s">
        <v>152</v>
      </c>
      <c r="C585" t="s">
        <v>44</v>
      </c>
      <c r="D585" t="s">
        <v>44</v>
      </c>
      <c r="E585" t="s">
        <v>10</v>
      </c>
      <c r="F585">
        <v>421.92</v>
      </c>
      <c r="I585">
        <v>421.92</v>
      </c>
      <c r="T585">
        <v>0</v>
      </c>
      <c r="U585">
        <v>4.9706315334622504</v>
      </c>
      <c r="V585">
        <v>421.92</v>
      </c>
    </row>
    <row r="586" spans="1:26" x14ac:dyDescent="0.25">
      <c r="A586">
        <v>2030</v>
      </c>
      <c r="B586" t="s">
        <v>163</v>
      </c>
      <c r="C586" t="s">
        <v>73</v>
      </c>
      <c r="D586" t="s">
        <v>73</v>
      </c>
      <c r="E586" t="s">
        <v>10</v>
      </c>
      <c r="F586">
        <v>9042.89</v>
      </c>
      <c r="I586">
        <v>9042.89</v>
      </c>
      <c r="T586">
        <v>0</v>
      </c>
      <c r="U586">
        <v>4.9706315334622504</v>
      </c>
      <c r="V586">
        <v>9042.89</v>
      </c>
    </row>
    <row r="587" spans="1:26" x14ac:dyDescent="0.25">
      <c r="A587">
        <v>2030</v>
      </c>
      <c r="B587" t="s">
        <v>174</v>
      </c>
      <c r="C587" t="s">
        <v>78</v>
      </c>
      <c r="D587" t="s">
        <v>78</v>
      </c>
      <c r="E587" t="s">
        <v>10</v>
      </c>
      <c r="F587">
        <v>1734.98</v>
      </c>
      <c r="I587">
        <v>1734.98</v>
      </c>
      <c r="T587">
        <v>0</v>
      </c>
      <c r="U587">
        <v>4.9706315334622504</v>
      </c>
      <c r="V587">
        <v>1734.98</v>
      </c>
    </row>
    <row r="588" spans="1:26" x14ac:dyDescent="0.25">
      <c r="A588">
        <v>2030</v>
      </c>
      <c r="B588" t="s">
        <v>126</v>
      </c>
      <c r="C588" t="s">
        <v>40</v>
      </c>
      <c r="D588" t="s">
        <v>40</v>
      </c>
      <c r="E588" t="s">
        <v>10</v>
      </c>
      <c r="F588">
        <v>7176.33</v>
      </c>
      <c r="I588">
        <v>7176.33</v>
      </c>
      <c r="T588">
        <v>0</v>
      </c>
      <c r="U588">
        <v>4.9706315334622504</v>
      </c>
      <c r="V588">
        <v>7176.33</v>
      </c>
    </row>
    <row r="589" spans="1:26" x14ac:dyDescent="0.25">
      <c r="A589">
        <v>2030</v>
      </c>
      <c r="B589" t="s">
        <v>151</v>
      </c>
      <c r="C589" t="s">
        <v>44</v>
      </c>
      <c r="D589" t="s">
        <v>40</v>
      </c>
      <c r="E589" t="s">
        <v>10</v>
      </c>
      <c r="F589">
        <v>5.09</v>
      </c>
      <c r="I589">
        <v>5.09</v>
      </c>
      <c r="T589">
        <v>0</v>
      </c>
      <c r="U589">
        <v>4.9706315334622504</v>
      </c>
      <c r="V589">
        <v>5.09</v>
      </c>
    </row>
    <row r="590" spans="1:26" x14ac:dyDescent="0.25">
      <c r="A590">
        <v>2030</v>
      </c>
      <c r="B590" t="s">
        <v>162</v>
      </c>
      <c r="C590" t="s">
        <v>73</v>
      </c>
      <c r="D590" t="s">
        <v>40</v>
      </c>
      <c r="E590" t="s">
        <v>10</v>
      </c>
      <c r="F590">
        <v>1417.29</v>
      </c>
      <c r="I590">
        <v>1417.29</v>
      </c>
      <c r="T590">
        <v>0</v>
      </c>
      <c r="U590">
        <v>4.9706315334622504</v>
      </c>
      <c r="V590">
        <v>1417.29</v>
      </c>
    </row>
    <row r="591" spans="1:26" x14ac:dyDescent="0.25">
      <c r="A591">
        <v>2030</v>
      </c>
      <c r="B591" t="s">
        <v>173</v>
      </c>
      <c r="C591" t="s">
        <v>78</v>
      </c>
      <c r="D591" t="s">
        <v>40</v>
      </c>
      <c r="E591" t="s">
        <v>10</v>
      </c>
      <c r="F591">
        <v>50.4</v>
      </c>
      <c r="I591">
        <v>50.4</v>
      </c>
      <c r="T591">
        <v>0</v>
      </c>
      <c r="U591">
        <v>4.9706315334622504</v>
      </c>
      <c r="V591">
        <v>50.4</v>
      </c>
    </row>
    <row r="592" spans="1:26" x14ac:dyDescent="0.25">
      <c r="A592">
        <v>2030</v>
      </c>
      <c r="B592" t="s">
        <v>209</v>
      </c>
      <c r="C592" t="s">
        <v>40</v>
      </c>
      <c r="D592" t="s">
        <v>40</v>
      </c>
      <c r="E592" t="s">
        <v>39</v>
      </c>
      <c r="F592">
        <v>0</v>
      </c>
      <c r="G592">
        <v>0</v>
      </c>
      <c r="H592">
        <v>0</v>
      </c>
      <c r="I592">
        <v>0</v>
      </c>
      <c r="J592" t="s">
        <v>210</v>
      </c>
      <c r="K592">
        <v>0</v>
      </c>
      <c r="L592">
        <v>0</v>
      </c>
      <c r="P592">
        <v>0</v>
      </c>
      <c r="S592">
        <v>0</v>
      </c>
      <c r="T592">
        <v>0</v>
      </c>
      <c r="U592">
        <v>4.9706315334622504</v>
      </c>
      <c r="V592">
        <v>0</v>
      </c>
      <c r="X592">
        <v>0</v>
      </c>
      <c r="Z592">
        <v>0</v>
      </c>
    </row>
    <row r="593" spans="1:26" x14ac:dyDescent="0.25">
      <c r="A593">
        <v>2030</v>
      </c>
      <c r="B593" t="s">
        <v>211</v>
      </c>
      <c r="C593" t="s">
        <v>40</v>
      </c>
      <c r="D593" t="s">
        <v>40</v>
      </c>
      <c r="E593" t="s">
        <v>10</v>
      </c>
      <c r="F593">
        <v>0</v>
      </c>
      <c r="G593">
        <v>0</v>
      </c>
      <c r="H593">
        <v>0</v>
      </c>
      <c r="I593">
        <v>0</v>
      </c>
      <c r="J593" t="s">
        <v>210</v>
      </c>
      <c r="K593">
        <v>0</v>
      </c>
      <c r="L593">
        <v>0</v>
      </c>
      <c r="P593">
        <v>0</v>
      </c>
      <c r="S593">
        <v>0</v>
      </c>
      <c r="T593">
        <v>0</v>
      </c>
      <c r="U593">
        <v>4.9706315334622504</v>
      </c>
      <c r="V593">
        <v>0</v>
      </c>
      <c r="X593">
        <v>0</v>
      </c>
      <c r="Z593">
        <v>0</v>
      </c>
    </row>
    <row r="594" spans="1:26" x14ac:dyDescent="0.25">
      <c r="A594">
        <v>2030</v>
      </c>
      <c r="B594" t="s">
        <v>128</v>
      </c>
      <c r="C594" t="s">
        <v>40</v>
      </c>
      <c r="D594" t="s">
        <v>40</v>
      </c>
      <c r="E594" t="s">
        <v>39</v>
      </c>
      <c r="F594">
        <v>0</v>
      </c>
      <c r="G594">
        <v>0</v>
      </c>
      <c r="H594">
        <v>0</v>
      </c>
      <c r="I594">
        <v>0</v>
      </c>
      <c r="J594" t="s">
        <v>129</v>
      </c>
      <c r="K594">
        <v>0</v>
      </c>
      <c r="L594">
        <v>0</v>
      </c>
      <c r="P594">
        <v>0</v>
      </c>
      <c r="S594">
        <v>0</v>
      </c>
      <c r="T594">
        <v>0</v>
      </c>
      <c r="U594">
        <v>4.9706315334622504</v>
      </c>
      <c r="V594">
        <v>0</v>
      </c>
      <c r="X594">
        <v>0</v>
      </c>
      <c r="Z594">
        <v>0</v>
      </c>
    </row>
    <row r="595" spans="1:26" x14ac:dyDescent="0.25">
      <c r="A595">
        <v>2030</v>
      </c>
      <c r="B595" t="s">
        <v>130</v>
      </c>
      <c r="C595" t="s">
        <v>40</v>
      </c>
      <c r="D595" t="s">
        <v>40</v>
      </c>
      <c r="E595" t="s">
        <v>10</v>
      </c>
      <c r="F595">
        <v>0</v>
      </c>
      <c r="G595">
        <v>0</v>
      </c>
      <c r="H595">
        <v>0</v>
      </c>
      <c r="I595">
        <v>0</v>
      </c>
      <c r="J595" t="s">
        <v>129</v>
      </c>
      <c r="K595">
        <v>0</v>
      </c>
      <c r="L595">
        <v>0</v>
      </c>
      <c r="P595">
        <v>0</v>
      </c>
      <c r="S595">
        <v>0</v>
      </c>
      <c r="T595">
        <v>0</v>
      </c>
      <c r="U595">
        <v>4.9706315334622504</v>
      </c>
      <c r="V595">
        <v>0</v>
      </c>
      <c r="X595">
        <v>0</v>
      </c>
      <c r="Z595">
        <v>0</v>
      </c>
    </row>
    <row r="596" spans="1:26" x14ac:dyDescent="0.25">
      <c r="A596">
        <v>2030</v>
      </c>
      <c r="B596" t="s">
        <v>131</v>
      </c>
      <c r="C596" t="s">
        <v>40</v>
      </c>
      <c r="D596" t="s">
        <v>40</v>
      </c>
      <c r="E596" t="s">
        <v>39</v>
      </c>
      <c r="F596">
        <v>0</v>
      </c>
      <c r="G596">
        <v>0</v>
      </c>
      <c r="H596">
        <v>0</v>
      </c>
      <c r="I596">
        <v>0</v>
      </c>
      <c r="J596" t="s">
        <v>132</v>
      </c>
      <c r="K596">
        <v>0</v>
      </c>
      <c r="L596">
        <v>0</v>
      </c>
      <c r="P596">
        <v>0</v>
      </c>
      <c r="S596">
        <v>0</v>
      </c>
      <c r="T596">
        <v>0</v>
      </c>
      <c r="U596">
        <v>4.9706315334622504</v>
      </c>
      <c r="V596">
        <v>0</v>
      </c>
      <c r="X596">
        <v>0</v>
      </c>
      <c r="Z596">
        <v>0</v>
      </c>
    </row>
    <row r="597" spans="1:26" x14ac:dyDescent="0.25">
      <c r="A597">
        <v>2030</v>
      </c>
      <c r="B597" t="s">
        <v>133</v>
      </c>
      <c r="C597" t="s">
        <v>40</v>
      </c>
      <c r="D597" t="s">
        <v>40</v>
      </c>
      <c r="E597" t="s">
        <v>10</v>
      </c>
      <c r="F597">
        <v>0</v>
      </c>
      <c r="G597">
        <v>0</v>
      </c>
      <c r="H597">
        <v>253.16</v>
      </c>
      <c r="I597">
        <v>253.16</v>
      </c>
      <c r="J597" t="s">
        <v>132</v>
      </c>
      <c r="K597">
        <v>253.16</v>
      </c>
      <c r="L597">
        <v>0</v>
      </c>
      <c r="P597">
        <v>-18850.82</v>
      </c>
      <c r="S597">
        <v>26204881.190000001</v>
      </c>
      <c r="T597">
        <v>10595518.93</v>
      </c>
      <c r="U597">
        <v>4.9706315334622504</v>
      </c>
      <c r="V597">
        <v>0</v>
      </c>
      <c r="X597">
        <v>253.16</v>
      </c>
      <c r="Z597">
        <v>0</v>
      </c>
    </row>
    <row r="598" spans="1:26" x14ac:dyDescent="0.25">
      <c r="A598">
        <v>2030</v>
      </c>
      <c r="B598" t="s">
        <v>136</v>
      </c>
      <c r="C598" t="s">
        <v>40</v>
      </c>
      <c r="D598" t="s">
        <v>40</v>
      </c>
      <c r="E598" t="s">
        <v>39</v>
      </c>
      <c r="F598">
        <v>0</v>
      </c>
      <c r="G598">
        <v>0</v>
      </c>
      <c r="H598">
        <v>919.08</v>
      </c>
      <c r="I598">
        <v>919.08</v>
      </c>
      <c r="J598" t="s">
        <v>135</v>
      </c>
      <c r="K598">
        <v>919.08</v>
      </c>
      <c r="L598">
        <v>0</v>
      </c>
      <c r="P598">
        <v>0</v>
      </c>
      <c r="S598">
        <v>56641404.490000002</v>
      </c>
      <c r="T598">
        <v>9474767.6999999993</v>
      </c>
      <c r="U598">
        <v>4.9706315334622504</v>
      </c>
      <c r="V598">
        <v>0</v>
      </c>
      <c r="X598">
        <v>919.08</v>
      </c>
      <c r="Z598">
        <v>0</v>
      </c>
    </row>
    <row r="599" spans="1:26" x14ac:dyDescent="0.25">
      <c r="A599">
        <v>2030</v>
      </c>
      <c r="B599" t="s">
        <v>212</v>
      </c>
      <c r="C599" t="s">
        <v>40</v>
      </c>
      <c r="D599" t="s">
        <v>40</v>
      </c>
      <c r="E599" t="s">
        <v>10</v>
      </c>
      <c r="F599">
        <v>0</v>
      </c>
      <c r="G599">
        <v>0</v>
      </c>
      <c r="H599">
        <v>0</v>
      </c>
      <c r="I599">
        <v>0</v>
      </c>
      <c r="J599" t="s">
        <v>135</v>
      </c>
      <c r="K599">
        <v>0</v>
      </c>
      <c r="L599">
        <v>0</v>
      </c>
      <c r="P599">
        <v>0</v>
      </c>
      <c r="S599">
        <v>0</v>
      </c>
      <c r="T599">
        <v>0</v>
      </c>
      <c r="U599">
        <v>4.9706315334622504</v>
      </c>
      <c r="V599">
        <v>0</v>
      </c>
      <c r="X599">
        <v>0</v>
      </c>
      <c r="Z599">
        <v>0</v>
      </c>
    </row>
    <row r="600" spans="1:26" x14ac:dyDescent="0.25">
      <c r="A600">
        <v>2030</v>
      </c>
      <c r="B600" t="s">
        <v>213</v>
      </c>
      <c r="C600" t="s">
        <v>40</v>
      </c>
      <c r="D600" t="s">
        <v>40</v>
      </c>
      <c r="E600" t="s">
        <v>10</v>
      </c>
      <c r="F600">
        <v>0</v>
      </c>
      <c r="G600">
        <v>0</v>
      </c>
      <c r="H600">
        <v>0</v>
      </c>
      <c r="I600">
        <v>0</v>
      </c>
      <c r="J600" t="s">
        <v>214</v>
      </c>
      <c r="K600">
        <v>0</v>
      </c>
      <c r="L600">
        <v>0</v>
      </c>
      <c r="P600">
        <v>0</v>
      </c>
      <c r="S600">
        <v>0</v>
      </c>
      <c r="T600">
        <v>0</v>
      </c>
      <c r="U600">
        <v>4.9706315334622504</v>
      </c>
      <c r="V600">
        <v>0</v>
      </c>
      <c r="X600">
        <v>0</v>
      </c>
      <c r="Z600">
        <v>0</v>
      </c>
    </row>
    <row r="601" spans="1:26" x14ac:dyDescent="0.25">
      <c r="A601">
        <v>2030</v>
      </c>
      <c r="B601" t="s">
        <v>215</v>
      </c>
      <c r="C601" t="s">
        <v>40</v>
      </c>
      <c r="D601" t="s">
        <v>40</v>
      </c>
      <c r="E601" t="s">
        <v>10</v>
      </c>
      <c r="F601">
        <v>0</v>
      </c>
      <c r="G601">
        <v>34</v>
      </c>
      <c r="H601">
        <v>34</v>
      </c>
      <c r="I601">
        <v>34</v>
      </c>
      <c r="J601" t="s">
        <v>216</v>
      </c>
      <c r="K601">
        <v>0</v>
      </c>
      <c r="L601">
        <v>34</v>
      </c>
      <c r="P601">
        <v>0</v>
      </c>
      <c r="S601">
        <v>3973618.8</v>
      </c>
      <c r="T601">
        <v>1342064.8400000001</v>
      </c>
      <c r="U601">
        <v>4.9706315334622504</v>
      </c>
      <c r="V601">
        <v>0</v>
      </c>
      <c r="X601">
        <v>34</v>
      </c>
      <c r="Z601">
        <v>0</v>
      </c>
    </row>
    <row r="602" spans="1:26" x14ac:dyDescent="0.25">
      <c r="A602">
        <v>2030</v>
      </c>
      <c r="B602" t="s">
        <v>217</v>
      </c>
      <c r="C602" t="s">
        <v>40</v>
      </c>
      <c r="D602" t="s">
        <v>40</v>
      </c>
      <c r="E602" t="s">
        <v>39</v>
      </c>
      <c r="F602">
        <v>0</v>
      </c>
      <c r="G602">
        <v>0</v>
      </c>
      <c r="H602">
        <v>297</v>
      </c>
      <c r="I602">
        <v>297</v>
      </c>
      <c r="J602" t="s">
        <v>202</v>
      </c>
      <c r="K602">
        <v>297</v>
      </c>
      <c r="L602">
        <v>0</v>
      </c>
      <c r="P602">
        <v>0</v>
      </c>
      <c r="S602">
        <v>18303626.600000001</v>
      </c>
      <c r="T602">
        <v>3061763.94</v>
      </c>
      <c r="U602">
        <v>4.9706315334622504</v>
      </c>
      <c r="V602">
        <v>0</v>
      </c>
      <c r="X602">
        <v>297</v>
      </c>
      <c r="Z602">
        <v>0</v>
      </c>
    </row>
    <row r="603" spans="1:26" x14ac:dyDescent="0.25">
      <c r="A603">
        <v>2030</v>
      </c>
      <c r="B603" t="s">
        <v>218</v>
      </c>
      <c r="C603" t="s">
        <v>40</v>
      </c>
      <c r="D603" t="s">
        <v>40</v>
      </c>
      <c r="E603" t="s">
        <v>39</v>
      </c>
      <c r="F603">
        <v>0</v>
      </c>
      <c r="G603">
        <v>0</v>
      </c>
      <c r="H603">
        <v>298.69</v>
      </c>
      <c r="I603">
        <v>298.69</v>
      </c>
      <c r="J603" t="s">
        <v>219</v>
      </c>
      <c r="K603">
        <v>298.69</v>
      </c>
      <c r="L603">
        <v>0</v>
      </c>
      <c r="P603">
        <v>0</v>
      </c>
      <c r="S603">
        <v>18407707.809999999</v>
      </c>
      <c r="T603">
        <v>3079174.27</v>
      </c>
      <c r="U603">
        <v>4.9706315334622504</v>
      </c>
      <c r="V603">
        <v>0</v>
      </c>
      <c r="X603">
        <v>298.69</v>
      </c>
      <c r="Z603">
        <v>0</v>
      </c>
    </row>
    <row r="604" spans="1:26" x14ac:dyDescent="0.25">
      <c r="A604">
        <v>2030</v>
      </c>
      <c r="B604" t="s">
        <v>220</v>
      </c>
      <c r="C604" t="s">
        <v>40</v>
      </c>
      <c r="D604" t="s">
        <v>40</v>
      </c>
      <c r="E604" t="s">
        <v>10</v>
      </c>
      <c r="F604">
        <v>0</v>
      </c>
      <c r="G604">
        <v>0</v>
      </c>
      <c r="H604">
        <v>60</v>
      </c>
      <c r="I604">
        <v>60</v>
      </c>
      <c r="J604" t="s">
        <v>219</v>
      </c>
      <c r="K604">
        <v>60</v>
      </c>
      <c r="L604">
        <v>0</v>
      </c>
      <c r="P604">
        <v>-1437.89</v>
      </c>
      <c r="S604">
        <v>6212716.8399999999</v>
      </c>
      <c r="T604">
        <v>2511183.19</v>
      </c>
      <c r="U604">
        <v>4.9706315334622504</v>
      </c>
      <c r="V604">
        <v>0</v>
      </c>
      <c r="X604">
        <v>60</v>
      </c>
      <c r="Z604">
        <v>0</v>
      </c>
    </row>
    <row r="605" spans="1:26" x14ac:dyDescent="0.25">
      <c r="A605">
        <v>2030</v>
      </c>
      <c r="B605" t="s">
        <v>221</v>
      </c>
      <c r="C605" t="s">
        <v>40</v>
      </c>
      <c r="D605" t="s">
        <v>40</v>
      </c>
      <c r="E605" t="s">
        <v>39</v>
      </c>
      <c r="F605">
        <v>0</v>
      </c>
      <c r="G605">
        <v>0</v>
      </c>
      <c r="H605">
        <v>860.4</v>
      </c>
      <c r="I605">
        <v>860.4</v>
      </c>
      <c r="J605" t="s">
        <v>222</v>
      </c>
      <c r="K605">
        <v>860.4</v>
      </c>
      <c r="L605">
        <v>0</v>
      </c>
      <c r="P605">
        <v>0</v>
      </c>
      <c r="S605">
        <v>53025051.600000001</v>
      </c>
      <c r="T605">
        <v>8869837.3599999994</v>
      </c>
      <c r="U605">
        <v>4.9706315334622504</v>
      </c>
      <c r="V605">
        <v>0</v>
      </c>
      <c r="X605">
        <v>860.4</v>
      </c>
      <c r="Z605">
        <v>0</v>
      </c>
    </row>
    <row r="606" spans="1:26" x14ac:dyDescent="0.25">
      <c r="A606">
        <v>2030</v>
      </c>
      <c r="B606" t="s">
        <v>223</v>
      </c>
      <c r="C606" t="s">
        <v>40</v>
      </c>
      <c r="D606" t="s">
        <v>40</v>
      </c>
      <c r="E606" t="s">
        <v>10</v>
      </c>
      <c r="F606">
        <v>0</v>
      </c>
      <c r="G606">
        <v>0</v>
      </c>
      <c r="H606">
        <v>0</v>
      </c>
      <c r="I606">
        <v>0</v>
      </c>
      <c r="J606" t="s">
        <v>222</v>
      </c>
      <c r="K606">
        <v>0</v>
      </c>
      <c r="L606">
        <v>0</v>
      </c>
      <c r="P606">
        <v>0</v>
      </c>
      <c r="S606">
        <v>0</v>
      </c>
      <c r="T606">
        <v>0</v>
      </c>
      <c r="U606">
        <v>4.9706315334622504</v>
      </c>
      <c r="V606">
        <v>0</v>
      </c>
      <c r="X606">
        <v>0</v>
      </c>
      <c r="Z606">
        <v>0</v>
      </c>
    </row>
    <row r="607" spans="1:26" x14ac:dyDescent="0.25">
      <c r="A607">
        <v>2030</v>
      </c>
      <c r="B607" t="s">
        <v>224</v>
      </c>
      <c r="C607" t="s">
        <v>40</v>
      </c>
      <c r="D607" t="s">
        <v>40</v>
      </c>
      <c r="E607" t="s">
        <v>39</v>
      </c>
      <c r="F607">
        <v>0</v>
      </c>
      <c r="G607">
        <v>0</v>
      </c>
      <c r="H607">
        <v>300</v>
      </c>
      <c r="I607">
        <v>300</v>
      </c>
      <c r="J607" t="s">
        <v>225</v>
      </c>
      <c r="K607">
        <v>300</v>
      </c>
      <c r="L607">
        <v>0</v>
      </c>
      <c r="P607">
        <v>0</v>
      </c>
      <c r="S607">
        <v>18488511.719999999</v>
      </c>
      <c r="T607">
        <v>3092690.85</v>
      </c>
      <c r="U607">
        <v>4.9706315334622504</v>
      </c>
      <c r="V607">
        <v>0</v>
      </c>
      <c r="X607">
        <v>300</v>
      </c>
      <c r="Z607">
        <v>0</v>
      </c>
    </row>
    <row r="608" spans="1:26" x14ac:dyDescent="0.25">
      <c r="A608">
        <v>2030</v>
      </c>
      <c r="B608" t="s">
        <v>226</v>
      </c>
      <c r="C608" t="s">
        <v>40</v>
      </c>
      <c r="D608" t="s">
        <v>40</v>
      </c>
      <c r="E608" t="s">
        <v>39</v>
      </c>
      <c r="F608">
        <v>0</v>
      </c>
      <c r="G608">
        <v>0</v>
      </c>
      <c r="H608">
        <v>0</v>
      </c>
      <c r="I608">
        <v>0</v>
      </c>
      <c r="J608" t="s">
        <v>204</v>
      </c>
      <c r="K608">
        <v>0</v>
      </c>
      <c r="L608">
        <v>0</v>
      </c>
      <c r="P608">
        <v>0</v>
      </c>
      <c r="S608">
        <v>0</v>
      </c>
      <c r="T608">
        <v>0</v>
      </c>
      <c r="U608">
        <v>4.9706315334622504</v>
      </c>
      <c r="V608">
        <v>0</v>
      </c>
      <c r="X608">
        <v>0</v>
      </c>
      <c r="Z608">
        <v>0</v>
      </c>
    </row>
    <row r="609" spans="1:26" x14ac:dyDescent="0.25">
      <c r="A609">
        <v>2030</v>
      </c>
      <c r="B609" t="s">
        <v>227</v>
      </c>
      <c r="C609" t="s">
        <v>40</v>
      </c>
      <c r="D609" t="s">
        <v>40</v>
      </c>
      <c r="E609" t="s">
        <v>10</v>
      </c>
      <c r="F609">
        <v>0</v>
      </c>
      <c r="G609">
        <v>0</v>
      </c>
      <c r="H609">
        <v>865.9</v>
      </c>
      <c r="I609">
        <v>865.9</v>
      </c>
      <c r="J609" t="s">
        <v>204</v>
      </c>
      <c r="K609">
        <v>865.9</v>
      </c>
      <c r="L609">
        <v>0</v>
      </c>
      <c r="P609">
        <v>0</v>
      </c>
      <c r="S609">
        <v>87896033.650000006</v>
      </c>
      <c r="T609">
        <v>36240558.710000001</v>
      </c>
      <c r="U609">
        <v>4.9706315334622504</v>
      </c>
      <c r="V609">
        <v>0</v>
      </c>
      <c r="X609">
        <v>865.9</v>
      </c>
      <c r="Z609">
        <v>0</v>
      </c>
    </row>
    <row r="610" spans="1:26" x14ac:dyDescent="0.25">
      <c r="A610">
        <v>2030</v>
      </c>
      <c r="B610" t="s">
        <v>155</v>
      </c>
      <c r="C610" t="s">
        <v>40</v>
      </c>
      <c r="D610" t="s">
        <v>40</v>
      </c>
      <c r="E610" t="s">
        <v>10</v>
      </c>
      <c r="F610">
        <v>0</v>
      </c>
      <c r="G610">
        <v>553.66</v>
      </c>
      <c r="H610">
        <v>816.57</v>
      </c>
      <c r="I610">
        <v>816.57</v>
      </c>
      <c r="J610" t="s">
        <v>228</v>
      </c>
      <c r="K610">
        <v>816.57</v>
      </c>
      <c r="L610">
        <v>0</v>
      </c>
      <c r="P610">
        <v>0</v>
      </c>
      <c r="S610">
        <v>128050105.59</v>
      </c>
      <c r="T610">
        <v>32898069.449999999</v>
      </c>
      <c r="U610">
        <v>4.9706315334622504</v>
      </c>
      <c r="V610">
        <v>0</v>
      </c>
      <c r="X610">
        <v>816.57</v>
      </c>
      <c r="Z610">
        <v>0</v>
      </c>
    </row>
    <row r="611" spans="1:26" x14ac:dyDescent="0.25">
      <c r="A611">
        <v>2030</v>
      </c>
      <c r="B611" t="s">
        <v>229</v>
      </c>
      <c r="C611" t="s">
        <v>40</v>
      </c>
      <c r="D611" t="s">
        <v>40</v>
      </c>
      <c r="E611" t="s">
        <v>39</v>
      </c>
      <c r="F611">
        <v>0</v>
      </c>
      <c r="G611">
        <v>686.94</v>
      </c>
      <c r="H611">
        <v>1251.94</v>
      </c>
      <c r="I611">
        <v>1251.94</v>
      </c>
      <c r="J611" t="s">
        <v>207</v>
      </c>
      <c r="K611">
        <v>565</v>
      </c>
      <c r="L611">
        <v>686.94</v>
      </c>
      <c r="P611">
        <v>0</v>
      </c>
      <c r="S611">
        <v>84933339.510000005</v>
      </c>
      <c r="T611">
        <v>12286713.83</v>
      </c>
      <c r="U611">
        <v>4.9706315334622504</v>
      </c>
      <c r="V611">
        <v>0</v>
      </c>
      <c r="X611">
        <v>1251.94</v>
      </c>
      <c r="Z611">
        <v>0</v>
      </c>
    </row>
    <row r="612" spans="1:26" x14ac:dyDescent="0.25">
      <c r="A612">
        <v>2030</v>
      </c>
      <c r="B612" t="s">
        <v>230</v>
      </c>
      <c r="C612" t="s">
        <v>40</v>
      </c>
      <c r="D612" t="s">
        <v>40</v>
      </c>
      <c r="E612" t="s">
        <v>39</v>
      </c>
      <c r="F612">
        <v>0</v>
      </c>
      <c r="G612">
        <v>0</v>
      </c>
      <c r="H612">
        <v>0</v>
      </c>
      <c r="I612">
        <v>0</v>
      </c>
      <c r="J612" t="s">
        <v>228</v>
      </c>
      <c r="K612">
        <v>0</v>
      </c>
      <c r="L612">
        <v>0</v>
      </c>
      <c r="P612">
        <v>0</v>
      </c>
      <c r="S612">
        <v>0</v>
      </c>
      <c r="T612">
        <v>0</v>
      </c>
      <c r="U612">
        <v>4.9706315334622504</v>
      </c>
      <c r="V612">
        <v>0</v>
      </c>
      <c r="X612">
        <v>0</v>
      </c>
      <c r="Z612">
        <v>0</v>
      </c>
    </row>
    <row r="613" spans="1:26" x14ac:dyDescent="0.25">
      <c r="A613">
        <v>2030</v>
      </c>
      <c r="B613" t="s">
        <v>231</v>
      </c>
      <c r="C613" t="s">
        <v>40</v>
      </c>
      <c r="D613" t="s">
        <v>40</v>
      </c>
      <c r="E613" t="s">
        <v>10</v>
      </c>
      <c r="F613">
        <v>0</v>
      </c>
      <c r="I613">
        <v>0</v>
      </c>
      <c r="T613">
        <v>0</v>
      </c>
      <c r="U613">
        <v>4.9706315334622504</v>
      </c>
      <c r="V613">
        <v>0</v>
      </c>
    </row>
    <row r="614" spans="1:26" x14ac:dyDescent="0.25">
      <c r="A614">
        <v>2030</v>
      </c>
      <c r="B614" t="s">
        <v>232</v>
      </c>
      <c r="C614" t="s">
        <v>40</v>
      </c>
      <c r="D614" t="s">
        <v>40</v>
      </c>
      <c r="E614" t="s">
        <v>39</v>
      </c>
      <c r="F614">
        <v>0</v>
      </c>
      <c r="G614">
        <v>0</v>
      </c>
      <c r="H614">
        <v>0</v>
      </c>
      <c r="I614">
        <v>0</v>
      </c>
      <c r="J614" t="s">
        <v>233</v>
      </c>
      <c r="K614">
        <v>0</v>
      </c>
      <c r="L614">
        <v>0</v>
      </c>
      <c r="P614">
        <v>0</v>
      </c>
      <c r="S614">
        <v>0</v>
      </c>
      <c r="T614">
        <v>0</v>
      </c>
      <c r="U614">
        <v>4.9706315334622504</v>
      </c>
      <c r="V614">
        <v>0</v>
      </c>
      <c r="X614">
        <v>0</v>
      </c>
      <c r="Z614">
        <v>0</v>
      </c>
    </row>
    <row r="615" spans="1:26" x14ac:dyDescent="0.25">
      <c r="A615">
        <v>2030</v>
      </c>
      <c r="B615" t="s">
        <v>234</v>
      </c>
      <c r="C615" t="s">
        <v>40</v>
      </c>
      <c r="D615" t="s">
        <v>40</v>
      </c>
      <c r="E615" t="s">
        <v>10</v>
      </c>
      <c r="F615">
        <v>0</v>
      </c>
      <c r="G615">
        <v>0</v>
      </c>
      <c r="H615">
        <v>0</v>
      </c>
      <c r="I615">
        <v>0</v>
      </c>
      <c r="J615" t="s">
        <v>233</v>
      </c>
      <c r="K615">
        <v>0</v>
      </c>
      <c r="L615">
        <v>0</v>
      </c>
      <c r="P615">
        <v>0</v>
      </c>
      <c r="S615">
        <v>0</v>
      </c>
      <c r="T615">
        <v>0</v>
      </c>
      <c r="U615">
        <v>4.9706315334622504</v>
      </c>
      <c r="V615">
        <v>0</v>
      </c>
      <c r="X615">
        <v>0</v>
      </c>
      <c r="Z615">
        <v>0</v>
      </c>
    </row>
    <row r="616" spans="1:26" x14ac:dyDescent="0.25">
      <c r="A616">
        <v>2030</v>
      </c>
      <c r="B616" t="s">
        <v>175</v>
      </c>
      <c r="C616" t="s">
        <v>40</v>
      </c>
      <c r="D616" t="s">
        <v>40</v>
      </c>
      <c r="E616" t="s">
        <v>39</v>
      </c>
      <c r="F616">
        <v>0</v>
      </c>
      <c r="G616">
        <v>0</v>
      </c>
      <c r="H616">
        <v>0</v>
      </c>
      <c r="I616">
        <v>0</v>
      </c>
      <c r="J616" t="s">
        <v>41</v>
      </c>
      <c r="K616">
        <v>0</v>
      </c>
      <c r="L616">
        <v>0</v>
      </c>
      <c r="P616">
        <v>0</v>
      </c>
      <c r="S616">
        <v>0</v>
      </c>
      <c r="T616">
        <v>0</v>
      </c>
      <c r="U616">
        <v>4.9706315334622504</v>
      </c>
      <c r="V616">
        <v>0</v>
      </c>
      <c r="X616">
        <v>0</v>
      </c>
      <c r="Z616">
        <v>0</v>
      </c>
    </row>
    <row r="617" spans="1:26" x14ac:dyDescent="0.25">
      <c r="A617">
        <v>2030</v>
      </c>
      <c r="B617" t="s">
        <v>235</v>
      </c>
      <c r="C617" t="s">
        <v>40</v>
      </c>
      <c r="D617" t="s">
        <v>40</v>
      </c>
      <c r="E617" t="s">
        <v>39</v>
      </c>
      <c r="F617">
        <v>0</v>
      </c>
      <c r="G617">
        <v>0</v>
      </c>
      <c r="H617">
        <v>0</v>
      </c>
      <c r="I617">
        <v>0</v>
      </c>
      <c r="J617" t="s">
        <v>236</v>
      </c>
      <c r="K617">
        <v>0</v>
      </c>
      <c r="L617">
        <v>0</v>
      </c>
      <c r="P617">
        <v>0</v>
      </c>
      <c r="S617">
        <v>0</v>
      </c>
      <c r="T617">
        <v>0</v>
      </c>
      <c r="U617">
        <v>4.9706315334622504</v>
      </c>
      <c r="V617">
        <v>0</v>
      </c>
      <c r="X617">
        <v>0</v>
      </c>
      <c r="Z617">
        <v>0</v>
      </c>
    </row>
    <row r="618" spans="1:26" x14ac:dyDescent="0.25">
      <c r="A618">
        <v>2030</v>
      </c>
      <c r="B618" t="s">
        <v>237</v>
      </c>
      <c r="C618" t="s">
        <v>40</v>
      </c>
      <c r="D618" t="s">
        <v>40</v>
      </c>
      <c r="E618" t="s">
        <v>10</v>
      </c>
      <c r="F618">
        <v>0</v>
      </c>
      <c r="G618">
        <v>0</v>
      </c>
      <c r="H618">
        <v>0</v>
      </c>
      <c r="I618">
        <v>0</v>
      </c>
      <c r="J618" t="s">
        <v>236</v>
      </c>
      <c r="K618">
        <v>0</v>
      </c>
      <c r="L618">
        <v>0</v>
      </c>
      <c r="P618">
        <v>0</v>
      </c>
      <c r="S618">
        <v>0</v>
      </c>
      <c r="T618">
        <v>0</v>
      </c>
      <c r="U618">
        <v>4.9706315334622504</v>
      </c>
      <c r="V618">
        <v>0</v>
      </c>
      <c r="X618">
        <v>0</v>
      </c>
      <c r="Z618">
        <v>0</v>
      </c>
    </row>
    <row r="619" spans="1:26" x14ac:dyDescent="0.25">
      <c r="A619">
        <v>2030</v>
      </c>
      <c r="B619" t="s">
        <v>176</v>
      </c>
      <c r="C619" t="s">
        <v>40</v>
      </c>
      <c r="D619" t="s">
        <v>40</v>
      </c>
      <c r="E619" t="s">
        <v>10</v>
      </c>
      <c r="F619">
        <v>0</v>
      </c>
      <c r="G619">
        <v>0</v>
      </c>
      <c r="H619">
        <v>542</v>
      </c>
      <c r="I619">
        <v>542</v>
      </c>
      <c r="J619" t="s">
        <v>41</v>
      </c>
      <c r="K619">
        <v>542</v>
      </c>
      <c r="L619">
        <v>0</v>
      </c>
      <c r="P619">
        <v>0</v>
      </c>
      <c r="S619">
        <v>54954546.170000002</v>
      </c>
      <c r="T619">
        <v>22684354.800000001</v>
      </c>
      <c r="U619">
        <v>4.9706315334622504</v>
      </c>
      <c r="V619">
        <v>0</v>
      </c>
      <c r="X619">
        <v>542</v>
      </c>
      <c r="Z619">
        <v>0</v>
      </c>
    </row>
    <row r="620" spans="1:26" x14ac:dyDescent="0.25">
      <c r="A620">
        <v>2030</v>
      </c>
      <c r="B620" t="s">
        <v>238</v>
      </c>
      <c r="C620" t="s">
        <v>40</v>
      </c>
      <c r="D620" t="s">
        <v>40</v>
      </c>
      <c r="E620" t="s">
        <v>39</v>
      </c>
      <c r="F620">
        <v>0</v>
      </c>
      <c r="G620">
        <v>0</v>
      </c>
      <c r="H620">
        <v>862</v>
      </c>
      <c r="I620">
        <v>862</v>
      </c>
      <c r="J620" t="s">
        <v>239</v>
      </c>
      <c r="K620">
        <v>862</v>
      </c>
      <c r="L620">
        <v>0</v>
      </c>
      <c r="P620">
        <v>0</v>
      </c>
      <c r="S620">
        <v>53123657</v>
      </c>
      <c r="T620">
        <v>8886331.7200000007</v>
      </c>
      <c r="U620">
        <v>4.9706315334622504</v>
      </c>
      <c r="V620">
        <v>0</v>
      </c>
      <c r="X620">
        <v>862</v>
      </c>
      <c r="Z620">
        <v>0</v>
      </c>
    </row>
    <row r="621" spans="1:26" x14ac:dyDescent="0.25">
      <c r="A621">
        <v>2030</v>
      </c>
      <c r="B621" t="s">
        <v>240</v>
      </c>
      <c r="C621" t="s">
        <v>40</v>
      </c>
      <c r="D621" t="s">
        <v>40</v>
      </c>
      <c r="E621" t="s">
        <v>10</v>
      </c>
      <c r="F621">
        <v>0</v>
      </c>
      <c r="G621">
        <v>0</v>
      </c>
      <c r="H621">
        <v>0</v>
      </c>
      <c r="I621">
        <v>0</v>
      </c>
      <c r="J621" t="s">
        <v>239</v>
      </c>
      <c r="K621">
        <v>0</v>
      </c>
      <c r="L621">
        <v>0</v>
      </c>
      <c r="P621">
        <v>0</v>
      </c>
      <c r="S621">
        <v>0</v>
      </c>
      <c r="T621">
        <v>0</v>
      </c>
      <c r="U621">
        <v>4.9706315334622504</v>
      </c>
      <c r="V621">
        <v>0</v>
      </c>
      <c r="X621">
        <v>0</v>
      </c>
      <c r="Z621">
        <v>0</v>
      </c>
    </row>
    <row r="622" spans="1:26" x14ac:dyDescent="0.25">
      <c r="A622">
        <v>2030</v>
      </c>
      <c r="B622" t="s">
        <v>179</v>
      </c>
      <c r="C622" t="s">
        <v>40</v>
      </c>
      <c r="D622" t="s">
        <v>40</v>
      </c>
      <c r="E622" t="s">
        <v>39</v>
      </c>
      <c r="F622">
        <v>0</v>
      </c>
      <c r="G622">
        <v>0</v>
      </c>
      <c r="H622">
        <v>153.97</v>
      </c>
      <c r="I622">
        <v>153.97</v>
      </c>
      <c r="J622" t="s">
        <v>241</v>
      </c>
      <c r="K622">
        <v>153.97</v>
      </c>
      <c r="L622">
        <v>0</v>
      </c>
      <c r="P622">
        <v>0</v>
      </c>
      <c r="S622">
        <v>9219225.4600000009</v>
      </c>
      <c r="T622">
        <v>1542158.43</v>
      </c>
      <c r="U622">
        <v>4.9706315334622504</v>
      </c>
      <c r="V622">
        <v>0</v>
      </c>
      <c r="X622">
        <v>153.97</v>
      </c>
      <c r="Z622">
        <v>0</v>
      </c>
    </row>
    <row r="623" spans="1:26" x14ac:dyDescent="0.25">
      <c r="A623">
        <v>2030</v>
      </c>
      <c r="B623" t="s">
        <v>242</v>
      </c>
      <c r="C623" t="s">
        <v>40</v>
      </c>
      <c r="D623" t="s">
        <v>40</v>
      </c>
      <c r="E623" t="s">
        <v>10</v>
      </c>
      <c r="F623">
        <v>0</v>
      </c>
      <c r="G623">
        <v>0</v>
      </c>
      <c r="H623">
        <v>442.03</v>
      </c>
      <c r="I623">
        <v>442.03</v>
      </c>
      <c r="J623" t="s">
        <v>241</v>
      </c>
      <c r="K623">
        <v>442.03</v>
      </c>
      <c r="L623">
        <v>0</v>
      </c>
      <c r="P623">
        <v>0</v>
      </c>
      <c r="S623">
        <v>45026961.740000002</v>
      </c>
      <c r="T623">
        <v>18139039.100000001</v>
      </c>
      <c r="U623">
        <v>4.9706315334622504</v>
      </c>
      <c r="V623">
        <v>0</v>
      </c>
      <c r="X623">
        <v>442.03</v>
      </c>
      <c r="Z623">
        <v>0</v>
      </c>
    </row>
    <row r="624" spans="1:26" x14ac:dyDescent="0.25">
      <c r="A624">
        <v>2030</v>
      </c>
      <c r="B624" t="s">
        <v>167</v>
      </c>
      <c r="C624" t="s">
        <v>40</v>
      </c>
      <c r="D624" t="s">
        <v>40</v>
      </c>
      <c r="E624" t="s">
        <v>10</v>
      </c>
      <c r="F624">
        <v>0</v>
      </c>
      <c r="G624">
        <v>0</v>
      </c>
      <c r="H624">
        <v>0</v>
      </c>
      <c r="I624">
        <v>0</v>
      </c>
      <c r="J624" t="s">
        <v>207</v>
      </c>
      <c r="K624">
        <v>0</v>
      </c>
      <c r="L624">
        <v>0</v>
      </c>
      <c r="P624">
        <v>0</v>
      </c>
      <c r="S624">
        <v>0</v>
      </c>
      <c r="T624">
        <v>0</v>
      </c>
      <c r="U624">
        <v>4.9706315334622504</v>
      </c>
      <c r="V624">
        <v>0</v>
      </c>
      <c r="X624">
        <v>0</v>
      </c>
      <c r="Z624">
        <v>0</v>
      </c>
    </row>
    <row r="625" spans="1:26" x14ac:dyDescent="0.25">
      <c r="A625">
        <v>2030</v>
      </c>
      <c r="B625" t="s">
        <v>243</v>
      </c>
      <c r="C625" t="s">
        <v>40</v>
      </c>
      <c r="D625" t="s">
        <v>40</v>
      </c>
      <c r="E625" t="s">
        <v>39</v>
      </c>
      <c r="F625">
        <v>0</v>
      </c>
      <c r="G625">
        <v>0</v>
      </c>
      <c r="H625">
        <v>1488</v>
      </c>
      <c r="I625">
        <v>1488</v>
      </c>
      <c r="J625" t="s">
        <v>244</v>
      </c>
      <c r="K625">
        <v>1488</v>
      </c>
      <c r="L625">
        <v>0</v>
      </c>
      <c r="P625">
        <v>0</v>
      </c>
      <c r="S625">
        <v>91703018.109999999</v>
      </c>
      <c r="T625">
        <v>15339746.630000001</v>
      </c>
      <c r="U625">
        <v>4.9706315334622504</v>
      </c>
      <c r="V625">
        <v>0</v>
      </c>
      <c r="X625">
        <v>1488</v>
      </c>
      <c r="Z625">
        <v>0</v>
      </c>
    </row>
    <row r="626" spans="1:26" x14ac:dyDescent="0.25">
      <c r="A626">
        <v>2030</v>
      </c>
      <c r="B626" t="s">
        <v>180</v>
      </c>
      <c r="C626" t="s">
        <v>40</v>
      </c>
      <c r="D626" t="s">
        <v>40</v>
      </c>
      <c r="E626" t="s">
        <v>39</v>
      </c>
      <c r="F626">
        <v>0</v>
      </c>
      <c r="G626">
        <v>0</v>
      </c>
      <c r="H626">
        <v>3735.56</v>
      </c>
      <c r="I626">
        <v>3735.56</v>
      </c>
      <c r="J626" t="s">
        <v>181</v>
      </c>
      <c r="K626">
        <v>3652.62</v>
      </c>
      <c r="L626">
        <v>82.93</v>
      </c>
      <c r="P626">
        <v>0</v>
      </c>
      <c r="S626">
        <v>230216294.19999999</v>
      </c>
      <c r="T626">
        <v>38509742.590000004</v>
      </c>
      <c r="U626">
        <v>4.9706315334622504</v>
      </c>
      <c r="V626">
        <v>0</v>
      </c>
      <c r="X626">
        <v>3735.56</v>
      </c>
      <c r="Z626">
        <v>0</v>
      </c>
    </row>
    <row r="627" spans="1:26" x14ac:dyDescent="0.25">
      <c r="A627">
        <v>2030</v>
      </c>
      <c r="B627" t="s">
        <v>182</v>
      </c>
      <c r="C627" t="s">
        <v>40</v>
      </c>
      <c r="D627" t="s">
        <v>40</v>
      </c>
      <c r="E627" t="s">
        <v>10</v>
      </c>
      <c r="F627">
        <v>0</v>
      </c>
      <c r="G627">
        <v>0</v>
      </c>
      <c r="H627">
        <v>24.38</v>
      </c>
      <c r="I627">
        <v>24.38</v>
      </c>
      <c r="J627" t="s">
        <v>181</v>
      </c>
      <c r="K627">
        <v>24.38</v>
      </c>
      <c r="L627">
        <v>0</v>
      </c>
      <c r="P627">
        <v>0</v>
      </c>
      <c r="S627">
        <v>2323003.62</v>
      </c>
      <c r="T627">
        <v>1034469.32</v>
      </c>
      <c r="U627">
        <v>4.9706315334622504</v>
      </c>
      <c r="V627">
        <v>0</v>
      </c>
      <c r="X627">
        <v>24.38</v>
      </c>
      <c r="Z627">
        <v>0</v>
      </c>
    </row>
    <row r="628" spans="1:26" x14ac:dyDescent="0.25">
      <c r="A628">
        <v>2030</v>
      </c>
      <c r="B628" t="s">
        <v>245</v>
      </c>
      <c r="C628" t="s">
        <v>40</v>
      </c>
      <c r="D628" t="s">
        <v>40</v>
      </c>
      <c r="E628" t="s">
        <v>39</v>
      </c>
      <c r="F628">
        <v>0</v>
      </c>
      <c r="G628">
        <v>0</v>
      </c>
      <c r="H628">
        <v>1778.57</v>
      </c>
      <c r="I628">
        <v>1778.57</v>
      </c>
      <c r="J628" t="s">
        <v>246</v>
      </c>
      <c r="K628">
        <v>1778.57</v>
      </c>
      <c r="L628">
        <v>0</v>
      </c>
      <c r="P628">
        <v>0</v>
      </c>
      <c r="S628">
        <v>109610559.16</v>
      </c>
      <c r="T628">
        <v>18335254.82</v>
      </c>
      <c r="U628">
        <v>4.9706315334622504</v>
      </c>
      <c r="V628">
        <v>0</v>
      </c>
      <c r="X628">
        <v>1778.57</v>
      </c>
      <c r="Z628">
        <v>0</v>
      </c>
    </row>
    <row r="629" spans="1:26" x14ac:dyDescent="0.25">
      <c r="A629">
        <v>2030</v>
      </c>
      <c r="B629" t="s">
        <v>247</v>
      </c>
      <c r="C629" t="s">
        <v>40</v>
      </c>
      <c r="D629" t="s">
        <v>40</v>
      </c>
      <c r="E629" t="s">
        <v>10</v>
      </c>
      <c r="F629">
        <v>0</v>
      </c>
      <c r="I629">
        <v>0</v>
      </c>
      <c r="T629">
        <v>0</v>
      </c>
      <c r="U629">
        <v>4.9706315334622504</v>
      </c>
      <c r="V629">
        <v>0</v>
      </c>
    </row>
    <row r="630" spans="1:26" x14ac:dyDescent="0.25">
      <c r="A630">
        <v>2030</v>
      </c>
      <c r="B630" t="s">
        <v>183</v>
      </c>
      <c r="C630" t="s">
        <v>40</v>
      </c>
      <c r="D630" t="s">
        <v>40</v>
      </c>
      <c r="E630" t="s">
        <v>39</v>
      </c>
      <c r="F630">
        <v>0</v>
      </c>
      <c r="G630">
        <v>0</v>
      </c>
      <c r="H630">
        <v>0</v>
      </c>
      <c r="I630">
        <v>0</v>
      </c>
      <c r="J630" t="s">
        <v>184</v>
      </c>
      <c r="K630">
        <v>0</v>
      </c>
      <c r="L630">
        <v>0</v>
      </c>
      <c r="P630">
        <v>0</v>
      </c>
      <c r="S630">
        <v>0</v>
      </c>
      <c r="T630">
        <v>0</v>
      </c>
      <c r="U630">
        <v>4.9706315334622504</v>
      </c>
      <c r="V630">
        <v>0</v>
      </c>
      <c r="X630">
        <v>0</v>
      </c>
      <c r="Z630">
        <v>0</v>
      </c>
    </row>
    <row r="631" spans="1:26" x14ac:dyDescent="0.25">
      <c r="A631">
        <v>2030</v>
      </c>
      <c r="B631" t="s">
        <v>248</v>
      </c>
      <c r="C631" t="s">
        <v>40</v>
      </c>
      <c r="D631" t="s">
        <v>40</v>
      </c>
      <c r="E631" t="s">
        <v>39</v>
      </c>
      <c r="F631">
        <v>0</v>
      </c>
      <c r="I631">
        <v>0</v>
      </c>
      <c r="T631">
        <v>0</v>
      </c>
      <c r="U631">
        <v>4.9706315334622504</v>
      </c>
      <c r="V631">
        <v>0</v>
      </c>
    </row>
    <row r="632" spans="1:26" x14ac:dyDescent="0.25">
      <c r="A632">
        <v>2030</v>
      </c>
      <c r="B632" t="s">
        <v>96</v>
      </c>
      <c r="C632" t="s">
        <v>40</v>
      </c>
      <c r="D632" t="s">
        <v>40</v>
      </c>
      <c r="E632" t="s">
        <v>10</v>
      </c>
      <c r="F632">
        <v>0</v>
      </c>
      <c r="I632">
        <v>0</v>
      </c>
      <c r="T632">
        <v>0</v>
      </c>
      <c r="U632">
        <v>4.9706315334622504</v>
      </c>
      <c r="V632">
        <v>0</v>
      </c>
    </row>
    <row r="633" spans="1:26" x14ac:dyDescent="0.25">
      <c r="A633">
        <v>2030</v>
      </c>
      <c r="B633" t="s">
        <v>249</v>
      </c>
      <c r="C633" t="s">
        <v>40</v>
      </c>
      <c r="D633" t="s">
        <v>40</v>
      </c>
      <c r="E633" t="s">
        <v>39</v>
      </c>
      <c r="F633">
        <v>0</v>
      </c>
      <c r="I633">
        <v>0</v>
      </c>
      <c r="T633">
        <v>0</v>
      </c>
      <c r="U633">
        <v>4.9706315334622504</v>
      </c>
      <c r="V633">
        <v>0</v>
      </c>
    </row>
    <row r="634" spans="1:26" x14ac:dyDescent="0.25">
      <c r="A634">
        <v>2030</v>
      </c>
      <c r="B634" t="s">
        <v>250</v>
      </c>
      <c r="C634" t="s">
        <v>40</v>
      </c>
      <c r="D634" t="s">
        <v>40</v>
      </c>
      <c r="E634" t="s">
        <v>10</v>
      </c>
      <c r="F634">
        <v>0</v>
      </c>
      <c r="I634">
        <v>0</v>
      </c>
      <c r="T634">
        <v>0</v>
      </c>
      <c r="U634">
        <v>4.9706315334622504</v>
      </c>
      <c r="V634">
        <v>0</v>
      </c>
    </row>
    <row r="635" spans="1:26" x14ac:dyDescent="0.25">
      <c r="A635">
        <v>2030</v>
      </c>
      <c r="B635" t="s">
        <v>251</v>
      </c>
      <c r="C635" t="s">
        <v>40</v>
      </c>
      <c r="D635" t="s">
        <v>40</v>
      </c>
      <c r="E635" t="s">
        <v>10</v>
      </c>
      <c r="F635">
        <v>0</v>
      </c>
      <c r="I635">
        <v>0</v>
      </c>
      <c r="T635">
        <v>0</v>
      </c>
      <c r="U635">
        <v>4.9706315334622504</v>
      </c>
      <c r="V635">
        <v>0</v>
      </c>
    </row>
    <row r="636" spans="1:26" x14ac:dyDescent="0.25">
      <c r="A636">
        <v>2030</v>
      </c>
      <c r="B636" t="s">
        <v>252</v>
      </c>
      <c r="C636" t="s">
        <v>40</v>
      </c>
      <c r="D636" t="s">
        <v>40</v>
      </c>
      <c r="E636" t="s">
        <v>39</v>
      </c>
      <c r="F636">
        <v>0</v>
      </c>
      <c r="I636">
        <v>0</v>
      </c>
      <c r="T636">
        <v>0</v>
      </c>
      <c r="U636">
        <v>4.9706315334622504</v>
      </c>
      <c r="V636">
        <v>0</v>
      </c>
    </row>
    <row r="637" spans="1:26" x14ac:dyDescent="0.25">
      <c r="A637">
        <v>2030</v>
      </c>
      <c r="B637" t="s">
        <v>164</v>
      </c>
      <c r="C637" t="s">
        <v>40</v>
      </c>
      <c r="D637" t="s">
        <v>40</v>
      </c>
      <c r="E637" t="s">
        <v>10</v>
      </c>
      <c r="F637">
        <v>0</v>
      </c>
      <c r="I637">
        <v>0</v>
      </c>
      <c r="T637">
        <v>0</v>
      </c>
      <c r="U637">
        <v>4.9706315334622504</v>
      </c>
      <c r="V637">
        <v>0</v>
      </c>
    </row>
    <row r="638" spans="1:26" x14ac:dyDescent="0.25">
      <c r="A638">
        <v>2030</v>
      </c>
      <c r="B638" t="s">
        <v>253</v>
      </c>
      <c r="C638" t="s">
        <v>40</v>
      </c>
      <c r="D638" t="s">
        <v>40</v>
      </c>
      <c r="E638" t="s">
        <v>39</v>
      </c>
      <c r="F638">
        <v>0</v>
      </c>
      <c r="I638">
        <v>0</v>
      </c>
      <c r="T638">
        <v>0</v>
      </c>
      <c r="U638">
        <v>4.9706315334622504</v>
      </c>
      <c r="V638">
        <v>0</v>
      </c>
    </row>
    <row r="639" spans="1:26" x14ac:dyDescent="0.25">
      <c r="A639">
        <v>2030</v>
      </c>
      <c r="B639" t="s">
        <v>254</v>
      </c>
      <c r="C639" t="s">
        <v>40</v>
      </c>
      <c r="D639" t="s">
        <v>40</v>
      </c>
      <c r="E639" t="s">
        <v>10</v>
      </c>
      <c r="F639">
        <v>0</v>
      </c>
      <c r="I639">
        <v>0</v>
      </c>
      <c r="T639">
        <v>0</v>
      </c>
      <c r="U639">
        <v>4.9706315334622504</v>
      </c>
      <c r="V639">
        <v>0</v>
      </c>
    </row>
    <row r="640" spans="1:26" x14ac:dyDescent="0.25">
      <c r="A640">
        <v>2030</v>
      </c>
      <c r="B640" t="s">
        <v>185</v>
      </c>
      <c r="C640" t="s">
        <v>40</v>
      </c>
      <c r="D640" t="s">
        <v>40</v>
      </c>
      <c r="E640" t="s">
        <v>10</v>
      </c>
      <c r="F640">
        <v>0</v>
      </c>
      <c r="I640">
        <v>0</v>
      </c>
      <c r="T640">
        <v>0</v>
      </c>
      <c r="U640">
        <v>4.9706315334622504</v>
      </c>
      <c r="V640">
        <v>0</v>
      </c>
    </row>
    <row r="641" spans="1:26" x14ac:dyDescent="0.25">
      <c r="A641">
        <v>2030</v>
      </c>
      <c r="B641" t="s">
        <v>165</v>
      </c>
      <c r="C641" t="s">
        <v>40</v>
      </c>
      <c r="D641" t="s">
        <v>40</v>
      </c>
      <c r="E641" t="s">
        <v>10</v>
      </c>
      <c r="F641">
        <v>0</v>
      </c>
      <c r="I641">
        <v>0</v>
      </c>
      <c r="T641">
        <v>0</v>
      </c>
      <c r="U641">
        <v>4.9706315334622504</v>
      </c>
      <c r="V641">
        <v>0</v>
      </c>
    </row>
    <row r="642" spans="1:26" x14ac:dyDescent="0.25">
      <c r="A642">
        <v>2030</v>
      </c>
      <c r="B642" t="s">
        <v>255</v>
      </c>
      <c r="C642" t="s">
        <v>40</v>
      </c>
      <c r="D642" t="s">
        <v>40</v>
      </c>
      <c r="E642" t="s">
        <v>256</v>
      </c>
      <c r="F642">
        <v>0</v>
      </c>
      <c r="I642">
        <v>0</v>
      </c>
      <c r="T642">
        <v>0</v>
      </c>
      <c r="U642">
        <v>4.9706315334622504</v>
      </c>
      <c r="V642">
        <v>0</v>
      </c>
    </row>
    <row r="643" spans="1:26" x14ac:dyDescent="0.25">
      <c r="A643">
        <v>2030</v>
      </c>
      <c r="B643" t="s">
        <v>257</v>
      </c>
      <c r="C643" t="s">
        <v>40</v>
      </c>
      <c r="D643" t="s">
        <v>40</v>
      </c>
      <c r="E643" t="s">
        <v>256</v>
      </c>
      <c r="F643">
        <v>0</v>
      </c>
      <c r="I643">
        <v>0</v>
      </c>
      <c r="T643">
        <v>0</v>
      </c>
      <c r="U643">
        <v>4.9706315334622504</v>
      </c>
      <c r="V643">
        <v>0</v>
      </c>
    </row>
    <row r="644" spans="1:26" x14ac:dyDescent="0.25">
      <c r="A644">
        <v>2030</v>
      </c>
      <c r="B644" t="s">
        <v>258</v>
      </c>
      <c r="C644" t="s">
        <v>40</v>
      </c>
      <c r="D644" t="s">
        <v>40</v>
      </c>
      <c r="E644" t="s">
        <v>256</v>
      </c>
      <c r="F644">
        <v>0</v>
      </c>
      <c r="I644">
        <v>0</v>
      </c>
      <c r="T644">
        <v>0</v>
      </c>
      <c r="U644">
        <v>4.9706315334622504</v>
      </c>
      <c r="V644">
        <v>0</v>
      </c>
    </row>
    <row r="645" spans="1:26" x14ac:dyDescent="0.25">
      <c r="A645">
        <v>2030</v>
      </c>
      <c r="B645" t="s">
        <v>259</v>
      </c>
      <c r="C645" t="s">
        <v>40</v>
      </c>
      <c r="D645" t="s">
        <v>40</v>
      </c>
      <c r="E645" t="s">
        <v>256</v>
      </c>
      <c r="F645">
        <v>0</v>
      </c>
      <c r="I645">
        <v>0</v>
      </c>
      <c r="T645">
        <v>0</v>
      </c>
      <c r="U645">
        <v>4.9706315334622504</v>
      </c>
      <c r="V645">
        <v>0</v>
      </c>
    </row>
    <row r="646" spans="1:26" x14ac:dyDescent="0.25">
      <c r="A646">
        <v>2030</v>
      </c>
      <c r="B646" t="s">
        <v>260</v>
      </c>
      <c r="C646" t="s">
        <v>40</v>
      </c>
      <c r="D646" t="s">
        <v>40</v>
      </c>
      <c r="E646" t="s">
        <v>256</v>
      </c>
      <c r="F646">
        <v>0</v>
      </c>
      <c r="I646">
        <v>0</v>
      </c>
      <c r="T646">
        <v>0</v>
      </c>
      <c r="U646">
        <v>4.9706315334622504</v>
      </c>
      <c r="V646">
        <v>0</v>
      </c>
    </row>
    <row r="647" spans="1:26" x14ac:dyDescent="0.25">
      <c r="A647">
        <v>2030</v>
      </c>
      <c r="B647" t="s">
        <v>106</v>
      </c>
      <c r="C647" t="s">
        <v>40</v>
      </c>
      <c r="D647" t="s">
        <v>40</v>
      </c>
      <c r="E647" t="s">
        <v>57</v>
      </c>
      <c r="F647">
        <v>1599.2</v>
      </c>
      <c r="I647">
        <v>1599.2</v>
      </c>
      <c r="T647">
        <v>0</v>
      </c>
      <c r="U647">
        <v>4.9706315334622504</v>
      </c>
      <c r="V647">
        <v>1599.2</v>
      </c>
    </row>
    <row r="648" spans="1:26" x14ac:dyDescent="0.25">
      <c r="A648">
        <v>2030</v>
      </c>
      <c r="B648" t="s">
        <v>112</v>
      </c>
      <c r="C648" t="s">
        <v>40</v>
      </c>
      <c r="D648" t="s">
        <v>40</v>
      </c>
      <c r="E648" t="s">
        <v>57</v>
      </c>
      <c r="F648">
        <v>0</v>
      </c>
      <c r="G648">
        <v>0</v>
      </c>
      <c r="H648">
        <v>0</v>
      </c>
      <c r="I648">
        <v>0</v>
      </c>
      <c r="P648">
        <v>0</v>
      </c>
      <c r="S648">
        <v>0</v>
      </c>
      <c r="T648">
        <v>0</v>
      </c>
      <c r="U648">
        <v>4.9706315334622504</v>
      </c>
      <c r="V648">
        <v>0</v>
      </c>
      <c r="X648">
        <v>0</v>
      </c>
      <c r="Z648">
        <v>0</v>
      </c>
    </row>
    <row r="649" spans="1:26" x14ac:dyDescent="0.25">
      <c r="A649">
        <v>2030</v>
      </c>
      <c r="B649" t="s">
        <v>110</v>
      </c>
      <c r="C649" t="s">
        <v>40</v>
      </c>
      <c r="D649" t="s">
        <v>40</v>
      </c>
      <c r="E649" t="s">
        <v>58</v>
      </c>
      <c r="F649">
        <v>0</v>
      </c>
      <c r="G649">
        <v>0</v>
      </c>
      <c r="H649">
        <v>0</v>
      </c>
      <c r="I649">
        <v>0</v>
      </c>
      <c r="P649">
        <v>0</v>
      </c>
      <c r="S649">
        <v>0</v>
      </c>
      <c r="T649">
        <v>0</v>
      </c>
      <c r="U649">
        <v>4.9706315334622504</v>
      </c>
      <c r="V649">
        <v>0</v>
      </c>
      <c r="X649">
        <v>0</v>
      </c>
      <c r="Z649">
        <v>0</v>
      </c>
    </row>
    <row r="650" spans="1:26" x14ac:dyDescent="0.25">
      <c r="A650">
        <v>2030</v>
      </c>
      <c r="B650" t="s">
        <v>261</v>
      </c>
      <c r="C650" t="s">
        <v>40</v>
      </c>
      <c r="D650" t="s">
        <v>40</v>
      </c>
      <c r="E650" t="s">
        <v>58</v>
      </c>
      <c r="F650">
        <v>0</v>
      </c>
      <c r="G650">
        <v>0</v>
      </c>
      <c r="H650">
        <v>0</v>
      </c>
      <c r="I650">
        <v>0</v>
      </c>
      <c r="P650">
        <v>0</v>
      </c>
      <c r="S650">
        <v>0</v>
      </c>
      <c r="T650">
        <v>0</v>
      </c>
      <c r="U650">
        <v>4.9706315334622504</v>
      </c>
      <c r="V650">
        <v>0</v>
      </c>
      <c r="X650">
        <v>0</v>
      </c>
      <c r="Z650">
        <v>0</v>
      </c>
    </row>
    <row r="651" spans="1:26" x14ac:dyDescent="0.25">
      <c r="A651">
        <v>2030</v>
      </c>
      <c r="B651" t="s">
        <v>262</v>
      </c>
      <c r="C651" t="s">
        <v>40</v>
      </c>
      <c r="D651" t="s">
        <v>40</v>
      </c>
      <c r="E651" t="s">
        <v>58</v>
      </c>
      <c r="F651">
        <v>0</v>
      </c>
      <c r="G651">
        <v>0</v>
      </c>
      <c r="H651">
        <v>0</v>
      </c>
      <c r="I651">
        <v>0</v>
      </c>
      <c r="P651">
        <v>0</v>
      </c>
      <c r="S651">
        <v>0</v>
      </c>
      <c r="T651">
        <v>0</v>
      </c>
      <c r="U651">
        <v>4.9706315334622504</v>
      </c>
      <c r="V651">
        <v>0</v>
      </c>
      <c r="X651">
        <v>0</v>
      </c>
      <c r="Z651">
        <v>0</v>
      </c>
    </row>
    <row r="652" spans="1:26" x14ac:dyDescent="0.25">
      <c r="A652">
        <v>2030</v>
      </c>
      <c r="B652" t="s">
        <v>263</v>
      </c>
      <c r="C652" t="s">
        <v>40</v>
      </c>
      <c r="D652" t="s">
        <v>40</v>
      </c>
      <c r="E652" t="s">
        <v>58</v>
      </c>
      <c r="F652">
        <v>0</v>
      </c>
      <c r="G652">
        <v>0</v>
      </c>
      <c r="H652">
        <v>0</v>
      </c>
      <c r="I652">
        <v>0</v>
      </c>
      <c r="P652">
        <v>0</v>
      </c>
      <c r="S652">
        <v>0</v>
      </c>
      <c r="T652">
        <v>0</v>
      </c>
      <c r="U652">
        <v>4.9706315334622504</v>
      </c>
      <c r="V652">
        <v>0</v>
      </c>
      <c r="X652">
        <v>0</v>
      </c>
      <c r="Z652">
        <v>0</v>
      </c>
    </row>
    <row r="653" spans="1:26" x14ac:dyDescent="0.25">
      <c r="A653">
        <v>2030</v>
      </c>
      <c r="B653" t="s">
        <v>264</v>
      </c>
      <c r="C653" t="s">
        <v>40</v>
      </c>
      <c r="D653" t="s">
        <v>40</v>
      </c>
      <c r="E653" t="s">
        <v>58</v>
      </c>
      <c r="F653">
        <v>0</v>
      </c>
      <c r="G653">
        <v>0</v>
      </c>
      <c r="H653">
        <v>0</v>
      </c>
      <c r="I653">
        <v>0</v>
      </c>
      <c r="S653">
        <v>0</v>
      </c>
      <c r="T653">
        <v>0</v>
      </c>
      <c r="U653">
        <v>4.9706315334622504</v>
      </c>
      <c r="V653">
        <v>0</v>
      </c>
      <c r="X653">
        <v>0</v>
      </c>
      <c r="Z653">
        <v>0</v>
      </c>
    </row>
    <row r="654" spans="1:26" x14ac:dyDescent="0.25">
      <c r="A654">
        <v>2030</v>
      </c>
      <c r="B654" t="s">
        <v>111</v>
      </c>
      <c r="C654" t="s">
        <v>40</v>
      </c>
      <c r="D654" t="s">
        <v>40</v>
      </c>
      <c r="E654" t="s">
        <v>59</v>
      </c>
      <c r="F654">
        <v>0</v>
      </c>
      <c r="G654">
        <v>1973.88</v>
      </c>
      <c r="H654">
        <v>8387.49</v>
      </c>
      <c r="I654">
        <v>8387.49</v>
      </c>
      <c r="P654">
        <v>-3393.59</v>
      </c>
      <c r="S654">
        <v>707711744.52999997</v>
      </c>
      <c r="T654">
        <v>77328940.409999996</v>
      </c>
      <c r="U654">
        <v>4.9706315334622504</v>
      </c>
      <c r="V654">
        <v>0</v>
      </c>
      <c r="X654">
        <v>8387.49</v>
      </c>
      <c r="Z654">
        <v>1479.31</v>
      </c>
    </row>
    <row r="655" spans="1:26" x14ac:dyDescent="0.25">
      <c r="A655">
        <v>2030</v>
      </c>
      <c r="B655" t="s">
        <v>265</v>
      </c>
      <c r="C655" t="s">
        <v>40</v>
      </c>
      <c r="D655" t="s">
        <v>40</v>
      </c>
      <c r="E655" t="s">
        <v>266</v>
      </c>
      <c r="F655">
        <v>1647.06</v>
      </c>
      <c r="G655">
        <v>0</v>
      </c>
      <c r="H655">
        <v>0</v>
      </c>
      <c r="I655">
        <v>1647.06</v>
      </c>
      <c r="P655">
        <v>0</v>
      </c>
      <c r="S655">
        <v>0</v>
      </c>
      <c r="T655">
        <v>15706568.92</v>
      </c>
      <c r="U655">
        <v>4.9706315334622504</v>
      </c>
      <c r="V655">
        <v>1647.06</v>
      </c>
      <c r="X655">
        <v>0</v>
      </c>
      <c r="Z655">
        <v>0</v>
      </c>
    </row>
    <row r="656" spans="1:26" x14ac:dyDescent="0.25">
      <c r="A656">
        <v>2030</v>
      </c>
      <c r="B656" t="s">
        <v>267</v>
      </c>
      <c r="C656" t="s">
        <v>40</v>
      </c>
      <c r="D656" t="s">
        <v>40</v>
      </c>
      <c r="E656" t="s">
        <v>59</v>
      </c>
      <c r="F656">
        <v>0</v>
      </c>
      <c r="G656">
        <v>1386.3</v>
      </c>
      <c r="H656">
        <v>1386.3</v>
      </c>
      <c r="I656">
        <v>1386.3</v>
      </c>
      <c r="P656">
        <v>0</v>
      </c>
      <c r="S656">
        <v>45903707.369999997</v>
      </c>
      <c r="T656">
        <v>4731297.1399999997</v>
      </c>
      <c r="U656">
        <v>4.9706315334622504</v>
      </c>
      <c r="V656">
        <v>0</v>
      </c>
      <c r="X656">
        <v>1386.3</v>
      </c>
      <c r="Z656">
        <v>0</v>
      </c>
    </row>
    <row r="657" spans="1:26" x14ac:dyDescent="0.25">
      <c r="A657">
        <v>2030</v>
      </c>
      <c r="B657" t="s">
        <v>268</v>
      </c>
      <c r="C657" t="s">
        <v>40</v>
      </c>
      <c r="D657" t="s">
        <v>40</v>
      </c>
      <c r="E657" t="s">
        <v>59</v>
      </c>
      <c r="F657">
        <v>0</v>
      </c>
      <c r="G657">
        <v>0</v>
      </c>
      <c r="H657">
        <v>0</v>
      </c>
      <c r="I657">
        <v>0</v>
      </c>
      <c r="P657">
        <v>0</v>
      </c>
      <c r="S657">
        <v>0</v>
      </c>
      <c r="T657">
        <v>0</v>
      </c>
      <c r="U657">
        <v>4.9706315334622504</v>
      </c>
      <c r="V657">
        <v>0</v>
      </c>
      <c r="X657">
        <v>0</v>
      </c>
      <c r="Z657">
        <v>0</v>
      </c>
    </row>
    <row r="658" spans="1:26" x14ac:dyDescent="0.25">
      <c r="A658">
        <v>2030</v>
      </c>
      <c r="B658" t="s">
        <v>269</v>
      </c>
      <c r="C658" t="s">
        <v>40</v>
      </c>
      <c r="D658" t="s">
        <v>40</v>
      </c>
      <c r="E658" t="s">
        <v>59</v>
      </c>
      <c r="F658">
        <v>0</v>
      </c>
      <c r="G658">
        <v>0</v>
      </c>
      <c r="H658">
        <v>0</v>
      </c>
      <c r="I658">
        <v>0</v>
      </c>
      <c r="P658">
        <v>0</v>
      </c>
      <c r="S658">
        <v>0</v>
      </c>
      <c r="T658">
        <v>0</v>
      </c>
      <c r="U658">
        <v>4.9706315334622504</v>
      </c>
      <c r="V658">
        <v>0</v>
      </c>
      <c r="X658">
        <v>0</v>
      </c>
      <c r="Z658">
        <v>0</v>
      </c>
    </row>
    <row r="659" spans="1:26" x14ac:dyDescent="0.25">
      <c r="A659">
        <v>2030</v>
      </c>
      <c r="B659" t="s">
        <v>270</v>
      </c>
      <c r="C659" t="s">
        <v>40</v>
      </c>
      <c r="D659" t="s">
        <v>40</v>
      </c>
      <c r="E659" t="s">
        <v>59</v>
      </c>
      <c r="F659">
        <v>0</v>
      </c>
      <c r="G659">
        <v>0</v>
      </c>
      <c r="H659">
        <v>0</v>
      </c>
      <c r="I659">
        <v>0</v>
      </c>
      <c r="S659">
        <v>0</v>
      </c>
      <c r="T659">
        <v>0</v>
      </c>
      <c r="U659">
        <v>4.9706315334622504</v>
      </c>
      <c r="V659">
        <v>0</v>
      </c>
      <c r="X659">
        <v>0</v>
      </c>
      <c r="Z659">
        <v>0</v>
      </c>
    </row>
    <row r="660" spans="1:26" x14ac:dyDescent="0.25">
      <c r="A660">
        <v>2030</v>
      </c>
      <c r="B660" t="s">
        <v>271</v>
      </c>
      <c r="C660" t="s">
        <v>40</v>
      </c>
      <c r="D660" t="s">
        <v>40</v>
      </c>
      <c r="E660" t="s">
        <v>59</v>
      </c>
      <c r="F660">
        <v>0</v>
      </c>
      <c r="G660">
        <v>0</v>
      </c>
      <c r="H660">
        <v>0</v>
      </c>
      <c r="I660">
        <v>0</v>
      </c>
      <c r="S660">
        <v>0</v>
      </c>
      <c r="T660">
        <v>0</v>
      </c>
      <c r="U660">
        <v>4.9706315334622504</v>
      </c>
      <c r="V660">
        <v>0</v>
      </c>
      <c r="X660">
        <v>0</v>
      </c>
      <c r="Z660">
        <v>0</v>
      </c>
    </row>
    <row r="661" spans="1:26" x14ac:dyDescent="0.25">
      <c r="A661">
        <v>2030</v>
      </c>
      <c r="B661" t="s">
        <v>109</v>
      </c>
      <c r="C661" t="s">
        <v>40</v>
      </c>
      <c r="D661" t="s">
        <v>40</v>
      </c>
      <c r="E661" t="s">
        <v>9</v>
      </c>
      <c r="F661">
        <v>7069.51</v>
      </c>
      <c r="I661">
        <v>7069.51</v>
      </c>
      <c r="T661">
        <v>0</v>
      </c>
      <c r="U661">
        <v>4.9706315334622504</v>
      </c>
      <c r="V661">
        <v>7069.51</v>
      </c>
    </row>
    <row r="662" spans="1:26" x14ac:dyDescent="0.25">
      <c r="A662">
        <v>2030</v>
      </c>
      <c r="B662" t="s">
        <v>158</v>
      </c>
      <c r="C662" t="s">
        <v>73</v>
      </c>
      <c r="D662" t="s">
        <v>73</v>
      </c>
      <c r="E662" t="s">
        <v>9</v>
      </c>
      <c r="F662">
        <v>31295.119999999999</v>
      </c>
      <c r="I662">
        <v>31295.119999999999</v>
      </c>
      <c r="T662">
        <v>0</v>
      </c>
      <c r="U662">
        <v>4.9706315334622504</v>
      </c>
      <c r="V662">
        <v>31295.119999999999</v>
      </c>
    </row>
    <row r="663" spans="1:26" x14ac:dyDescent="0.25">
      <c r="A663">
        <v>2030</v>
      </c>
      <c r="B663" t="s">
        <v>169</v>
      </c>
      <c r="C663" t="s">
        <v>78</v>
      </c>
      <c r="D663" t="s">
        <v>78</v>
      </c>
      <c r="E663" t="s">
        <v>9</v>
      </c>
      <c r="F663">
        <v>2532.4299999999998</v>
      </c>
      <c r="I663">
        <v>2532.4299999999998</v>
      </c>
      <c r="T663">
        <v>0</v>
      </c>
      <c r="U663">
        <v>4.9706315334622504</v>
      </c>
      <c r="V663">
        <v>2532.4299999999998</v>
      </c>
    </row>
    <row r="664" spans="1:26" x14ac:dyDescent="0.25">
      <c r="A664">
        <v>2030</v>
      </c>
      <c r="B664" t="s">
        <v>148</v>
      </c>
      <c r="C664" t="s">
        <v>44</v>
      </c>
      <c r="D664" t="s">
        <v>44</v>
      </c>
      <c r="E664" t="s">
        <v>9</v>
      </c>
      <c r="F664">
        <v>233.7</v>
      </c>
      <c r="I664">
        <v>233.7</v>
      </c>
      <c r="T664">
        <v>0</v>
      </c>
      <c r="U664">
        <v>4.9706315334622504</v>
      </c>
      <c r="V664">
        <v>233.7</v>
      </c>
    </row>
    <row r="665" spans="1:26" x14ac:dyDescent="0.25">
      <c r="A665">
        <v>2030</v>
      </c>
      <c r="B665" t="s">
        <v>99</v>
      </c>
      <c r="C665" t="s">
        <v>42</v>
      </c>
      <c r="D665" t="s">
        <v>42</v>
      </c>
      <c r="E665" t="s">
        <v>9</v>
      </c>
      <c r="F665">
        <v>2724.06</v>
      </c>
      <c r="I665">
        <v>2724.06</v>
      </c>
      <c r="T665">
        <v>0</v>
      </c>
      <c r="U665">
        <v>4.9706315334622504</v>
      </c>
      <c r="V665">
        <v>2724.06</v>
      </c>
    </row>
    <row r="666" spans="1:26" x14ac:dyDescent="0.25">
      <c r="A666">
        <v>2030</v>
      </c>
      <c r="B666" t="s">
        <v>140</v>
      </c>
      <c r="C666" t="s">
        <v>43</v>
      </c>
      <c r="D666" t="s">
        <v>43</v>
      </c>
      <c r="E666" t="s">
        <v>9</v>
      </c>
      <c r="F666">
        <v>83.5</v>
      </c>
      <c r="I666">
        <v>83.5</v>
      </c>
      <c r="T666">
        <v>0</v>
      </c>
      <c r="U666">
        <v>4.9706315334622504</v>
      </c>
      <c r="V666">
        <v>83.5</v>
      </c>
    </row>
    <row r="667" spans="1:26" x14ac:dyDescent="0.25">
      <c r="A667">
        <v>2030</v>
      </c>
      <c r="B667" t="s">
        <v>272</v>
      </c>
      <c r="C667" t="s">
        <v>273</v>
      </c>
      <c r="D667" t="s">
        <v>273</v>
      </c>
      <c r="E667" t="s">
        <v>274</v>
      </c>
      <c r="F667">
        <v>2851.77</v>
      </c>
      <c r="I667">
        <v>2851.77</v>
      </c>
      <c r="T667">
        <v>0</v>
      </c>
      <c r="U667">
        <v>4.9706315334622504</v>
      </c>
      <c r="V667">
        <v>2851.77</v>
      </c>
    </row>
    <row r="668" spans="1:26" x14ac:dyDescent="0.25">
      <c r="A668">
        <v>2030</v>
      </c>
      <c r="B668" t="s">
        <v>275</v>
      </c>
      <c r="C668" t="s">
        <v>40</v>
      </c>
      <c r="D668" t="s">
        <v>40</v>
      </c>
      <c r="E668" t="s">
        <v>276</v>
      </c>
      <c r="O668">
        <v>0</v>
      </c>
      <c r="T668">
        <v>0</v>
      </c>
      <c r="U668">
        <v>4.9706315334622504</v>
      </c>
      <c r="V668">
        <v>0</v>
      </c>
    </row>
    <row r="669" spans="1:26" x14ac:dyDescent="0.25">
      <c r="A669">
        <v>2030</v>
      </c>
      <c r="B669" t="s">
        <v>113</v>
      </c>
      <c r="C669" t="s">
        <v>40</v>
      </c>
      <c r="D669" t="s">
        <v>40</v>
      </c>
      <c r="E669" t="s">
        <v>65</v>
      </c>
      <c r="F669">
        <v>2195.4499999999998</v>
      </c>
      <c r="I669">
        <v>2195.4499999999998</v>
      </c>
      <c r="Q669">
        <v>1</v>
      </c>
      <c r="R669">
        <v>2195.4499999999998</v>
      </c>
      <c r="T669">
        <v>0</v>
      </c>
      <c r="U669">
        <v>4.9706315334622504</v>
      </c>
      <c r="V669">
        <v>2195.4499999999998</v>
      </c>
    </row>
    <row r="670" spans="1:26" x14ac:dyDescent="0.25">
      <c r="A670">
        <v>2030</v>
      </c>
      <c r="B670" t="s">
        <v>114</v>
      </c>
      <c r="C670" t="s">
        <v>40</v>
      </c>
      <c r="D670" t="s">
        <v>40</v>
      </c>
      <c r="E670" t="s">
        <v>65</v>
      </c>
      <c r="F670">
        <v>0</v>
      </c>
      <c r="G670">
        <v>0</v>
      </c>
      <c r="H670">
        <v>0</v>
      </c>
      <c r="I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4.9706315334622504</v>
      </c>
      <c r="V670">
        <v>0</v>
      </c>
      <c r="X670">
        <v>0</v>
      </c>
      <c r="Z670">
        <v>0</v>
      </c>
    </row>
    <row r="671" spans="1:26" x14ac:dyDescent="0.25">
      <c r="A671">
        <v>2030</v>
      </c>
      <c r="B671" t="s">
        <v>115</v>
      </c>
      <c r="C671" t="s">
        <v>40</v>
      </c>
      <c r="D671" t="s">
        <v>40</v>
      </c>
      <c r="E671" t="s">
        <v>65</v>
      </c>
      <c r="F671">
        <v>0</v>
      </c>
      <c r="G671">
        <v>0</v>
      </c>
      <c r="H671">
        <v>0</v>
      </c>
      <c r="I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4.9706315334622504</v>
      </c>
      <c r="V671">
        <v>0</v>
      </c>
      <c r="X671">
        <v>0</v>
      </c>
      <c r="Z671">
        <v>0</v>
      </c>
    </row>
    <row r="672" spans="1:26" x14ac:dyDescent="0.25">
      <c r="A672">
        <v>2030</v>
      </c>
      <c r="B672" t="s">
        <v>116</v>
      </c>
      <c r="C672" t="s">
        <v>40</v>
      </c>
      <c r="D672" t="s">
        <v>40</v>
      </c>
      <c r="E672" t="s">
        <v>65</v>
      </c>
      <c r="F672">
        <v>0</v>
      </c>
      <c r="G672">
        <v>0</v>
      </c>
      <c r="H672">
        <v>440.7</v>
      </c>
      <c r="I672">
        <v>440.7</v>
      </c>
      <c r="P672">
        <v>0</v>
      </c>
      <c r="Q672">
        <v>1</v>
      </c>
      <c r="R672">
        <v>440.7</v>
      </c>
      <c r="S672">
        <v>33052811.550000001</v>
      </c>
      <c r="T672">
        <v>0</v>
      </c>
      <c r="U672">
        <v>4.9706315334622504</v>
      </c>
      <c r="V672">
        <v>0</v>
      </c>
      <c r="X672">
        <v>440.7</v>
      </c>
      <c r="Z672">
        <v>0</v>
      </c>
    </row>
    <row r="673" spans="1:26" x14ac:dyDescent="0.25">
      <c r="A673">
        <v>2030</v>
      </c>
      <c r="B673" t="s">
        <v>117</v>
      </c>
      <c r="C673" t="s">
        <v>40</v>
      </c>
      <c r="D673" t="s">
        <v>40</v>
      </c>
      <c r="E673" t="s">
        <v>65</v>
      </c>
      <c r="F673">
        <v>0</v>
      </c>
      <c r="G673">
        <v>0</v>
      </c>
      <c r="H673">
        <v>0</v>
      </c>
      <c r="I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4.9706315334622504</v>
      </c>
      <c r="V673">
        <v>0</v>
      </c>
      <c r="X673">
        <v>0</v>
      </c>
      <c r="Z673">
        <v>0</v>
      </c>
    </row>
    <row r="674" spans="1:26" x14ac:dyDescent="0.25">
      <c r="A674">
        <v>2030</v>
      </c>
      <c r="B674" t="s">
        <v>118</v>
      </c>
      <c r="C674" t="s">
        <v>40</v>
      </c>
      <c r="D674" t="s">
        <v>40</v>
      </c>
      <c r="E674" t="s">
        <v>65</v>
      </c>
      <c r="F674">
        <v>0</v>
      </c>
      <c r="G674">
        <v>0</v>
      </c>
      <c r="H674">
        <v>0</v>
      </c>
      <c r="I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4.9706315334622504</v>
      </c>
      <c r="V674">
        <v>0</v>
      </c>
      <c r="X674">
        <v>0</v>
      </c>
      <c r="Z674">
        <v>0</v>
      </c>
    </row>
    <row r="675" spans="1:26" x14ac:dyDescent="0.25">
      <c r="A675">
        <v>2030</v>
      </c>
      <c r="B675" t="s">
        <v>119</v>
      </c>
      <c r="C675" t="s">
        <v>40</v>
      </c>
      <c r="D675" t="s">
        <v>40</v>
      </c>
      <c r="E675" t="s">
        <v>65</v>
      </c>
      <c r="F675">
        <v>0</v>
      </c>
      <c r="G675">
        <v>0</v>
      </c>
      <c r="H675">
        <v>0</v>
      </c>
      <c r="I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4.9706315334622504</v>
      </c>
      <c r="V675">
        <v>0</v>
      </c>
      <c r="X675">
        <v>0</v>
      </c>
      <c r="Z675">
        <v>0</v>
      </c>
    </row>
    <row r="676" spans="1:26" x14ac:dyDescent="0.25">
      <c r="A676">
        <v>2030</v>
      </c>
      <c r="B676" t="s">
        <v>120</v>
      </c>
      <c r="C676" t="s">
        <v>40</v>
      </c>
      <c r="D676" t="s">
        <v>40</v>
      </c>
      <c r="E676" t="s">
        <v>65</v>
      </c>
      <c r="F676">
        <v>0</v>
      </c>
      <c r="G676">
        <v>0</v>
      </c>
      <c r="H676">
        <v>0</v>
      </c>
      <c r="I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4.9706315334622504</v>
      </c>
      <c r="V676">
        <v>0</v>
      </c>
      <c r="X676">
        <v>0</v>
      </c>
      <c r="Z676">
        <v>0</v>
      </c>
    </row>
    <row r="677" spans="1:26" x14ac:dyDescent="0.25">
      <c r="A677">
        <v>2030</v>
      </c>
      <c r="B677" t="s">
        <v>121</v>
      </c>
      <c r="C677" t="s">
        <v>40</v>
      </c>
      <c r="D677" t="s">
        <v>40</v>
      </c>
      <c r="E677" t="s">
        <v>65</v>
      </c>
      <c r="F677">
        <v>0</v>
      </c>
      <c r="G677">
        <v>0</v>
      </c>
      <c r="H677">
        <v>0</v>
      </c>
      <c r="I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4.9706315334622504</v>
      </c>
      <c r="V677">
        <v>0</v>
      </c>
      <c r="X677">
        <v>0</v>
      </c>
      <c r="Z677">
        <v>0</v>
      </c>
    </row>
    <row r="678" spans="1:26" x14ac:dyDescent="0.25">
      <c r="A678">
        <v>2045</v>
      </c>
      <c r="B678" t="s">
        <v>56</v>
      </c>
      <c r="C678" t="s">
        <v>40</v>
      </c>
      <c r="D678" t="s">
        <v>40</v>
      </c>
      <c r="E678" t="s">
        <v>56</v>
      </c>
      <c r="F678">
        <v>0</v>
      </c>
      <c r="I678">
        <v>0</v>
      </c>
      <c r="T678">
        <v>0</v>
      </c>
      <c r="U678">
        <v>6.6951633132812498</v>
      </c>
      <c r="V678">
        <v>0</v>
      </c>
    </row>
    <row r="679" spans="1:26" x14ac:dyDescent="0.25">
      <c r="A679">
        <v>2045</v>
      </c>
      <c r="B679" t="s">
        <v>60</v>
      </c>
      <c r="C679" t="s">
        <v>40</v>
      </c>
      <c r="D679" t="s">
        <v>40</v>
      </c>
      <c r="E679" t="s">
        <v>60</v>
      </c>
      <c r="F679">
        <v>635</v>
      </c>
      <c r="I679">
        <v>635</v>
      </c>
      <c r="T679">
        <v>0</v>
      </c>
      <c r="U679">
        <v>6.6951633132812498</v>
      </c>
      <c r="V679">
        <v>635</v>
      </c>
    </row>
    <row r="680" spans="1:26" x14ac:dyDescent="0.25">
      <c r="A680">
        <v>2045</v>
      </c>
      <c r="B680" t="s">
        <v>54</v>
      </c>
      <c r="C680" t="s">
        <v>40</v>
      </c>
      <c r="D680" t="s">
        <v>40</v>
      </c>
      <c r="E680" t="s">
        <v>54</v>
      </c>
      <c r="F680">
        <v>13333.47</v>
      </c>
      <c r="I680">
        <v>13333.47</v>
      </c>
      <c r="Q680">
        <v>532.4</v>
      </c>
      <c r="R680">
        <v>25.04</v>
      </c>
      <c r="T680">
        <v>148200393.30000001</v>
      </c>
      <c r="U680">
        <v>6.6951633132812498</v>
      </c>
      <c r="V680">
        <v>13333.47</v>
      </c>
      <c r="W680">
        <v>0</v>
      </c>
    </row>
    <row r="681" spans="1:26" x14ac:dyDescent="0.25">
      <c r="A681">
        <v>2045</v>
      </c>
      <c r="B681" t="s">
        <v>55</v>
      </c>
      <c r="C681" t="s">
        <v>40</v>
      </c>
      <c r="D681" t="s">
        <v>40</v>
      </c>
      <c r="E681" t="s">
        <v>55</v>
      </c>
      <c r="F681">
        <v>2927.93</v>
      </c>
      <c r="I681">
        <v>1885</v>
      </c>
      <c r="Q681">
        <v>187.53</v>
      </c>
      <c r="R681">
        <v>10.050000000000001</v>
      </c>
      <c r="T681">
        <v>20951615.850000001</v>
      </c>
      <c r="U681">
        <v>6.6951633132812498</v>
      </c>
      <c r="V681">
        <v>1885</v>
      </c>
      <c r="W681">
        <v>1042.93</v>
      </c>
    </row>
    <row r="682" spans="1:26" x14ac:dyDescent="0.25">
      <c r="A682">
        <v>2045</v>
      </c>
      <c r="B682" t="s">
        <v>198</v>
      </c>
      <c r="C682" t="s">
        <v>40</v>
      </c>
      <c r="D682" t="s">
        <v>40</v>
      </c>
      <c r="E682" t="s">
        <v>198</v>
      </c>
      <c r="F682">
        <v>0</v>
      </c>
      <c r="I682">
        <v>0</v>
      </c>
      <c r="Q682">
        <v>849.97</v>
      </c>
      <c r="R682">
        <v>0</v>
      </c>
      <c r="T682">
        <v>0</v>
      </c>
      <c r="U682">
        <v>6.6951633132812498</v>
      </c>
      <c r="V682">
        <v>0</v>
      </c>
    </row>
    <row r="683" spans="1:26" x14ac:dyDescent="0.25">
      <c r="A683">
        <v>2045</v>
      </c>
      <c r="B683" t="s">
        <v>61</v>
      </c>
      <c r="C683" t="s">
        <v>40</v>
      </c>
      <c r="D683" t="s">
        <v>40</v>
      </c>
      <c r="E683" t="s">
        <v>61</v>
      </c>
      <c r="F683">
        <v>4913.93</v>
      </c>
      <c r="I683">
        <v>3163</v>
      </c>
      <c r="Q683">
        <v>67.59</v>
      </c>
      <c r="R683">
        <v>46.8</v>
      </c>
      <c r="T683">
        <v>43316174.32</v>
      </c>
      <c r="U683">
        <v>6.6951633132812498</v>
      </c>
      <c r="V683">
        <v>3163</v>
      </c>
      <c r="W683">
        <v>1750.93</v>
      </c>
    </row>
    <row r="684" spans="1:26" x14ac:dyDescent="0.25">
      <c r="A684">
        <v>2045</v>
      </c>
      <c r="B684" t="s">
        <v>62</v>
      </c>
      <c r="C684" t="s">
        <v>40</v>
      </c>
      <c r="D684" t="s">
        <v>40</v>
      </c>
      <c r="E684" t="s">
        <v>62</v>
      </c>
      <c r="F684">
        <v>3682.71</v>
      </c>
      <c r="I684">
        <v>1309</v>
      </c>
      <c r="Q684">
        <v>53</v>
      </c>
      <c r="R684">
        <v>24.7</v>
      </c>
      <c r="T684">
        <v>17926295.350000001</v>
      </c>
      <c r="U684">
        <v>6.6951633132812498</v>
      </c>
      <c r="V684">
        <v>1309</v>
      </c>
      <c r="W684">
        <v>2373.71</v>
      </c>
    </row>
    <row r="685" spans="1:26" x14ac:dyDescent="0.25">
      <c r="A685">
        <v>2045</v>
      </c>
      <c r="B685" t="s">
        <v>52</v>
      </c>
      <c r="C685" t="s">
        <v>40</v>
      </c>
      <c r="D685" t="s">
        <v>40</v>
      </c>
      <c r="E685" t="s">
        <v>52</v>
      </c>
      <c r="F685">
        <v>0</v>
      </c>
      <c r="G685">
        <v>0</v>
      </c>
      <c r="H685">
        <v>0</v>
      </c>
      <c r="I685">
        <v>0</v>
      </c>
      <c r="Q685">
        <v>600</v>
      </c>
      <c r="R685">
        <v>0</v>
      </c>
      <c r="S685">
        <v>0</v>
      </c>
      <c r="T685">
        <v>0</v>
      </c>
      <c r="U685">
        <v>6.6951633132812498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2045</v>
      </c>
      <c r="B686" t="s">
        <v>53</v>
      </c>
      <c r="C686" t="s">
        <v>40</v>
      </c>
      <c r="D686" t="s">
        <v>40</v>
      </c>
      <c r="E686" t="s">
        <v>53</v>
      </c>
      <c r="F686">
        <v>0</v>
      </c>
      <c r="G686">
        <v>0</v>
      </c>
      <c r="H686">
        <v>0</v>
      </c>
      <c r="I686">
        <v>0</v>
      </c>
      <c r="Q686">
        <v>100</v>
      </c>
      <c r="R686">
        <v>0</v>
      </c>
      <c r="S686">
        <v>0</v>
      </c>
      <c r="T686">
        <v>0</v>
      </c>
      <c r="U686">
        <v>6.6951633132812498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2045</v>
      </c>
      <c r="B687" t="s">
        <v>63</v>
      </c>
      <c r="C687" t="s">
        <v>40</v>
      </c>
      <c r="D687" t="s">
        <v>40</v>
      </c>
      <c r="E687" t="s">
        <v>63</v>
      </c>
      <c r="F687">
        <v>255.3</v>
      </c>
      <c r="G687">
        <v>0</v>
      </c>
      <c r="H687">
        <v>0</v>
      </c>
      <c r="I687">
        <v>184</v>
      </c>
      <c r="Q687">
        <v>10.36</v>
      </c>
      <c r="R687">
        <v>17.77</v>
      </c>
      <c r="S687">
        <v>0</v>
      </c>
      <c r="T687">
        <v>2519815.39</v>
      </c>
      <c r="U687">
        <v>6.6951633132812498</v>
      </c>
      <c r="V687">
        <v>184</v>
      </c>
      <c r="W687">
        <v>71.3</v>
      </c>
      <c r="X687">
        <v>0</v>
      </c>
      <c r="Y687">
        <v>0</v>
      </c>
      <c r="Z687">
        <v>0</v>
      </c>
    </row>
    <row r="688" spans="1:26" x14ac:dyDescent="0.25">
      <c r="A688">
        <v>2045</v>
      </c>
      <c r="B688" t="s">
        <v>64</v>
      </c>
      <c r="C688" t="s">
        <v>40</v>
      </c>
      <c r="D688" t="s">
        <v>40</v>
      </c>
      <c r="E688" t="s">
        <v>64</v>
      </c>
      <c r="F688">
        <v>0</v>
      </c>
      <c r="I688">
        <v>0</v>
      </c>
      <c r="Q688">
        <v>341.83</v>
      </c>
      <c r="R688">
        <v>0</v>
      </c>
      <c r="T688">
        <v>0</v>
      </c>
      <c r="U688">
        <v>6.6951633132812498</v>
      </c>
      <c r="V688">
        <v>0</v>
      </c>
    </row>
    <row r="689" spans="1:22" x14ac:dyDescent="0.25">
      <c r="A689">
        <v>2045</v>
      </c>
      <c r="B689" t="s">
        <v>76</v>
      </c>
      <c r="C689" t="s">
        <v>73</v>
      </c>
      <c r="D689" t="s">
        <v>73</v>
      </c>
      <c r="E689" t="s">
        <v>76</v>
      </c>
      <c r="F689">
        <v>1756.56</v>
      </c>
      <c r="I689">
        <v>1756.56</v>
      </c>
      <c r="T689">
        <v>0</v>
      </c>
      <c r="U689">
        <v>6.6951633132812498</v>
      </c>
      <c r="V689">
        <v>1756.56</v>
      </c>
    </row>
    <row r="690" spans="1:22" x14ac:dyDescent="0.25">
      <c r="A690">
        <v>2045</v>
      </c>
      <c r="B690" t="s">
        <v>75</v>
      </c>
      <c r="C690" t="s">
        <v>73</v>
      </c>
      <c r="D690" t="s">
        <v>73</v>
      </c>
      <c r="E690" t="s">
        <v>75</v>
      </c>
      <c r="F690">
        <v>7363.8</v>
      </c>
      <c r="I690">
        <v>7363.8</v>
      </c>
      <c r="Q690">
        <v>367.75</v>
      </c>
      <c r="R690">
        <v>20.02</v>
      </c>
      <c r="T690">
        <v>0</v>
      </c>
      <c r="U690">
        <v>6.6951633132812498</v>
      </c>
      <c r="V690">
        <v>7363.8</v>
      </c>
    </row>
    <row r="691" spans="1:22" x14ac:dyDescent="0.25">
      <c r="A691">
        <v>2045</v>
      </c>
      <c r="B691" t="s">
        <v>74</v>
      </c>
      <c r="C691" t="s">
        <v>73</v>
      </c>
      <c r="D691" t="s">
        <v>73</v>
      </c>
      <c r="E691" t="s">
        <v>74</v>
      </c>
      <c r="F691">
        <v>9573.43</v>
      </c>
      <c r="I691">
        <v>9573.43</v>
      </c>
      <c r="Q691">
        <v>341.91</v>
      </c>
      <c r="R691">
        <v>28</v>
      </c>
      <c r="T691">
        <v>0</v>
      </c>
      <c r="U691">
        <v>6.6951633132812498</v>
      </c>
      <c r="V691">
        <v>9573.43</v>
      </c>
    </row>
    <row r="692" spans="1:22" x14ac:dyDescent="0.25">
      <c r="A692">
        <v>2045</v>
      </c>
      <c r="B692" t="s">
        <v>77</v>
      </c>
      <c r="C692" t="s">
        <v>73</v>
      </c>
      <c r="D692" t="s">
        <v>73</v>
      </c>
      <c r="E692" t="s">
        <v>77</v>
      </c>
      <c r="F692">
        <v>2587.5300000000002</v>
      </c>
      <c r="I692">
        <v>2587.5300000000002</v>
      </c>
      <c r="Q692">
        <v>29.06</v>
      </c>
      <c r="R692">
        <v>89.04</v>
      </c>
      <c r="T692">
        <v>0</v>
      </c>
      <c r="U692">
        <v>6.6951633132812498</v>
      </c>
      <c r="V692">
        <v>2587.5300000000002</v>
      </c>
    </row>
    <row r="693" spans="1:22" x14ac:dyDescent="0.25">
      <c r="A693">
        <v>2045</v>
      </c>
      <c r="B693" t="s">
        <v>81</v>
      </c>
      <c r="C693" t="s">
        <v>78</v>
      </c>
      <c r="D693" t="s">
        <v>78</v>
      </c>
      <c r="E693" t="s">
        <v>81</v>
      </c>
      <c r="F693">
        <v>2998</v>
      </c>
      <c r="I693">
        <v>2998</v>
      </c>
      <c r="T693">
        <v>0</v>
      </c>
      <c r="U693">
        <v>6.6951633132812498</v>
      </c>
      <c r="V693">
        <v>2998</v>
      </c>
    </row>
    <row r="694" spans="1:22" x14ac:dyDescent="0.25">
      <c r="A694">
        <v>2045</v>
      </c>
      <c r="B694" t="s">
        <v>80</v>
      </c>
      <c r="C694" t="s">
        <v>78</v>
      </c>
      <c r="D694" t="s">
        <v>78</v>
      </c>
      <c r="E694" t="s">
        <v>80</v>
      </c>
      <c r="F694">
        <v>6140.6</v>
      </c>
      <c r="I694">
        <v>6140.6</v>
      </c>
      <c r="Q694">
        <v>409.46</v>
      </c>
      <c r="R694">
        <v>15</v>
      </c>
      <c r="T694">
        <v>0</v>
      </c>
      <c r="U694">
        <v>6.6951633132812498</v>
      </c>
      <c r="V694">
        <v>6140.6</v>
      </c>
    </row>
    <row r="695" spans="1:22" x14ac:dyDescent="0.25">
      <c r="A695">
        <v>2045</v>
      </c>
      <c r="B695" t="s">
        <v>79</v>
      </c>
      <c r="C695" t="s">
        <v>78</v>
      </c>
      <c r="D695" t="s">
        <v>78</v>
      </c>
      <c r="E695" t="s">
        <v>79</v>
      </c>
      <c r="F695">
        <v>16156.7</v>
      </c>
      <c r="I695">
        <v>16156.7</v>
      </c>
      <c r="Q695">
        <v>344.28</v>
      </c>
      <c r="R695">
        <v>46.93</v>
      </c>
      <c r="T695">
        <v>0</v>
      </c>
      <c r="U695">
        <v>6.6951633132812498</v>
      </c>
      <c r="V695">
        <v>16156.7</v>
      </c>
    </row>
    <row r="696" spans="1:22" x14ac:dyDescent="0.25">
      <c r="A696">
        <v>2045</v>
      </c>
      <c r="B696" t="s">
        <v>82</v>
      </c>
      <c r="C696" t="s">
        <v>78</v>
      </c>
      <c r="D696" t="s">
        <v>78</v>
      </c>
      <c r="E696" t="s">
        <v>82</v>
      </c>
      <c r="F696">
        <v>5481.92</v>
      </c>
      <c r="I696">
        <v>5481.92</v>
      </c>
      <c r="Q696">
        <v>47.78</v>
      </c>
      <c r="R696">
        <v>114.73</v>
      </c>
      <c r="T696">
        <v>0</v>
      </c>
      <c r="U696">
        <v>6.6951633132812498</v>
      </c>
      <c r="V696">
        <v>5481.92</v>
      </c>
    </row>
    <row r="697" spans="1:22" x14ac:dyDescent="0.25">
      <c r="A697">
        <v>2045</v>
      </c>
      <c r="B697" t="s">
        <v>199</v>
      </c>
      <c r="C697" t="s">
        <v>78</v>
      </c>
      <c r="D697" t="s">
        <v>78</v>
      </c>
      <c r="E697" t="s">
        <v>199</v>
      </c>
      <c r="F697">
        <v>824.5</v>
      </c>
      <c r="I697">
        <v>824.5</v>
      </c>
      <c r="Q697">
        <v>92.71</v>
      </c>
      <c r="R697">
        <v>8.89</v>
      </c>
      <c r="T697">
        <v>0</v>
      </c>
      <c r="U697">
        <v>6.6951633132812498</v>
      </c>
      <c r="V697">
        <v>824.5</v>
      </c>
    </row>
    <row r="698" spans="1:22" x14ac:dyDescent="0.25">
      <c r="A698">
        <v>2045</v>
      </c>
      <c r="B698" t="s">
        <v>71</v>
      </c>
      <c r="C698" t="s">
        <v>44</v>
      </c>
      <c r="D698" t="s">
        <v>44</v>
      </c>
      <c r="E698" t="s">
        <v>71</v>
      </c>
      <c r="F698">
        <v>407</v>
      </c>
      <c r="I698">
        <v>407</v>
      </c>
      <c r="T698">
        <v>0</v>
      </c>
      <c r="U698">
        <v>6.6951633132812498</v>
      </c>
      <c r="V698">
        <v>407</v>
      </c>
    </row>
    <row r="699" spans="1:22" x14ac:dyDescent="0.25">
      <c r="A699">
        <v>2045</v>
      </c>
      <c r="B699" t="s">
        <v>70</v>
      </c>
      <c r="C699" t="s">
        <v>44</v>
      </c>
      <c r="D699" t="s">
        <v>44</v>
      </c>
      <c r="E699" t="s">
        <v>70</v>
      </c>
      <c r="F699">
        <v>0</v>
      </c>
      <c r="I699">
        <v>0</v>
      </c>
      <c r="Q699">
        <v>849.97</v>
      </c>
      <c r="R699">
        <v>0</v>
      </c>
      <c r="T699">
        <v>0</v>
      </c>
      <c r="U699">
        <v>6.6951633132812498</v>
      </c>
      <c r="V699">
        <v>0</v>
      </c>
    </row>
    <row r="700" spans="1:22" x14ac:dyDescent="0.25">
      <c r="A700">
        <v>2045</v>
      </c>
      <c r="B700" t="s">
        <v>69</v>
      </c>
      <c r="C700" t="s">
        <v>44</v>
      </c>
      <c r="D700" t="s">
        <v>44</v>
      </c>
      <c r="E700" t="s">
        <v>69</v>
      </c>
      <c r="F700">
        <v>2754.7</v>
      </c>
      <c r="I700">
        <v>2754.7</v>
      </c>
      <c r="Q700">
        <v>385.96</v>
      </c>
      <c r="R700">
        <v>7.14</v>
      </c>
      <c r="T700">
        <v>0</v>
      </c>
      <c r="U700">
        <v>6.6951633132812498</v>
      </c>
      <c r="V700">
        <v>2754.7</v>
      </c>
    </row>
    <row r="701" spans="1:22" x14ac:dyDescent="0.25">
      <c r="A701">
        <v>2045</v>
      </c>
      <c r="B701" t="s">
        <v>72</v>
      </c>
      <c r="C701" t="s">
        <v>44</v>
      </c>
      <c r="D701" t="s">
        <v>44</v>
      </c>
      <c r="E701" t="s">
        <v>72</v>
      </c>
      <c r="F701">
        <v>1647</v>
      </c>
      <c r="I701">
        <v>1647</v>
      </c>
      <c r="Q701">
        <v>82.35</v>
      </c>
      <c r="R701">
        <v>20</v>
      </c>
      <c r="T701">
        <v>0</v>
      </c>
      <c r="U701">
        <v>6.6951633132812498</v>
      </c>
      <c r="V701">
        <v>1647</v>
      </c>
    </row>
    <row r="702" spans="1:22" x14ac:dyDescent="0.25">
      <c r="A702">
        <v>2045</v>
      </c>
      <c r="B702" t="s">
        <v>200</v>
      </c>
      <c r="C702" t="s">
        <v>44</v>
      </c>
      <c r="D702" t="s">
        <v>44</v>
      </c>
      <c r="E702" t="s">
        <v>200</v>
      </c>
      <c r="F702">
        <v>197</v>
      </c>
      <c r="I702">
        <v>197</v>
      </c>
      <c r="Q702">
        <v>110.22</v>
      </c>
      <c r="R702">
        <v>1.79</v>
      </c>
      <c r="T702">
        <v>0</v>
      </c>
      <c r="U702">
        <v>6.6951633132812498</v>
      </c>
      <c r="V702">
        <v>197</v>
      </c>
    </row>
    <row r="703" spans="1:22" x14ac:dyDescent="0.25">
      <c r="A703">
        <v>2045</v>
      </c>
      <c r="B703" t="s">
        <v>67</v>
      </c>
      <c r="C703" t="s">
        <v>43</v>
      </c>
      <c r="D703" t="s">
        <v>43</v>
      </c>
      <c r="E703" t="s">
        <v>67</v>
      </c>
      <c r="F703">
        <v>255.3</v>
      </c>
      <c r="I703">
        <v>255.3</v>
      </c>
      <c r="Q703">
        <v>127.65</v>
      </c>
      <c r="R703">
        <v>2</v>
      </c>
      <c r="T703">
        <v>0</v>
      </c>
      <c r="U703">
        <v>6.6951633132812498</v>
      </c>
      <c r="V703">
        <v>255.3</v>
      </c>
    </row>
    <row r="704" spans="1:22" x14ac:dyDescent="0.25">
      <c r="A704">
        <v>2045</v>
      </c>
      <c r="B704" t="s">
        <v>68</v>
      </c>
      <c r="C704" t="s">
        <v>43</v>
      </c>
      <c r="D704" t="s">
        <v>43</v>
      </c>
      <c r="E704" t="s">
        <v>68</v>
      </c>
      <c r="F704">
        <v>327</v>
      </c>
      <c r="I704">
        <v>327</v>
      </c>
      <c r="Q704">
        <v>36.090000000000003</v>
      </c>
      <c r="R704">
        <v>9.06</v>
      </c>
      <c r="T704">
        <v>0</v>
      </c>
      <c r="U704">
        <v>6.6951633132812498</v>
      </c>
      <c r="V704">
        <v>327</v>
      </c>
    </row>
    <row r="705" spans="1:22" x14ac:dyDescent="0.25">
      <c r="A705">
        <v>2045</v>
      </c>
      <c r="B705" t="s">
        <v>49</v>
      </c>
      <c r="C705" t="s">
        <v>42</v>
      </c>
      <c r="D705" t="s">
        <v>42</v>
      </c>
      <c r="E705" t="s">
        <v>49</v>
      </c>
      <c r="F705">
        <v>1797.5</v>
      </c>
      <c r="I705">
        <v>1797.5</v>
      </c>
      <c r="Q705">
        <v>207.01</v>
      </c>
      <c r="R705">
        <v>8.68</v>
      </c>
      <c r="T705">
        <v>0</v>
      </c>
      <c r="U705">
        <v>6.6951633132812498</v>
      </c>
      <c r="V705">
        <v>1797.5</v>
      </c>
    </row>
    <row r="706" spans="1:22" x14ac:dyDescent="0.25">
      <c r="A706">
        <v>2045</v>
      </c>
      <c r="B706" t="s">
        <v>50</v>
      </c>
      <c r="C706" t="s">
        <v>42</v>
      </c>
      <c r="D706" t="s">
        <v>42</v>
      </c>
      <c r="E706" t="s">
        <v>50</v>
      </c>
      <c r="F706">
        <v>866.99</v>
      </c>
      <c r="I706">
        <v>866.99</v>
      </c>
      <c r="Q706">
        <v>34.68</v>
      </c>
      <c r="R706">
        <v>25</v>
      </c>
      <c r="T706">
        <v>0</v>
      </c>
      <c r="U706">
        <v>6.6951633132812498</v>
      </c>
      <c r="V706">
        <v>866.99</v>
      </c>
    </row>
    <row r="707" spans="1:22" x14ac:dyDescent="0.25">
      <c r="A707">
        <v>2045</v>
      </c>
      <c r="B707" t="s">
        <v>97</v>
      </c>
      <c r="C707" t="s">
        <v>42</v>
      </c>
      <c r="D707" t="s">
        <v>42</v>
      </c>
      <c r="E707" t="s">
        <v>7</v>
      </c>
      <c r="F707">
        <v>0</v>
      </c>
      <c r="I707">
        <v>0</v>
      </c>
      <c r="T707">
        <v>0</v>
      </c>
      <c r="U707">
        <v>6.6951633132812498</v>
      </c>
      <c r="V707">
        <v>0</v>
      </c>
    </row>
    <row r="708" spans="1:22" x14ac:dyDescent="0.25">
      <c r="A708">
        <v>2045</v>
      </c>
      <c r="B708" t="s">
        <v>98</v>
      </c>
      <c r="C708" t="s">
        <v>42</v>
      </c>
      <c r="D708" t="s">
        <v>42</v>
      </c>
      <c r="E708" t="s">
        <v>8</v>
      </c>
      <c r="F708">
        <v>0</v>
      </c>
      <c r="I708">
        <v>0</v>
      </c>
      <c r="T708">
        <v>0</v>
      </c>
      <c r="U708">
        <v>6.6951633132812498</v>
      </c>
      <c r="V708">
        <v>0</v>
      </c>
    </row>
    <row r="709" spans="1:22" x14ac:dyDescent="0.25">
      <c r="A709">
        <v>2045</v>
      </c>
      <c r="B709" t="s">
        <v>105</v>
      </c>
      <c r="C709" t="s">
        <v>40</v>
      </c>
      <c r="D709" t="s">
        <v>40</v>
      </c>
      <c r="E709" t="s">
        <v>7</v>
      </c>
      <c r="F709">
        <v>11.7</v>
      </c>
      <c r="I709">
        <v>11.7</v>
      </c>
      <c r="T709">
        <v>0</v>
      </c>
      <c r="U709">
        <v>6.6951633132812498</v>
      </c>
      <c r="V709">
        <v>11.7</v>
      </c>
    </row>
    <row r="710" spans="1:22" x14ac:dyDescent="0.25">
      <c r="A710">
        <v>2045</v>
      </c>
      <c r="B710" t="s">
        <v>108</v>
      </c>
      <c r="C710" t="s">
        <v>40</v>
      </c>
      <c r="D710" t="s">
        <v>40</v>
      </c>
      <c r="E710" t="s">
        <v>8</v>
      </c>
      <c r="F710">
        <v>38.67</v>
      </c>
      <c r="I710">
        <v>38.67</v>
      </c>
      <c r="T710">
        <v>0</v>
      </c>
      <c r="U710">
        <v>6.6951633132812498</v>
      </c>
      <c r="V710">
        <v>38.67</v>
      </c>
    </row>
    <row r="711" spans="1:22" x14ac:dyDescent="0.25">
      <c r="A711">
        <v>2045</v>
      </c>
      <c r="B711" t="s">
        <v>137</v>
      </c>
      <c r="C711" t="s">
        <v>43</v>
      </c>
      <c r="D711" t="s">
        <v>43</v>
      </c>
      <c r="E711" t="s">
        <v>7</v>
      </c>
      <c r="F711">
        <v>0</v>
      </c>
      <c r="I711">
        <v>0</v>
      </c>
      <c r="T711">
        <v>0</v>
      </c>
      <c r="U711">
        <v>6.6951633132812498</v>
      </c>
      <c r="V711">
        <v>0</v>
      </c>
    </row>
    <row r="712" spans="1:22" x14ac:dyDescent="0.25">
      <c r="A712">
        <v>2045</v>
      </c>
      <c r="B712" t="s">
        <v>139</v>
      </c>
      <c r="C712" t="s">
        <v>43</v>
      </c>
      <c r="D712" t="s">
        <v>43</v>
      </c>
      <c r="E712" t="s">
        <v>8</v>
      </c>
      <c r="F712">
        <v>4</v>
      </c>
      <c r="I712">
        <v>4</v>
      </c>
      <c r="T712">
        <v>0</v>
      </c>
      <c r="U712">
        <v>6.6951633132812498</v>
      </c>
      <c r="V712">
        <v>4</v>
      </c>
    </row>
    <row r="713" spans="1:22" x14ac:dyDescent="0.25">
      <c r="A713">
        <v>2045</v>
      </c>
      <c r="B713" t="s">
        <v>146</v>
      </c>
      <c r="C713" t="s">
        <v>44</v>
      </c>
      <c r="D713" t="s">
        <v>44</v>
      </c>
      <c r="E713" t="s">
        <v>7</v>
      </c>
      <c r="F713">
        <v>0</v>
      </c>
      <c r="I713">
        <v>0</v>
      </c>
      <c r="T713">
        <v>0</v>
      </c>
      <c r="U713">
        <v>6.6951633132812498</v>
      </c>
      <c r="V713">
        <v>0</v>
      </c>
    </row>
    <row r="714" spans="1:22" x14ac:dyDescent="0.25">
      <c r="A714">
        <v>2045</v>
      </c>
      <c r="B714" t="s">
        <v>147</v>
      </c>
      <c r="C714" t="s">
        <v>44</v>
      </c>
      <c r="D714" t="s">
        <v>44</v>
      </c>
      <c r="E714" t="s">
        <v>8</v>
      </c>
      <c r="F714">
        <v>262.56</v>
      </c>
      <c r="I714">
        <v>262.56</v>
      </c>
      <c r="T714">
        <v>0</v>
      </c>
      <c r="U714">
        <v>6.6951633132812498</v>
      </c>
      <c r="V714">
        <v>262.56</v>
      </c>
    </row>
    <row r="715" spans="1:22" x14ac:dyDescent="0.25">
      <c r="A715">
        <v>2045</v>
      </c>
      <c r="B715" t="s">
        <v>154</v>
      </c>
      <c r="C715" t="s">
        <v>73</v>
      </c>
      <c r="D715" t="s">
        <v>73</v>
      </c>
      <c r="E715" t="s">
        <v>7</v>
      </c>
      <c r="F715">
        <v>554.77</v>
      </c>
      <c r="I715">
        <v>554.77</v>
      </c>
      <c r="T715">
        <v>0</v>
      </c>
      <c r="U715">
        <v>6.6951633132812498</v>
      </c>
      <c r="V715">
        <v>554.77</v>
      </c>
    </row>
    <row r="716" spans="1:22" x14ac:dyDescent="0.25">
      <c r="A716">
        <v>2045</v>
      </c>
      <c r="B716" t="s">
        <v>157</v>
      </c>
      <c r="C716" t="s">
        <v>73</v>
      </c>
      <c r="D716" t="s">
        <v>73</v>
      </c>
      <c r="E716" t="s">
        <v>8</v>
      </c>
      <c r="F716">
        <v>103.85</v>
      </c>
      <c r="I716">
        <v>103.85</v>
      </c>
      <c r="T716">
        <v>0</v>
      </c>
      <c r="U716">
        <v>6.6951633132812498</v>
      </c>
      <c r="V716">
        <v>103.85</v>
      </c>
    </row>
    <row r="717" spans="1:22" x14ac:dyDescent="0.25">
      <c r="A717">
        <v>2045</v>
      </c>
      <c r="B717" t="s">
        <v>166</v>
      </c>
      <c r="C717" t="s">
        <v>78</v>
      </c>
      <c r="D717" t="s">
        <v>78</v>
      </c>
      <c r="E717" t="s">
        <v>7</v>
      </c>
      <c r="F717">
        <v>36.03</v>
      </c>
      <c r="I717">
        <v>36.03</v>
      </c>
      <c r="T717">
        <v>0</v>
      </c>
      <c r="U717">
        <v>6.6951633132812498</v>
      </c>
      <c r="V717">
        <v>36.03</v>
      </c>
    </row>
    <row r="718" spans="1:22" x14ac:dyDescent="0.25">
      <c r="A718">
        <v>2045</v>
      </c>
      <c r="B718" t="s">
        <v>168</v>
      </c>
      <c r="C718" t="s">
        <v>78</v>
      </c>
      <c r="D718" t="s">
        <v>78</v>
      </c>
      <c r="E718" t="s">
        <v>8</v>
      </c>
      <c r="F718">
        <v>397.54</v>
      </c>
      <c r="I718">
        <v>397.54</v>
      </c>
      <c r="T718">
        <v>0</v>
      </c>
      <c r="U718">
        <v>6.6951633132812498</v>
      </c>
      <c r="V718">
        <v>397.54</v>
      </c>
    </row>
    <row r="719" spans="1:22" x14ac:dyDescent="0.25">
      <c r="A719">
        <v>2045</v>
      </c>
      <c r="B719" t="s">
        <v>104</v>
      </c>
      <c r="C719" t="s">
        <v>40</v>
      </c>
      <c r="D719" t="s">
        <v>40</v>
      </c>
      <c r="E719" t="s">
        <v>7</v>
      </c>
      <c r="F719">
        <v>889.05</v>
      </c>
      <c r="I719">
        <v>889.05</v>
      </c>
      <c r="T719">
        <v>0</v>
      </c>
      <c r="U719">
        <v>6.6951633132812498</v>
      </c>
      <c r="V719">
        <v>889.05</v>
      </c>
    </row>
    <row r="720" spans="1:22" x14ac:dyDescent="0.25">
      <c r="A720">
        <v>2045</v>
      </c>
      <c r="B720" t="s">
        <v>107</v>
      </c>
      <c r="C720" t="s">
        <v>40</v>
      </c>
      <c r="D720" t="s">
        <v>40</v>
      </c>
      <c r="E720" t="s">
        <v>8</v>
      </c>
      <c r="F720">
        <v>1812.64</v>
      </c>
      <c r="I720">
        <v>1812.64</v>
      </c>
      <c r="T720">
        <v>0</v>
      </c>
      <c r="U720">
        <v>6.6951633132812498</v>
      </c>
      <c r="V720">
        <v>1812.64</v>
      </c>
    </row>
    <row r="721" spans="1:26" x14ac:dyDescent="0.25">
      <c r="A721">
        <v>2045</v>
      </c>
      <c r="B721" t="s">
        <v>138</v>
      </c>
      <c r="C721" t="s">
        <v>43</v>
      </c>
      <c r="D721" t="s">
        <v>40</v>
      </c>
      <c r="E721" t="s">
        <v>8</v>
      </c>
      <c r="F721">
        <v>83</v>
      </c>
      <c r="I721">
        <v>83</v>
      </c>
      <c r="T721">
        <v>0</v>
      </c>
      <c r="U721">
        <v>6.6951633132812498</v>
      </c>
      <c r="V721">
        <v>83</v>
      </c>
    </row>
    <row r="722" spans="1:26" x14ac:dyDescent="0.25">
      <c r="A722">
        <v>2045</v>
      </c>
      <c r="B722" t="s">
        <v>153</v>
      </c>
      <c r="C722" t="s">
        <v>73</v>
      </c>
      <c r="D722" t="s">
        <v>40</v>
      </c>
      <c r="E722" t="s">
        <v>7</v>
      </c>
      <c r="F722">
        <v>46</v>
      </c>
      <c r="I722">
        <v>46</v>
      </c>
      <c r="T722">
        <v>0</v>
      </c>
      <c r="U722">
        <v>6.6951633132812498</v>
      </c>
      <c r="V722">
        <v>46</v>
      </c>
    </row>
    <row r="723" spans="1:26" x14ac:dyDescent="0.25">
      <c r="A723">
        <v>2045</v>
      </c>
      <c r="B723" t="s">
        <v>156</v>
      </c>
      <c r="C723" t="s">
        <v>73</v>
      </c>
      <c r="D723" t="s">
        <v>40</v>
      </c>
      <c r="E723" t="s">
        <v>8</v>
      </c>
      <c r="F723">
        <v>0</v>
      </c>
      <c r="I723">
        <v>0</v>
      </c>
      <c r="T723">
        <v>0</v>
      </c>
      <c r="U723">
        <v>6.6951633132812498</v>
      </c>
      <c r="V723">
        <v>0</v>
      </c>
    </row>
    <row r="724" spans="1:26" x14ac:dyDescent="0.25">
      <c r="A724">
        <v>2045</v>
      </c>
      <c r="B724" t="s">
        <v>145</v>
      </c>
      <c r="C724" t="s">
        <v>40</v>
      </c>
      <c r="D724" t="s">
        <v>40</v>
      </c>
      <c r="E724" t="s">
        <v>7</v>
      </c>
      <c r="F724">
        <v>0</v>
      </c>
      <c r="G724">
        <v>0</v>
      </c>
      <c r="H724">
        <v>0</v>
      </c>
      <c r="I724">
        <v>0</v>
      </c>
      <c r="J724" t="s">
        <v>132</v>
      </c>
      <c r="K724">
        <v>0</v>
      </c>
      <c r="L724">
        <v>0</v>
      </c>
      <c r="P724">
        <v>0</v>
      </c>
      <c r="S724">
        <v>0</v>
      </c>
      <c r="T724">
        <v>0</v>
      </c>
      <c r="U724">
        <v>6.6951633132812498</v>
      </c>
      <c r="V724">
        <v>0</v>
      </c>
      <c r="X724">
        <v>0</v>
      </c>
      <c r="Z724">
        <v>0</v>
      </c>
    </row>
    <row r="725" spans="1:26" x14ac:dyDescent="0.25">
      <c r="A725">
        <v>2045</v>
      </c>
      <c r="B725" t="s">
        <v>122</v>
      </c>
      <c r="C725" t="s">
        <v>40</v>
      </c>
      <c r="D725" t="s">
        <v>40</v>
      </c>
      <c r="E725" t="s">
        <v>51</v>
      </c>
      <c r="F725">
        <v>960.23</v>
      </c>
      <c r="I725">
        <v>960.23</v>
      </c>
      <c r="T725">
        <v>0</v>
      </c>
      <c r="U725">
        <v>6.6951633132812498</v>
      </c>
      <c r="V725">
        <v>960.23</v>
      </c>
    </row>
    <row r="726" spans="1:26" x14ac:dyDescent="0.25">
      <c r="A726">
        <v>2045</v>
      </c>
      <c r="B726" t="s">
        <v>100</v>
      </c>
      <c r="C726" t="s">
        <v>42</v>
      </c>
      <c r="D726" t="s">
        <v>40</v>
      </c>
      <c r="E726" t="s">
        <v>51</v>
      </c>
      <c r="F726">
        <v>0</v>
      </c>
      <c r="I726">
        <v>0</v>
      </c>
      <c r="T726">
        <v>0</v>
      </c>
      <c r="U726">
        <v>6.6951633132812498</v>
      </c>
      <c r="V726">
        <v>0</v>
      </c>
    </row>
    <row r="727" spans="1:26" x14ac:dyDescent="0.25">
      <c r="A727">
        <v>2045</v>
      </c>
      <c r="B727" t="s">
        <v>159</v>
      </c>
      <c r="C727" t="s">
        <v>73</v>
      </c>
      <c r="D727" t="s">
        <v>40</v>
      </c>
      <c r="E727" t="s">
        <v>51</v>
      </c>
      <c r="F727">
        <v>6.9</v>
      </c>
      <c r="I727">
        <v>6.9</v>
      </c>
      <c r="T727">
        <v>0</v>
      </c>
      <c r="U727">
        <v>6.6951633132812498</v>
      </c>
      <c r="V727">
        <v>6.9</v>
      </c>
    </row>
    <row r="728" spans="1:26" x14ac:dyDescent="0.25">
      <c r="A728">
        <v>2045</v>
      </c>
      <c r="B728" t="s">
        <v>123</v>
      </c>
      <c r="C728" t="s">
        <v>40</v>
      </c>
      <c r="D728" t="s">
        <v>40</v>
      </c>
      <c r="E728" t="s">
        <v>51</v>
      </c>
      <c r="F728">
        <v>13.8</v>
      </c>
      <c r="I728">
        <v>13.8</v>
      </c>
      <c r="T728">
        <v>0</v>
      </c>
      <c r="U728">
        <v>6.6951633132812498</v>
      </c>
      <c r="V728">
        <v>13.8</v>
      </c>
    </row>
    <row r="729" spans="1:26" x14ac:dyDescent="0.25">
      <c r="A729">
        <v>2045</v>
      </c>
      <c r="B729" t="s">
        <v>101</v>
      </c>
      <c r="C729" t="s">
        <v>42</v>
      </c>
      <c r="D729" t="s">
        <v>42</v>
      </c>
      <c r="E729" t="s">
        <v>51</v>
      </c>
      <c r="F729">
        <v>0</v>
      </c>
      <c r="I729">
        <v>0</v>
      </c>
      <c r="T729">
        <v>0</v>
      </c>
      <c r="U729">
        <v>6.6951633132812498</v>
      </c>
      <c r="V729">
        <v>0</v>
      </c>
    </row>
    <row r="730" spans="1:26" x14ac:dyDescent="0.25">
      <c r="A730">
        <v>2045</v>
      </c>
      <c r="B730" t="s">
        <v>141</v>
      </c>
      <c r="C730" t="s">
        <v>43</v>
      </c>
      <c r="D730" t="s">
        <v>43</v>
      </c>
      <c r="E730" t="s">
        <v>51</v>
      </c>
      <c r="F730">
        <v>0</v>
      </c>
      <c r="I730">
        <v>0</v>
      </c>
      <c r="T730">
        <v>0</v>
      </c>
      <c r="U730">
        <v>6.6951633132812498</v>
      </c>
      <c r="V730">
        <v>0</v>
      </c>
    </row>
    <row r="731" spans="1:26" x14ac:dyDescent="0.25">
      <c r="A731">
        <v>2045</v>
      </c>
      <c r="B731" t="s">
        <v>149</v>
      </c>
      <c r="C731" t="s">
        <v>44</v>
      </c>
      <c r="D731" t="s">
        <v>44</v>
      </c>
      <c r="E731" t="s">
        <v>51</v>
      </c>
      <c r="F731">
        <v>0</v>
      </c>
      <c r="I731">
        <v>0</v>
      </c>
      <c r="T731">
        <v>0</v>
      </c>
      <c r="U731">
        <v>6.6951633132812498</v>
      </c>
      <c r="V731">
        <v>0</v>
      </c>
    </row>
    <row r="732" spans="1:26" x14ac:dyDescent="0.25">
      <c r="A732">
        <v>2045</v>
      </c>
      <c r="B732" t="s">
        <v>160</v>
      </c>
      <c r="C732" t="s">
        <v>73</v>
      </c>
      <c r="D732" t="s">
        <v>73</v>
      </c>
      <c r="E732" t="s">
        <v>51</v>
      </c>
      <c r="F732">
        <v>0</v>
      </c>
      <c r="I732">
        <v>0</v>
      </c>
      <c r="T732">
        <v>0</v>
      </c>
      <c r="U732">
        <v>6.6951633132812498</v>
      </c>
      <c r="V732">
        <v>0</v>
      </c>
    </row>
    <row r="733" spans="1:26" x14ac:dyDescent="0.25">
      <c r="A733">
        <v>2045</v>
      </c>
      <c r="B733" t="s">
        <v>170</v>
      </c>
      <c r="C733" t="s">
        <v>78</v>
      </c>
      <c r="D733" t="s">
        <v>78</v>
      </c>
      <c r="E733" t="s">
        <v>51</v>
      </c>
      <c r="F733">
        <v>0</v>
      </c>
      <c r="I733">
        <v>0</v>
      </c>
      <c r="T733">
        <v>0</v>
      </c>
      <c r="U733">
        <v>6.6951633132812498</v>
      </c>
      <c r="V733">
        <v>0</v>
      </c>
    </row>
    <row r="734" spans="1:26" x14ac:dyDescent="0.25">
      <c r="A734">
        <v>2045</v>
      </c>
      <c r="B734" t="s">
        <v>134</v>
      </c>
      <c r="C734" t="s">
        <v>40</v>
      </c>
      <c r="D734" t="s">
        <v>40</v>
      </c>
      <c r="E734" t="s">
        <v>8</v>
      </c>
      <c r="F734">
        <v>0</v>
      </c>
      <c r="G734">
        <v>1256.78</v>
      </c>
      <c r="H734">
        <v>1256.78</v>
      </c>
      <c r="I734">
        <v>1256.78</v>
      </c>
      <c r="J734" t="s">
        <v>135</v>
      </c>
      <c r="K734">
        <v>0</v>
      </c>
      <c r="L734">
        <v>1256.78</v>
      </c>
      <c r="P734">
        <v>-36490.21</v>
      </c>
      <c r="S734">
        <v>715817415.58000004</v>
      </c>
      <c r="T734">
        <v>186935840.66999999</v>
      </c>
      <c r="U734">
        <v>6.6951633132812498</v>
      </c>
      <c r="V734">
        <v>0</v>
      </c>
      <c r="X734">
        <v>1256.78</v>
      </c>
      <c r="Z734">
        <v>0</v>
      </c>
    </row>
    <row r="735" spans="1:26" x14ac:dyDescent="0.25">
      <c r="A735">
        <v>2045</v>
      </c>
      <c r="B735" t="s">
        <v>201</v>
      </c>
      <c r="C735" t="s">
        <v>40</v>
      </c>
      <c r="D735" t="s">
        <v>40</v>
      </c>
      <c r="E735" t="s">
        <v>8</v>
      </c>
      <c r="F735">
        <v>0</v>
      </c>
      <c r="G735">
        <v>0</v>
      </c>
      <c r="H735">
        <v>0</v>
      </c>
      <c r="I735">
        <v>0</v>
      </c>
      <c r="J735" t="s">
        <v>202</v>
      </c>
      <c r="K735">
        <v>0</v>
      </c>
      <c r="L735">
        <v>0</v>
      </c>
      <c r="P735">
        <v>0</v>
      </c>
      <c r="S735">
        <v>0</v>
      </c>
      <c r="T735">
        <v>0</v>
      </c>
      <c r="U735">
        <v>6.6951633132812498</v>
      </c>
      <c r="V735">
        <v>0</v>
      </c>
      <c r="X735">
        <v>0</v>
      </c>
      <c r="Z735">
        <v>0</v>
      </c>
    </row>
    <row r="736" spans="1:26" x14ac:dyDescent="0.25">
      <c r="A736">
        <v>2045</v>
      </c>
      <c r="B736" t="s">
        <v>203</v>
      </c>
      <c r="C736" t="s">
        <v>40</v>
      </c>
      <c r="D736" t="s">
        <v>40</v>
      </c>
      <c r="E736" t="s">
        <v>8</v>
      </c>
      <c r="F736">
        <v>0</v>
      </c>
      <c r="G736">
        <v>469</v>
      </c>
      <c r="H736">
        <v>469</v>
      </c>
      <c r="I736">
        <v>469</v>
      </c>
      <c r="J736" t="s">
        <v>204</v>
      </c>
      <c r="K736">
        <v>469</v>
      </c>
      <c r="L736">
        <v>0</v>
      </c>
      <c r="P736">
        <v>-17896.23</v>
      </c>
      <c r="S736">
        <v>267126696.86000001</v>
      </c>
      <c r="T736">
        <v>69760182.629999995</v>
      </c>
      <c r="U736">
        <v>6.6951633132812498</v>
      </c>
      <c r="V736">
        <v>0</v>
      </c>
      <c r="X736">
        <v>469</v>
      </c>
      <c r="Z736">
        <v>0</v>
      </c>
    </row>
    <row r="737" spans="1:26" x14ac:dyDescent="0.25">
      <c r="A737">
        <v>2045</v>
      </c>
      <c r="B737" t="s">
        <v>205</v>
      </c>
      <c r="C737" t="s">
        <v>40</v>
      </c>
      <c r="D737" t="s">
        <v>40</v>
      </c>
      <c r="E737" t="s">
        <v>8</v>
      </c>
      <c r="F737">
        <v>0</v>
      </c>
      <c r="I737">
        <v>0</v>
      </c>
      <c r="T737">
        <v>0</v>
      </c>
      <c r="U737">
        <v>6.6951633132812498</v>
      </c>
      <c r="V737">
        <v>0</v>
      </c>
    </row>
    <row r="738" spans="1:26" x14ac:dyDescent="0.25">
      <c r="A738">
        <v>2045</v>
      </c>
      <c r="B738" t="s">
        <v>206</v>
      </c>
      <c r="C738" t="s">
        <v>40</v>
      </c>
      <c r="D738" t="s">
        <v>40</v>
      </c>
      <c r="E738" t="s">
        <v>8</v>
      </c>
      <c r="F738">
        <v>0</v>
      </c>
      <c r="G738">
        <v>0</v>
      </c>
      <c r="H738">
        <v>0</v>
      </c>
      <c r="I738">
        <v>0</v>
      </c>
      <c r="J738" t="s">
        <v>207</v>
      </c>
      <c r="K738">
        <v>0</v>
      </c>
      <c r="L738">
        <v>0</v>
      </c>
      <c r="P738">
        <v>0</v>
      </c>
      <c r="S738">
        <v>0</v>
      </c>
      <c r="T738">
        <v>0</v>
      </c>
      <c r="U738">
        <v>6.6951633132812498</v>
      </c>
      <c r="V738">
        <v>0</v>
      </c>
      <c r="X738">
        <v>0</v>
      </c>
      <c r="Z738">
        <v>0</v>
      </c>
    </row>
    <row r="739" spans="1:26" x14ac:dyDescent="0.25">
      <c r="A739">
        <v>2045</v>
      </c>
      <c r="B739" t="s">
        <v>208</v>
      </c>
      <c r="C739" t="s">
        <v>40</v>
      </c>
      <c r="D739" t="s">
        <v>40</v>
      </c>
      <c r="E739" t="s">
        <v>8</v>
      </c>
      <c r="F739">
        <v>0</v>
      </c>
      <c r="G739">
        <v>135</v>
      </c>
      <c r="H739">
        <v>135</v>
      </c>
      <c r="I739">
        <v>135</v>
      </c>
      <c r="J739" t="s">
        <v>41</v>
      </c>
      <c r="K739">
        <v>57</v>
      </c>
      <c r="L739">
        <v>78</v>
      </c>
      <c r="P739">
        <v>-95416.12</v>
      </c>
      <c r="S739">
        <v>76891479.909999996</v>
      </c>
      <c r="T739">
        <v>20080223.149999999</v>
      </c>
      <c r="U739">
        <v>6.6951633132812498</v>
      </c>
      <c r="V739">
        <v>0</v>
      </c>
      <c r="X739">
        <v>135</v>
      </c>
      <c r="Z739">
        <v>0</v>
      </c>
    </row>
    <row r="740" spans="1:26" x14ac:dyDescent="0.25">
      <c r="A740">
        <v>2045</v>
      </c>
      <c r="B740" t="s">
        <v>177</v>
      </c>
      <c r="C740" t="s">
        <v>40</v>
      </c>
      <c r="D740" t="s">
        <v>40</v>
      </c>
      <c r="E740" t="s">
        <v>8</v>
      </c>
      <c r="F740">
        <v>0</v>
      </c>
      <c r="G740">
        <v>320</v>
      </c>
      <c r="H740">
        <v>320</v>
      </c>
      <c r="I740">
        <v>320</v>
      </c>
      <c r="J740" t="s">
        <v>178</v>
      </c>
      <c r="K740">
        <v>250</v>
      </c>
      <c r="L740">
        <v>70</v>
      </c>
      <c r="P740">
        <v>-89261.91</v>
      </c>
      <c r="S740">
        <v>176811543.31</v>
      </c>
      <c r="T740">
        <v>46174364.82</v>
      </c>
      <c r="U740">
        <v>6.6951633132812498</v>
      </c>
      <c r="V740">
        <v>0</v>
      </c>
      <c r="X740">
        <v>320</v>
      </c>
      <c r="Z740">
        <v>0</v>
      </c>
    </row>
    <row r="741" spans="1:26" x14ac:dyDescent="0.25">
      <c r="A741">
        <v>2045</v>
      </c>
      <c r="B741" t="s">
        <v>66</v>
      </c>
      <c r="C741" t="s">
        <v>40</v>
      </c>
      <c r="D741" t="s">
        <v>40</v>
      </c>
      <c r="E741" t="s">
        <v>66</v>
      </c>
      <c r="F741">
        <v>34857.67</v>
      </c>
      <c r="I741">
        <v>34857.67</v>
      </c>
      <c r="T741">
        <v>0</v>
      </c>
      <c r="U741">
        <v>6.6951633132812498</v>
      </c>
      <c r="V741">
        <v>34857.67</v>
      </c>
    </row>
    <row r="742" spans="1:26" x14ac:dyDescent="0.25">
      <c r="A742">
        <v>2045</v>
      </c>
      <c r="B742" t="s">
        <v>102</v>
      </c>
      <c r="C742" t="s">
        <v>42</v>
      </c>
      <c r="D742" t="s">
        <v>42</v>
      </c>
      <c r="E742" t="s">
        <v>39</v>
      </c>
      <c r="F742">
        <v>3630.93</v>
      </c>
      <c r="I742">
        <v>3630.93</v>
      </c>
      <c r="T742">
        <v>0</v>
      </c>
      <c r="U742">
        <v>6.6951633132812498</v>
      </c>
      <c r="V742">
        <v>3630.93</v>
      </c>
    </row>
    <row r="743" spans="1:26" x14ac:dyDescent="0.25">
      <c r="A743">
        <v>2045</v>
      </c>
      <c r="B743" t="s">
        <v>125</v>
      </c>
      <c r="C743" t="s">
        <v>40</v>
      </c>
      <c r="D743" t="s">
        <v>40</v>
      </c>
      <c r="E743" t="s">
        <v>39</v>
      </c>
      <c r="F743">
        <v>12</v>
      </c>
      <c r="I743">
        <v>12</v>
      </c>
      <c r="T743">
        <v>0</v>
      </c>
      <c r="U743">
        <v>6.6951633132812498</v>
      </c>
      <c r="V743">
        <v>12</v>
      </c>
    </row>
    <row r="744" spans="1:26" x14ac:dyDescent="0.25">
      <c r="A744">
        <v>2045</v>
      </c>
      <c r="B744" t="s">
        <v>143</v>
      </c>
      <c r="C744" t="s">
        <v>43</v>
      </c>
      <c r="D744" t="s">
        <v>43</v>
      </c>
      <c r="E744" t="s">
        <v>39</v>
      </c>
      <c r="F744">
        <v>0</v>
      </c>
      <c r="I744">
        <v>0</v>
      </c>
      <c r="T744">
        <v>0</v>
      </c>
      <c r="U744">
        <v>6.6951633132812498</v>
      </c>
      <c r="V744">
        <v>0</v>
      </c>
    </row>
    <row r="745" spans="1:26" x14ac:dyDescent="0.25">
      <c r="A745">
        <v>2045</v>
      </c>
      <c r="B745" t="s">
        <v>150</v>
      </c>
      <c r="C745" t="s">
        <v>44</v>
      </c>
      <c r="D745" t="s">
        <v>44</v>
      </c>
      <c r="E745" t="s">
        <v>39</v>
      </c>
      <c r="F745">
        <v>1398.58</v>
      </c>
      <c r="I745">
        <v>1398.58</v>
      </c>
      <c r="T745">
        <v>0</v>
      </c>
      <c r="U745">
        <v>6.6951633132812498</v>
      </c>
      <c r="V745">
        <v>1398.58</v>
      </c>
    </row>
    <row r="746" spans="1:26" x14ac:dyDescent="0.25">
      <c r="A746">
        <v>2045</v>
      </c>
      <c r="B746" t="s">
        <v>161</v>
      </c>
      <c r="C746" t="s">
        <v>73</v>
      </c>
      <c r="D746" t="s">
        <v>73</v>
      </c>
      <c r="E746" t="s">
        <v>39</v>
      </c>
      <c r="F746">
        <v>562.26</v>
      </c>
      <c r="I746">
        <v>562.26</v>
      </c>
      <c r="T746">
        <v>0</v>
      </c>
      <c r="U746">
        <v>6.6951633132812498</v>
      </c>
      <c r="V746">
        <v>562.26</v>
      </c>
    </row>
    <row r="747" spans="1:26" x14ac:dyDescent="0.25">
      <c r="A747">
        <v>2045</v>
      </c>
      <c r="B747" t="s">
        <v>172</v>
      </c>
      <c r="C747" t="s">
        <v>78</v>
      </c>
      <c r="D747" t="s">
        <v>78</v>
      </c>
      <c r="E747" t="s">
        <v>39</v>
      </c>
      <c r="F747">
        <v>4323.1499999999996</v>
      </c>
      <c r="I747">
        <v>4323.1499999999996</v>
      </c>
      <c r="T747">
        <v>0</v>
      </c>
      <c r="U747">
        <v>6.6951633132812498</v>
      </c>
      <c r="V747">
        <v>4323.1499999999996</v>
      </c>
    </row>
    <row r="748" spans="1:26" x14ac:dyDescent="0.25">
      <c r="A748">
        <v>2045</v>
      </c>
      <c r="B748" t="s">
        <v>124</v>
      </c>
      <c r="C748" t="s">
        <v>40</v>
      </c>
      <c r="D748" t="s">
        <v>40</v>
      </c>
      <c r="E748" t="s">
        <v>39</v>
      </c>
      <c r="F748">
        <v>14751</v>
      </c>
      <c r="I748">
        <v>14751</v>
      </c>
      <c r="T748">
        <v>0</v>
      </c>
      <c r="U748">
        <v>6.6951633132812498</v>
      </c>
      <c r="V748">
        <v>14751</v>
      </c>
    </row>
    <row r="749" spans="1:26" x14ac:dyDescent="0.25">
      <c r="A749">
        <v>2045</v>
      </c>
      <c r="B749" t="s">
        <v>142</v>
      </c>
      <c r="C749" t="s">
        <v>43</v>
      </c>
      <c r="D749" t="s">
        <v>40</v>
      </c>
      <c r="E749" t="s">
        <v>39</v>
      </c>
      <c r="F749">
        <v>49.9</v>
      </c>
      <c r="I749">
        <v>49.9</v>
      </c>
      <c r="T749">
        <v>0</v>
      </c>
      <c r="U749">
        <v>6.6951633132812498</v>
      </c>
      <c r="V749">
        <v>49.9</v>
      </c>
    </row>
    <row r="750" spans="1:26" x14ac:dyDescent="0.25">
      <c r="A750">
        <v>2045</v>
      </c>
      <c r="B750" t="s">
        <v>171</v>
      </c>
      <c r="C750" t="s">
        <v>78</v>
      </c>
      <c r="D750" t="s">
        <v>40</v>
      </c>
      <c r="E750" t="s">
        <v>39</v>
      </c>
      <c r="F750">
        <v>65</v>
      </c>
      <c r="I750">
        <v>65</v>
      </c>
      <c r="T750">
        <v>0</v>
      </c>
      <c r="U750">
        <v>6.6951633132812498</v>
      </c>
      <c r="V750">
        <v>65</v>
      </c>
    </row>
    <row r="751" spans="1:26" x14ac:dyDescent="0.25">
      <c r="A751">
        <v>2045</v>
      </c>
      <c r="B751" t="s">
        <v>103</v>
      </c>
      <c r="C751" t="s">
        <v>42</v>
      </c>
      <c r="D751" t="s">
        <v>42</v>
      </c>
      <c r="E751" t="s">
        <v>10</v>
      </c>
      <c r="F751">
        <v>0</v>
      </c>
      <c r="I751">
        <v>0</v>
      </c>
      <c r="T751">
        <v>0</v>
      </c>
      <c r="U751">
        <v>6.6951633132812498</v>
      </c>
      <c r="V751">
        <v>0</v>
      </c>
    </row>
    <row r="752" spans="1:26" x14ac:dyDescent="0.25">
      <c r="A752">
        <v>2045</v>
      </c>
      <c r="B752" t="s">
        <v>127</v>
      </c>
      <c r="C752" t="s">
        <v>40</v>
      </c>
      <c r="D752" t="s">
        <v>40</v>
      </c>
      <c r="E752" t="s">
        <v>10</v>
      </c>
      <c r="F752">
        <v>279.98</v>
      </c>
      <c r="I752">
        <v>279.98</v>
      </c>
      <c r="T752">
        <v>0</v>
      </c>
      <c r="U752">
        <v>6.6951633132812498</v>
      </c>
      <c r="V752">
        <v>279.98</v>
      </c>
    </row>
    <row r="753" spans="1:26" x14ac:dyDescent="0.25">
      <c r="A753">
        <v>2045</v>
      </c>
      <c r="B753" t="s">
        <v>144</v>
      </c>
      <c r="C753" t="s">
        <v>43</v>
      </c>
      <c r="D753" t="s">
        <v>43</v>
      </c>
      <c r="E753" t="s">
        <v>10</v>
      </c>
      <c r="F753">
        <v>0</v>
      </c>
      <c r="I753">
        <v>0</v>
      </c>
      <c r="T753">
        <v>0</v>
      </c>
      <c r="U753">
        <v>6.6951633132812498</v>
      </c>
      <c r="V753">
        <v>0</v>
      </c>
    </row>
    <row r="754" spans="1:26" x14ac:dyDescent="0.25">
      <c r="A754">
        <v>2045</v>
      </c>
      <c r="B754" t="s">
        <v>152</v>
      </c>
      <c r="C754" t="s">
        <v>44</v>
      </c>
      <c r="D754" t="s">
        <v>44</v>
      </c>
      <c r="E754" t="s">
        <v>10</v>
      </c>
      <c r="F754">
        <v>421.92</v>
      </c>
      <c r="I754">
        <v>421.92</v>
      </c>
      <c r="T754">
        <v>0</v>
      </c>
      <c r="U754">
        <v>6.6951633132812498</v>
      </c>
      <c r="V754">
        <v>421.92</v>
      </c>
    </row>
    <row r="755" spans="1:26" x14ac:dyDescent="0.25">
      <c r="A755">
        <v>2045</v>
      </c>
      <c r="B755" t="s">
        <v>163</v>
      </c>
      <c r="C755" t="s">
        <v>73</v>
      </c>
      <c r="D755" t="s">
        <v>73</v>
      </c>
      <c r="E755" t="s">
        <v>10</v>
      </c>
      <c r="F755">
        <v>10781.1</v>
      </c>
      <c r="I755">
        <v>10781.1</v>
      </c>
      <c r="T755">
        <v>0</v>
      </c>
      <c r="U755">
        <v>6.6951633132812498</v>
      </c>
      <c r="V755">
        <v>10781.1</v>
      </c>
    </row>
    <row r="756" spans="1:26" x14ac:dyDescent="0.25">
      <c r="A756">
        <v>2045</v>
      </c>
      <c r="B756" t="s">
        <v>174</v>
      </c>
      <c r="C756" t="s">
        <v>78</v>
      </c>
      <c r="D756" t="s">
        <v>78</v>
      </c>
      <c r="E756" t="s">
        <v>10</v>
      </c>
      <c r="F756">
        <v>1671.87</v>
      </c>
      <c r="I756">
        <v>1671.87</v>
      </c>
      <c r="T756">
        <v>0</v>
      </c>
      <c r="U756">
        <v>6.6951633132812498</v>
      </c>
      <c r="V756">
        <v>1671.87</v>
      </c>
    </row>
    <row r="757" spans="1:26" x14ac:dyDescent="0.25">
      <c r="A757">
        <v>2045</v>
      </c>
      <c r="B757" t="s">
        <v>126</v>
      </c>
      <c r="C757" t="s">
        <v>40</v>
      </c>
      <c r="D757" t="s">
        <v>40</v>
      </c>
      <c r="E757" t="s">
        <v>10</v>
      </c>
      <c r="F757">
        <v>7176.33</v>
      </c>
      <c r="I757">
        <v>7176.33</v>
      </c>
      <c r="T757">
        <v>0</v>
      </c>
      <c r="U757">
        <v>6.6951633132812498</v>
      </c>
      <c r="V757">
        <v>7176.33</v>
      </c>
    </row>
    <row r="758" spans="1:26" x14ac:dyDescent="0.25">
      <c r="A758">
        <v>2045</v>
      </c>
      <c r="B758" t="s">
        <v>151</v>
      </c>
      <c r="C758" t="s">
        <v>44</v>
      </c>
      <c r="D758" t="s">
        <v>40</v>
      </c>
      <c r="E758" t="s">
        <v>10</v>
      </c>
      <c r="F758">
        <v>5.09</v>
      </c>
      <c r="I758">
        <v>5.09</v>
      </c>
      <c r="T758">
        <v>0</v>
      </c>
      <c r="U758">
        <v>6.6951633132812498</v>
      </c>
      <c r="V758">
        <v>5.09</v>
      </c>
    </row>
    <row r="759" spans="1:26" x14ac:dyDescent="0.25">
      <c r="A759">
        <v>2045</v>
      </c>
      <c r="B759" t="s">
        <v>162</v>
      </c>
      <c r="C759" t="s">
        <v>73</v>
      </c>
      <c r="D759" t="s">
        <v>40</v>
      </c>
      <c r="E759" t="s">
        <v>10</v>
      </c>
      <c r="F759">
        <v>1417.29</v>
      </c>
      <c r="I759">
        <v>1417.29</v>
      </c>
      <c r="T759">
        <v>0</v>
      </c>
      <c r="U759">
        <v>6.6951633132812498</v>
      </c>
      <c r="V759">
        <v>1417.29</v>
      </c>
    </row>
    <row r="760" spans="1:26" x14ac:dyDescent="0.25">
      <c r="A760">
        <v>2045</v>
      </c>
      <c r="B760" t="s">
        <v>173</v>
      </c>
      <c r="C760" t="s">
        <v>78</v>
      </c>
      <c r="D760" t="s">
        <v>40</v>
      </c>
      <c r="E760" t="s">
        <v>10</v>
      </c>
      <c r="F760">
        <v>50.4</v>
      </c>
      <c r="I760">
        <v>50.4</v>
      </c>
      <c r="T760">
        <v>0</v>
      </c>
      <c r="U760">
        <v>6.6951633132812498</v>
      </c>
      <c r="V760">
        <v>50.4</v>
      </c>
    </row>
    <row r="761" spans="1:26" x14ac:dyDescent="0.25">
      <c r="A761">
        <v>2045</v>
      </c>
      <c r="B761" t="s">
        <v>209</v>
      </c>
      <c r="C761" t="s">
        <v>40</v>
      </c>
      <c r="D761" t="s">
        <v>40</v>
      </c>
      <c r="E761" t="s">
        <v>39</v>
      </c>
      <c r="F761">
        <v>0</v>
      </c>
      <c r="G761">
        <v>9907</v>
      </c>
      <c r="H761">
        <v>9907</v>
      </c>
      <c r="I761">
        <v>9907</v>
      </c>
      <c r="J761" t="s">
        <v>210</v>
      </c>
      <c r="K761">
        <v>9907</v>
      </c>
      <c r="L761">
        <v>0</v>
      </c>
      <c r="P761">
        <v>-4982.93</v>
      </c>
      <c r="S761">
        <v>670653208.55999994</v>
      </c>
      <c r="T761">
        <v>81115942.120000005</v>
      </c>
      <c r="U761">
        <v>6.6951633132812498</v>
      </c>
      <c r="V761">
        <v>0</v>
      </c>
      <c r="X761">
        <v>9907</v>
      </c>
      <c r="Z761">
        <v>0</v>
      </c>
    </row>
    <row r="762" spans="1:26" x14ac:dyDescent="0.25">
      <c r="A762">
        <v>2045</v>
      </c>
      <c r="B762" t="s">
        <v>211</v>
      </c>
      <c r="C762" t="s">
        <v>40</v>
      </c>
      <c r="D762" t="s">
        <v>40</v>
      </c>
      <c r="E762" t="s">
        <v>10</v>
      </c>
      <c r="F762">
        <v>0</v>
      </c>
      <c r="G762">
        <v>0</v>
      </c>
      <c r="H762">
        <v>0</v>
      </c>
      <c r="I762">
        <v>0</v>
      </c>
      <c r="J762" t="s">
        <v>210</v>
      </c>
      <c r="K762">
        <v>0</v>
      </c>
      <c r="L762">
        <v>0</v>
      </c>
      <c r="P762">
        <v>0</v>
      </c>
      <c r="S762">
        <v>0</v>
      </c>
      <c r="T762">
        <v>0</v>
      </c>
      <c r="U762">
        <v>6.6951633132812498</v>
      </c>
      <c r="V762">
        <v>0</v>
      </c>
      <c r="X762">
        <v>0</v>
      </c>
      <c r="Z762">
        <v>0</v>
      </c>
    </row>
    <row r="763" spans="1:26" x14ac:dyDescent="0.25">
      <c r="A763">
        <v>2045</v>
      </c>
      <c r="B763" t="s">
        <v>128</v>
      </c>
      <c r="C763" t="s">
        <v>40</v>
      </c>
      <c r="D763" t="s">
        <v>40</v>
      </c>
      <c r="E763" t="s">
        <v>39</v>
      </c>
      <c r="F763">
        <v>0</v>
      </c>
      <c r="G763">
        <v>0</v>
      </c>
      <c r="H763">
        <v>0</v>
      </c>
      <c r="I763">
        <v>0</v>
      </c>
      <c r="J763" t="s">
        <v>129</v>
      </c>
      <c r="K763">
        <v>0</v>
      </c>
      <c r="L763">
        <v>0</v>
      </c>
      <c r="P763">
        <v>0</v>
      </c>
      <c r="S763">
        <v>0</v>
      </c>
      <c r="T763">
        <v>0</v>
      </c>
      <c r="U763">
        <v>6.6951633132812498</v>
      </c>
      <c r="V763">
        <v>0</v>
      </c>
      <c r="X763">
        <v>0</v>
      </c>
      <c r="Z763">
        <v>0</v>
      </c>
    </row>
    <row r="764" spans="1:26" x14ac:dyDescent="0.25">
      <c r="A764">
        <v>2045</v>
      </c>
      <c r="B764" t="s">
        <v>130</v>
      </c>
      <c r="C764" t="s">
        <v>40</v>
      </c>
      <c r="D764" t="s">
        <v>40</v>
      </c>
      <c r="E764" t="s">
        <v>10</v>
      </c>
      <c r="F764">
        <v>0</v>
      </c>
      <c r="G764">
        <v>0</v>
      </c>
      <c r="H764">
        <v>0</v>
      </c>
      <c r="I764">
        <v>0</v>
      </c>
      <c r="J764" t="s">
        <v>129</v>
      </c>
      <c r="K764">
        <v>0</v>
      </c>
      <c r="L764">
        <v>0</v>
      </c>
      <c r="P764">
        <v>0</v>
      </c>
      <c r="S764">
        <v>0</v>
      </c>
      <c r="T764">
        <v>0</v>
      </c>
      <c r="U764">
        <v>6.6951633132812498</v>
      </c>
      <c r="V764">
        <v>0</v>
      </c>
      <c r="X764">
        <v>0</v>
      </c>
      <c r="Z764">
        <v>0</v>
      </c>
    </row>
    <row r="765" spans="1:26" x14ac:dyDescent="0.25">
      <c r="A765">
        <v>2045</v>
      </c>
      <c r="B765" t="s">
        <v>131</v>
      </c>
      <c r="C765" t="s">
        <v>40</v>
      </c>
      <c r="D765" t="s">
        <v>40</v>
      </c>
      <c r="E765" t="s">
        <v>39</v>
      </c>
      <c r="F765">
        <v>0</v>
      </c>
      <c r="G765">
        <v>0</v>
      </c>
      <c r="H765">
        <v>0</v>
      </c>
      <c r="I765">
        <v>0</v>
      </c>
      <c r="J765" t="s">
        <v>132</v>
      </c>
      <c r="K765">
        <v>0</v>
      </c>
      <c r="L765">
        <v>0</v>
      </c>
      <c r="P765">
        <v>0</v>
      </c>
      <c r="S765">
        <v>0</v>
      </c>
      <c r="T765">
        <v>0</v>
      </c>
      <c r="U765">
        <v>6.6951633132812498</v>
      </c>
      <c r="V765">
        <v>0</v>
      </c>
      <c r="X765">
        <v>0</v>
      </c>
      <c r="Z765">
        <v>0</v>
      </c>
    </row>
    <row r="766" spans="1:26" x14ac:dyDescent="0.25">
      <c r="A766">
        <v>2045</v>
      </c>
      <c r="B766" t="s">
        <v>133</v>
      </c>
      <c r="C766" t="s">
        <v>40</v>
      </c>
      <c r="D766" t="s">
        <v>40</v>
      </c>
      <c r="E766" t="s">
        <v>10</v>
      </c>
      <c r="F766">
        <v>0</v>
      </c>
      <c r="G766">
        <v>0</v>
      </c>
      <c r="H766">
        <v>253.16</v>
      </c>
      <c r="I766">
        <v>253.16</v>
      </c>
      <c r="J766" t="s">
        <v>132</v>
      </c>
      <c r="K766">
        <v>253.16</v>
      </c>
      <c r="L766">
        <v>0</v>
      </c>
      <c r="P766">
        <v>0</v>
      </c>
      <c r="S766">
        <v>26204881.190000001</v>
      </c>
      <c r="T766">
        <v>10595518.93</v>
      </c>
      <c r="U766">
        <v>6.6951633132812498</v>
      </c>
      <c r="V766">
        <v>0</v>
      </c>
      <c r="X766">
        <v>253.16</v>
      </c>
      <c r="Z766">
        <v>0</v>
      </c>
    </row>
    <row r="767" spans="1:26" x14ac:dyDescent="0.25">
      <c r="A767">
        <v>2045</v>
      </c>
      <c r="B767" t="s">
        <v>136</v>
      </c>
      <c r="C767" t="s">
        <v>40</v>
      </c>
      <c r="D767" t="s">
        <v>40</v>
      </c>
      <c r="E767" t="s">
        <v>39</v>
      </c>
      <c r="F767">
        <v>0</v>
      </c>
      <c r="G767">
        <v>643.22</v>
      </c>
      <c r="H767">
        <v>1562.3</v>
      </c>
      <c r="I767">
        <v>1562.3</v>
      </c>
      <c r="J767" t="s">
        <v>135</v>
      </c>
      <c r="K767">
        <v>919.08</v>
      </c>
      <c r="L767">
        <v>643.22</v>
      </c>
      <c r="P767">
        <v>0</v>
      </c>
      <c r="S767">
        <v>100184391.69</v>
      </c>
      <c r="T767">
        <v>14741320.34</v>
      </c>
      <c r="U767">
        <v>6.6951633132812498</v>
      </c>
      <c r="V767">
        <v>0</v>
      </c>
      <c r="X767">
        <v>1562.3</v>
      </c>
      <c r="Z767">
        <v>0</v>
      </c>
    </row>
    <row r="768" spans="1:26" x14ac:dyDescent="0.25">
      <c r="A768">
        <v>2045</v>
      </c>
      <c r="B768" t="s">
        <v>212</v>
      </c>
      <c r="C768" t="s">
        <v>40</v>
      </c>
      <c r="D768" t="s">
        <v>40</v>
      </c>
      <c r="E768" t="s">
        <v>10</v>
      </c>
      <c r="F768">
        <v>0</v>
      </c>
      <c r="G768">
        <v>0</v>
      </c>
      <c r="H768">
        <v>0</v>
      </c>
      <c r="I768">
        <v>0</v>
      </c>
      <c r="J768" t="s">
        <v>135</v>
      </c>
      <c r="K768">
        <v>0</v>
      </c>
      <c r="L768">
        <v>0</v>
      </c>
      <c r="P768">
        <v>-192968.31</v>
      </c>
      <c r="S768">
        <v>0</v>
      </c>
      <c r="T768">
        <v>0</v>
      </c>
      <c r="U768">
        <v>6.6951633132812498</v>
      </c>
      <c r="V768">
        <v>0</v>
      </c>
      <c r="X768">
        <v>0</v>
      </c>
      <c r="Z768">
        <v>0</v>
      </c>
    </row>
    <row r="769" spans="1:26" x14ac:dyDescent="0.25">
      <c r="A769">
        <v>2045</v>
      </c>
      <c r="B769" t="s">
        <v>213</v>
      </c>
      <c r="C769" t="s">
        <v>40</v>
      </c>
      <c r="D769" t="s">
        <v>40</v>
      </c>
      <c r="E769" t="s">
        <v>10</v>
      </c>
      <c r="F769">
        <v>0</v>
      </c>
      <c r="G769">
        <v>0</v>
      </c>
      <c r="H769">
        <v>0</v>
      </c>
      <c r="I769">
        <v>0</v>
      </c>
      <c r="J769" t="s">
        <v>214</v>
      </c>
      <c r="K769">
        <v>0</v>
      </c>
      <c r="L769">
        <v>0</v>
      </c>
      <c r="P769">
        <v>0</v>
      </c>
      <c r="S769">
        <v>0</v>
      </c>
      <c r="T769">
        <v>0</v>
      </c>
      <c r="U769">
        <v>6.6951633132812498</v>
      </c>
      <c r="V769">
        <v>0</v>
      </c>
      <c r="X769">
        <v>0</v>
      </c>
      <c r="Z769">
        <v>0</v>
      </c>
    </row>
    <row r="770" spans="1:26" x14ac:dyDescent="0.25">
      <c r="A770">
        <v>2045</v>
      </c>
      <c r="B770" t="s">
        <v>215</v>
      </c>
      <c r="C770" t="s">
        <v>40</v>
      </c>
      <c r="D770" t="s">
        <v>40</v>
      </c>
      <c r="E770" t="s">
        <v>10</v>
      </c>
      <c r="F770">
        <v>0</v>
      </c>
      <c r="G770">
        <v>0</v>
      </c>
      <c r="H770">
        <v>34</v>
      </c>
      <c r="I770">
        <v>34</v>
      </c>
      <c r="J770" t="s">
        <v>216</v>
      </c>
      <c r="K770">
        <v>0</v>
      </c>
      <c r="L770">
        <v>34</v>
      </c>
      <c r="P770">
        <v>-122187.36</v>
      </c>
      <c r="S770">
        <v>3973618.8</v>
      </c>
      <c r="T770">
        <v>1342064.8400000001</v>
      </c>
      <c r="U770">
        <v>6.6951633132812498</v>
      </c>
      <c r="V770">
        <v>0</v>
      </c>
      <c r="X770">
        <v>34</v>
      </c>
      <c r="Z770">
        <v>0</v>
      </c>
    </row>
    <row r="771" spans="1:26" x14ac:dyDescent="0.25">
      <c r="A771">
        <v>2045</v>
      </c>
      <c r="B771" t="s">
        <v>217</v>
      </c>
      <c r="C771" t="s">
        <v>40</v>
      </c>
      <c r="D771" t="s">
        <v>40</v>
      </c>
      <c r="E771" t="s">
        <v>39</v>
      </c>
      <c r="F771">
        <v>0</v>
      </c>
      <c r="G771">
        <v>0</v>
      </c>
      <c r="H771">
        <v>297</v>
      </c>
      <c r="I771">
        <v>297</v>
      </c>
      <c r="J771" t="s">
        <v>202</v>
      </c>
      <c r="K771">
        <v>297</v>
      </c>
      <c r="L771">
        <v>0</v>
      </c>
      <c r="P771">
        <v>0</v>
      </c>
      <c r="S771">
        <v>18303626.600000001</v>
      </c>
      <c r="T771">
        <v>3061763.94</v>
      </c>
      <c r="U771">
        <v>6.6951633132812498</v>
      </c>
      <c r="V771">
        <v>0</v>
      </c>
      <c r="X771">
        <v>297</v>
      </c>
      <c r="Z771">
        <v>0</v>
      </c>
    </row>
    <row r="772" spans="1:26" x14ac:dyDescent="0.25">
      <c r="A772">
        <v>2045</v>
      </c>
      <c r="B772" t="s">
        <v>218</v>
      </c>
      <c r="C772" t="s">
        <v>40</v>
      </c>
      <c r="D772" t="s">
        <v>40</v>
      </c>
      <c r="E772" t="s">
        <v>39</v>
      </c>
      <c r="F772">
        <v>0</v>
      </c>
      <c r="G772">
        <v>8030.31</v>
      </c>
      <c r="H772">
        <v>8329</v>
      </c>
      <c r="I772">
        <v>8329</v>
      </c>
      <c r="J772" t="s">
        <v>219</v>
      </c>
      <c r="K772">
        <v>7979</v>
      </c>
      <c r="L772">
        <v>350</v>
      </c>
      <c r="P772">
        <v>-15011.87</v>
      </c>
      <c r="S772">
        <v>562018683.59000003</v>
      </c>
      <c r="T772">
        <v>68829275.640000001</v>
      </c>
      <c r="U772">
        <v>6.6951633132812498</v>
      </c>
      <c r="V772">
        <v>0</v>
      </c>
      <c r="X772">
        <v>8329</v>
      </c>
      <c r="Z772">
        <v>0</v>
      </c>
    </row>
    <row r="773" spans="1:26" x14ac:dyDescent="0.25">
      <c r="A773">
        <v>2045</v>
      </c>
      <c r="B773" t="s">
        <v>220</v>
      </c>
      <c r="C773" t="s">
        <v>40</v>
      </c>
      <c r="D773" t="s">
        <v>40</v>
      </c>
      <c r="E773" t="s">
        <v>10</v>
      </c>
      <c r="F773">
        <v>0</v>
      </c>
      <c r="G773">
        <v>0</v>
      </c>
      <c r="H773">
        <v>60</v>
      </c>
      <c r="I773">
        <v>60</v>
      </c>
      <c r="J773" t="s">
        <v>219</v>
      </c>
      <c r="K773">
        <v>60</v>
      </c>
      <c r="L773">
        <v>0</v>
      </c>
      <c r="P773">
        <v>0</v>
      </c>
      <c r="S773">
        <v>6212716.8399999999</v>
      </c>
      <c r="T773">
        <v>2511183.19</v>
      </c>
      <c r="U773">
        <v>6.6951633132812498</v>
      </c>
      <c r="V773">
        <v>0</v>
      </c>
      <c r="X773">
        <v>60</v>
      </c>
      <c r="Z773">
        <v>0</v>
      </c>
    </row>
    <row r="774" spans="1:26" x14ac:dyDescent="0.25">
      <c r="A774">
        <v>2045</v>
      </c>
      <c r="B774" t="s">
        <v>221</v>
      </c>
      <c r="C774" t="s">
        <v>40</v>
      </c>
      <c r="D774" t="s">
        <v>40</v>
      </c>
      <c r="E774" t="s">
        <v>39</v>
      </c>
      <c r="F774">
        <v>0</v>
      </c>
      <c r="G774">
        <v>3647.6</v>
      </c>
      <c r="H774">
        <v>4508</v>
      </c>
      <c r="I774">
        <v>4508</v>
      </c>
      <c r="J774" t="s">
        <v>222</v>
      </c>
      <c r="K774">
        <v>4508</v>
      </c>
      <c r="L774">
        <v>0</v>
      </c>
      <c r="P774">
        <v>-15948.05</v>
      </c>
      <c r="S774">
        <v>299948907.81999999</v>
      </c>
      <c r="T774">
        <v>38735438.5</v>
      </c>
      <c r="U774">
        <v>6.6951633132812498</v>
      </c>
      <c r="V774">
        <v>0</v>
      </c>
      <c r="X774">
        <v>4508</v>
      </c>
      <c r="Z774">
        <v>0</v>
      </c>
    </row>
    <row r="775" spans="1:26" x14ac:dyDescent="0.25">
      <c r="A775">
        <v>2045</v>
      </c>
      <c r="B775" t="s">
        <v>223</v>
      </c>
      <c r="C775" t="s">
        <v>40</v>
      </c>
      <c r="D775" t="s">
        <v>40</v>
      </c>
      <c r="E775" t="s">
        <v>10</v>
      </c>
      <c r="F775">
        <v>0</v>
      </c>
      <c r="G775">
        <v>0</v>
      </c>
      <c r="H775">
        <v>0</v>
      </c>
      <c r="I775">
        <v>0</v>
      </c>
      <c r="J775" t="s">
        <v>222</v>
      </c>
      <c r="K775">
        <v>0</v>
      </c>
      <c r="L775">
        <v>0</v>
      </c>
      <c r="P775">
        <v>-2346.44</v>
      </c>
      <c r="S775">
        <v>0</v>
      </c>
      <c r="T775">
        <v>0</v>
      </c>
      <c r="U775">
        <v>6.6951633132812498</v>
      </c>
      <c r="V775">
        <v>0</v>
      </c>
      <c r="X775">
        <v>0</v>
      </c>
      <c r="Z775">
        <v>0</v>
      </c>
    </row>
    <row r="776" spans="1:26" x14ac:dyDescent="0.25">
      <c r="A776">
        <v>2045</v>
      </c>
      <c r="B776" t="s">
        <v>224</v>
      </c>
      <c r="C776" t="s">
        <v>40</v>
      </c>
      <c r="D776" t="s">
        <v>40</v>
      </c>
      <c r="E776" t="s">
        <v>39</v>
      </c>
      <c r="F776">
        <v>0</v>
      </c>
      <c r="G776">
        <v>0</v>
      </c>
      <c r="H776">
        <v>300</v>
      </c>
      <c r="I776">
        <v>300</v>
      </c>
      <c r="J776" t="s">
        <v>225</v>
      </c>
      <c r="K776">
        <v>300</v>
      </c>
      <c r="L776">
        <v>0</v>
      </c>
      <c r="P776">
        <v>0</v>
      </c>
      <c r="S776">
        <v>18488511.719999999</v>
      </c>
      <c r="T776">
        <v>3092690.85</v>
      </c>
      <c r="U776">
        <v>6.6951633132812498</v>
      </c>
      <c r="V776">
        <v>0</v>
      </c>
      <c r="X776">
        <v>300</v>
      </c>
      <c r="Z776">
        <v>0</v>
      </c>
    </row>
    <row r="777" spans="1:26" x14ac:dyDescent="0.25">
      <c r="A777">
        <v>2045</v>
      </c>
      <c r="B777" t="s">
        <v>226</v>
      </c>
      <c r="C777" t="s">
        <v>40</v>
      </c>
      <c r="D777" t="s">
        <v>40</v>
      </c>
      <c r="E777" t="s">
        <v>39</v>
      </c>
      <c r="F777">
        <v>0</v>
      </c>
      <c r="G777">
        <v>0</v>
      </c>
      <c r="H777">
        <v>0</v>
      </c>
      <c r="I777">
        <v>0</v>
      </c>
      <c r="J777" t="s">
        <v>204</v>
      </c>
      <c r="K777">
        <v>0</v>
      </c>
      <c r="L777">
        <v>0</v>
      </c>
      <c r="P777">
        <v>0</v>
      </c>
      <c r="S777">
        <v>0</v>
      </c>
      <c r="T777">
        <v>0</v>
      </c>
      <c r="U777">
        <v>6.6951633132812498</v>
      </c>
      <c r="V777">
        <v>0</v>
      </c>
      <c r="X777">
        <v>0</v>
      </c>
      <c r="Z777">
        <v>0</v>
      </c>
    </row>
    <row r="778" spans="1:26" x14ac:dyDescent="0.25">
      <c r="A778">
        <v>2045</v>
      </c>
      <c r="B778" t="s">
        <v>227</v>
      </c>
      <c r="C778" t="s">
        <v>40</v>
      </c>
      <c r="D778" t="s">
        <v>40</v>
      </c>
      <c r="E778" t="s">
        <v>10</v>
      </c>
      <c r="F778">
        <v>0</v>
      </c>
      <c r="G778">
        <v>0</v>
      </c>
      <c r="H778">
        <v>865.9</v>
      </c>
      <c r="I778">
        <v>865.9</v>
      </c>
      <c r="J778" t="s">
        <v>204</v>
      </c>
      <c r="K778">
        <v>865.9</v>
      </c>
      <c r="L778">
        <v>0</v>
      </c>
      <c r="P778">
        <v>-78962.34</v>
      </c>
      <c r="S778">
        <v>87896033.650000006</v>
      </c>
      <c r="T778">
        <v>36240558.710000001</v>
      </c>
      <c r="U778">
        <v>6.6951633132812498</v>
      </c>
      <c r="V778">
        <v>0</v>
      </c>
      <c r="X778">
        <v>865.9</v>
      </c>
      <c r="Z778">
        <v>0</v>
      </c>
    </row>
    <row r="779" spans="1:26" x14ac:dyDescent="0.25">
      <c r="A779">
        <v>2045</v>
      </c>
      <c r="B779" t="s">
        <v>155</v>
      </c>
      <c r="C779" t="s">
        <v>40</v>
      </c>
      <c r="D779" t="s">
        <v>40</v>
      </c>
      <c r="E779" t="s">
        <v>10</v>
      </c>
      <c r="F779">
        <v>0</v>
      </c>
      <c r="G779">
        <v>683.43</v>
      </c>
      <c r="H779">
        <v>1500</v>
      </c>
      <c r="I779">
        <v>1500</v>
      </c>
      <c r="J779" t="s">
        <v>228</v>
      </c>
      <c r="K779">
        <v>1396.02</v>
      </c>
      <c r="L779">
        <v>103.98</v>
      </c>
      <c r="P779">
        <v>-75931.94</v>
      </c>
      <c r="S779">
        <v>244871885.33000001</v>
      </c>
      <c r="T779">
        <v>56761233.039999999</v>
      </c>
      <c r="U779">
        <v>6.6951633132812498</v>
      </c>
      <c r="V779">
        <v>0</v>
      </c>
      <c r="X779">
        <v>1500</v>
      </c>
      <c r="Z779">
        <v>0</v>
      </c>
    </row>
    <row r="780" spans="1:26" x14ac:dyDescent="0.25">
      <c r="A780">
        <v>2045</v>
      </c>
      <c r="B780" t="s">
        <v>229</v>
      </c>
      <c r="C780" t="s">
        <v>40</v>
      </c>
      <c r="D780" t="s">
        <v>40</v>
      </c>
      <c r="E780" t="s">
        <v>39</v>
      </c>
      <c r="F780">
        <v>0</v>
      </c>
      <c r="G780">
        <v>1363.06</v>
      </c>
      <c r="H780">
        <v>2615</v>
      </c>
      <c r="I780">
        <v>2615</v>
      </c>
      <c r="J780" t="s">
        <v>207</v>
      </c>
      <c r="K780">
        <v>565</v>
      </c>
      <c r="L780">
        <v>2050</v>
      </c>
      <c r="P780">
        <v>0</v>
      </c>
      <c r="S780">
        <v>177205740.37</v>
      </c>
      <c r="T780">
        <v>23447120.77</v>
      </c>
      <c r="U780">
        <v>6.6951633132812498</v>
      </c>
      <c r="V780">
        <v>0</v>
      </c>
      <c r="X780">
        <v>2615</v>
      </c>
      <c r="Z780">
        <v>0</v>
      </c>
    </row>
    <row r="781" spans="1:26" x14ac:dyDescent="0.25">
      <c r="A781">
        <v>2045</v>
      </c>
      <c r="B781" t="s">
        <v>230</v>
      </c>
      <c r="C781" t="s">
        <v>40</v>
      </c>
      <c r="D781" t="s">
        <v>40</v>
      </c>
      <c r="E781" t="s">
        <v>39</v>
      </c>
      <c r="F781">
        <v>0</v>
      </c>
      <c r="G781">
        <v>1696.02</v>
      </c>
      <c r="H781">
        <v>1696.02</v>
      </c>
      <c r="I781">
        <v>1696.02</v>
      </c>
      <c r="J781" t="s">
        <v>228</v>
      </c>
      <c r="K781">
        <v>0</v>
      </c>
      <c r="L781">
        <v>1696.02</v>
      </c>
      <c r="P781">
        <v>0</v>
      </c>
      <c r="S781">
        <v>114811875.92</v>
      </c>
      <c r="T781">
        <v>13886571.130000001</v>
      </c>
      <c r="U781">
        <v>6.6951633132812498</v>
      </c>
      <c r="V781">
        <v>0</v>
      </c>
      <c r="X781">
        <v>1696.02</v>
      </c>
      <c r="Z781">
        <v>0</v>
      </c>
    </row>
    <row r="782" spans="1:26" x14ac:dyDescent="0.25">
      <c r="A782">
        <v>2045</v>
      </c>
      <c r="B782" t="s">
        <v>231</v>
      </c>
      <c r="C782" t="s">
        <v>40</v>
      </c>
      <c r="D782" t="s">
        <v>40</v>
      </c>
      <c r="E782" t="s">
        <v>10</v>
      </c>
      <c r="F782">
        <v>0</v>
      </c>
      <c r="I782">
        <v>0</v>
      </c>
      <c r="T782">
        <v>0</v>
      </c>
      <c r="U782">
        <v>6.6951633132812498</v>
      </c>
      <c r="V782">
        <v>0</v>
      </c>
    </row>
    <row r="783" spans="1:26" x14ac:dyDescent="0.25">
      <c r="A783">
        <v>2045</v>
      </c>
      <c r="B783" t="s">
        <v>232</v>
      </c>
      <c r="C783" t="s">
        <v>40</v>
      </c>
      <c r="D783" t="s">
        <v>40</v>
      </c>
      <c r="E783" t="s">
        <v>39</v>
      </c>
      <c r="F783">
        <v>0</v>
      </c>
      <c r="G783">
        <v>0</v>
      </c>
      <c r="H783">
        <v>0</v>
      </c>
      <c r="I783">
        <v>0</v>
      </c>
      <c r="J783" t="s">
        <v>233</v>
      </c>
      <c r="K783">
        <v>0</v>
      </c>
      <c r="L783">
        <v>0</v>
      </c>
      <c r="P783">
        <v>0</v>
      </c>
      <c r="S783">
        <v>0</v>
      </c>
      <c r="T783">
        <v>0</v>
      </c>
      <c r="U783">
        <v>6.6951633132812498</v>
      </c>
      <c r="V783">
        <v>0</v>
      </c>
      <c r="X783">
        <v>0</v>
      </c>
      <c r="Z783">
        <v>0</v>
      </c>
    </row>
    <row r="784" spans="1:26" x14ac:dyDescent="0.25">
      <c r="A784">
        <v>2045</v>
      </c>
      <c r="B784" t="s">
        <v>234</v>
      </c>
      <c r="C784" t="s">
        <v>40</v>
      </c>
      <c r="D784" t="s">
        <v>40</v>
      </c>
      <c r="E784" t="s">
        <v>10</v>
      </c>
      <c r="F784">
        <v>0</v>
      </c>
      <c r="G784">
        <v>0</v>
      </c>
      <c r="H784">
        <v>0</v>
      </c>
      <c r="I784">
        <v>0</v>
      </c>
      <c r="J784" t="s">
        <v>233</v>
      </c>
      <c r="K784">
        <v>0</v>
      </c>
      <c r="L784">
        <v>0</v>
      </c>
      <c r="P784">
        <v>0</v>
      </c>
      <c r="S784">
        <v>0</v>
      </c>
      <c r="T784">
        <v>0</v>
      </c>
      <c r="U784">
        <v>6.6951633132812498</v>
      </c>
      <c r="V784">
        <v>0</v>
      </c>
      <c r="X784">
        <v>0</v>
      </c>
      <c r="Z784">
        <v>0</v>
      </c>
    </row>
    <row r="785" spans="1:26" x14ac:dyDescent="0.25">
      <c r="A785">
        <v>2045</v>
      </c>
      <c r="B785" t="s">
        <v>175</v>
      </c>
      <c r="C785" t="s">
        <v>40</v>
      </c>
      <c r="D785" t="s">
        <v>40</v>
      </c>
      <c r="E785" t="s">
        <v>39</v>
      </c>
      <c r="F785">
        <v>0</v>
      </c>
      <c r="G785">
        <v>622</v>
      </c>
      <c r="H785">
        <v>622</v>
      </c>
      <c r="I785">
        <v>622</v>
      </c>
      <c r="J785" t="s">
        <v>41</v>
      </c>
      <c r="K785">
        <v>0</v>
      </c>
      <c r="L785">
        <v>622</v>
      </c>
      <c r="P785">
        <v>0</v>
      </c>
      <c r="S785">
        <v>42106217.390000001</v>
      </c>
      <c r="T785">
        <v>5092774.4000000004</v>
      </c>
      <c r="U785">
        <v>6.6951633132812498</v>
      </c>
      <c r="V785">
        <v>0</v>
      </c>
      <c r="X785">
        <v>622</v>
      </c>
      <c r="Z785">
        <v>0</v>
      </c>
    </row>
    <row r="786" spans="1:26" x14ac:dyDescent="0.25">
      <c r="A786">
        <v>2045</v>
      </c>
      <c r="B786" t="s">
        <v>235</v>
      </c>
      <c r="C786" t="s">
        <v>40</v>
      </c>
      <c r="D786" t="s">
        <v>40</v>
      </c>
      <c r="E786" t="s">
        <v>39</v>
      </c>
      <c r="F786">
        <v>0</v>
      </c>
      <c r="G786">
        <v>0</v>
      </c>
      <c r="H786">
        <v>0</v>
      </c>
      <c r="I786">
        <v>0</v>
      </c>
      <c r="J786" t="s">
        <v>236</v>
      </c>
      <c r="K786">
        <v>0</v>
      </c>
      <c r="L786">
        <v>0</v>
      </c>
      <c r="P786">
        <v>0</v>
      </c>
      <c r="S786">
        <v>0</v>
      </c>
      <c r="T786">
        <v>0</v>
      </c>
      <c r="U786">
        <v>6.6951633132812498</v>
      </c>
      <c r="V786">
        <v>0</v>
      </c>
      <c r="X786">
        <v>0</v>
      </c>
      <c r="Z786">
        <v>0</v>
      </c>
    </row>
    <row r="787" spans="1:26" x14ac:dyDescent="0.25">
      <c r="A787">
        <v>2045</v>
      </c>
      <c r="B787" t="s">
        <v>237</v>
      </c>
      <c r="C787" t="s">
        <v>40</v>
      </c>
      <c r="D787" t="s">
        <v>40</v>
      </c>
      <c r="E787" t="s">
        <v>10</v>
      </c>
      <c r="F787">
        <v>0</v>
      </c>
      <c r="G787">
        <v>0</v>
      </c>
      <c r="H787">
        <v>0</v>
      </c>
      <c r="I787">
        <v>0</v>
      </c>
      <c r="J787" t="s">
        <v>236</v>
      </c>
      <c r="K787">
        <v>0</v>
      </c>
      <c r="L787">
        <v>0</v>
      </c>
      <c r="P787">
        <v>0</v>
      </c>
      <c r="S787">
        <v>0</v>
      </c>
      <c r="T787">
        <v>0</v>
      </c>
      <c r="U787">
        <v>6.6951633132812498</v>
      </c>
      <c r="V787">
        <v>0</v>
      </c>
      <c r="X787">
        <v>0</v>
      </c>
      <c r="Z787">
        <v>0</v>
      </c>
    </row>
    <row r="788" spans="1:26" x14ac:dyDescent="0.25">
      <c r="A788">
        <v>2045</v>
      </c>
      <c r="B788" t="s">
        <v>176</v>
      </c>
      <c r="C788" t="s">
        <v>40</v>
      </c>
      <c r="D788" t="s">
        <v>40</v>
      </c>
      <c r="E788" t="s">
        <v>10</v>
      </c>
      <c r="F788">
        <v>0</v>
      </c>
      <c r="G788">
        <v>0</v>
      </c>
      <c r="H788">
        <v>542</v>
      </c>
      <c r="I788">
        <v>542</v>
      </c>
      <c r="J788" t="s">
        <v>41</v>
      </c>
      <c r="K788">
        <v>542</v>
      </c>
      <c r="L788">
        <v>0</v>
      </c>
      <c r="P788">
        <v>0</v>
      </c>
      <c r="S788">
        <v>54954546.170000002</v>
      </c>
      <c r="T788">
        <v>22684354.800000001</v>
      </c>
      <c r="U788">
        <v>6.6951633132812498</v>
      </c>
      <c r="V788">
        <v>0</v>
      </c>
      <c r="X788">
        <v>542</v>
      </c>
      <c r="Z788">
        <v>0</v>
      </c>
    </row>
    <row r="789" spans="1:26" x14ac:dyDescent="0.25">
      <c r="A789">
        <v>2045</v>
      </c>
      <c r="B789" t="s">
        <v>238</v>
      </c>
      <c r="C789" t="s">
        <v>40</v>
      </c>
      <c r="D789" t="s">
        <v>40</v>
      </c>
      <c r="E789" t="s">
        <v>39</v>
      </c>
      <c r="F789">
        <v>0</v>
      </c>
      <c r="G789">
        <v>0</v>
      </c>
      <c r="H789">
        <v>862</v>
      </c>
      <c r="I789">
        <v>862</v>
      </c>
      <c r="J789" t="s">
        <v>239</v>
      </c>
      <c r="K789">
        <v>862</v>
      </c>
      <c r="L789">
        <v>0</v>
      </c>
      <c r="P789">
        <v>0</v>
      </c>
      <c r="S789">
        <v>53123657</v>
      </c>
      <c r="T789">
        <v>8886331.7200000007</v>
      </c>
      <c r="U789">
        <v>6.6951633132812498</v>
      </c>
      <c r="V789">
        <v>0</v>
      </c>
      <c r="X789">
        <v>862</v>
      </c>
      <c r="Z789">
        <v>0</v>
      </c>
    </row>
    <row r="790" spans="1:26" x14ac:dyDescent="0.25">
      <c r="A790">
        <v>2045</v>
      </c>
      <c r="B790" t="s">
        <v>240</v>
      </c>
      <c r="C790" t="s">
        <v>40</v>
      </c>
      <c r="D790" t="s">
        <v>40</v>
      </c>
      <c r="E790" t="s">
        <v>10</v>
      </c>
      <c r="F790">
        <v>0</v>
      </c>
      <c r="G790">
        <v>0</v>
      </c>
      <c r="H790">
        <v>0</v>
      </c>
      <c r="I790">
        <v>0</v>
      </c>
      <c r="J790" t="s">
        <v>239</v>
      </c>
      <c r="K790">
        <v>0</v>
      </c>
      <c r="L790">
        <v>0</v>
      </c>
      <c r="P790">
        <v>0</v>
      </c>
      <c r="S790">
        <v>0</v>
      </c>
      <c r="T790">
        <v>0</v>
      </c>
      <c r="U790">
        <v>6.6951633132812498</v>
      </c>
      <c r="V790">
        <v>0</v>
      </c>
      <c r="X790">
        <v>0</v>
      </c>
      <c r="Z790">
        <v>0</v>
      </c>
    </row>
    <row r="791" spans="1:26" x14ac:dyDescent="0.25">
      <c r="A791">
        <v>2045</v>
      </c>
      <c r="B791" t="s">
        <v>179</v>
      </c>
      <c r="C791" t="s">
        <v>40</v>
      </c>
      <c r="D791" t="s">
        <v>40</v>
      </c>
      <c r="E791" t="s">
        <v>39</v>
      </c>
      <c r="F791">
        <v>0</v>
      </c>
      <c r="G791">
        <v>0</v>
      </c>
      <c r="H791">
        <v>153.97</v>
      </c>
      <c r="I791">
        <v>153.97</v>
      </c>
      <c r="J791" t="s">
        <v>241</v>
      </c>
      <c r="K791">
        <v>153.97</v>
      </c>
      <c r="L791">
        <v>0</v>
      </c>
      <c r="P791">
        <v>0</v>
      </c>
      <c r="S791">
        <v>9219225.4600000009</v>
      </c>
      <c r="T791">
        <v>1542158.43</v>
      </c>
      <c r="U791">
        <v>6.6951633132812498</v>
      </c>
      <c r="V791">
        <v>0</v>
      </c>
      <c r="X791">
        <v>153.97</v>
      </c>
      <c r="Z791">
        <v>0</v>
      </c>
    </row>
    <row r="792" spans="1:26" x14ac:dyDescent="0.25">
      <c r="A792">
        <v>2045</v>
      </c>
      <c r="B792" t="s">
        <v>242</v>
      </c>
      <c r="C792" t="s">
        <v>40</v>
      </c>
      <c r="D792" t="s">
        <v>40</v>
      </c>
      <c r="E792" t="s">
        <v>10</v>
      </c>
      <c r="F792">
        <v>0</v>
      </c>
      <c r="G792">
        <v>0</v>
      </c>
      <c r="H792">
        <v>442.03</v>
      </c>
      <c r="I792">
        <v>442.03</v>
      </c>
      <c r="J792" t="s">
        <v>241</v>
      </c>
      <c r="K792">
        <v>442.03</v>
      </c>
      <c r="L792">
        <v>0</v>
      </c>
      <c r="P792">
        <v>-1413.92</v>
      </c>
      <c r="S792">
        <v>45026961.740000002</v>
      </c>
      <c r="T792">
        <v>18139039.100000001</v>
      </c>
      <c r="U792">
        <v>6.6951633132812498</v>
      </c>
      <c r="V792">
        <v>0</v>
      </c>
      <c r="X792">
        <v>442.03</v>
      </c>
      <c r="Z792">
        <v>0</v>
      </c>
    </row>
    <row r="793" spans="1:26" x14ac:dyDescent="0.25">
      <c r="A793">
        <v>2045</v>
      </c>
      <c r="B793" t="s">
        <v>167</v>
      </c>
      <c r="C793" t="s">
        <v>40</v>
      </c>
      <c r="D793" t="s">
        <v>40</v>
      </c>
      <c r="E793" t="s">
        <v>10</v>
      </c>
      <c r="F793">
        <v>0</v>
      </c>
      <c r="G793">
        <v>500</v>
      </c>
      <c r="H793">
        <v>500</v>
      </c>
      <c r="I793">
        <v>500</v>
      </c>
      <c r="J793" t="s">
        <v>207</v>
      </c>
      <c r="K793">
        <v>0</v>
      </c>
      <c r="L793">
        <v>500</v>
      </c>
      <c r="P793">
        <v>-102839.41</v>
      </c>
      <c r="S793">
        <v>99774056.060000002</v>
      </c>
      <c r="T793">
        <v>16926032.079999998</v>
      </c>
      <c r="U793">
        <v>6.6951633132812498</v>
      </c>
      <c r="V793">
        <v>0</v>
      </c>
      <c r="X793">
        <v>500</v>
      </c>
      <c r="Z793">
        <v>0</v>
      </c>
    </row>
    <row r="794" spans="1:26" x14ac:dyDescent="0.25">
      <c r="A794">
        <v>2045</v>
      </c>
      <c r="B794" t="s">
        <v>243</v>
      </c>
      <c r="C794" t="s">
        <v>40</v>
      </c>
      <c r="D794" t="s">
        <v>40</v>
      </c>
      <c r="E794" t="s">
        <v>39</v>
      </c>
      <c r="F794">
        <v>0</v>
      </c>
      <c r="G794">
        <v>0</v>
      </c>
      <c r="H794">
        <v>1488</v>
      </c>
      <c r="I794">
        <v>1488</v>
      </c>
      <c r="J794" t="s">
        <v>244</v>
      </c>
      <c r="K794">
        <v>1488</v>
      </c>
      <c r="L794">
        <v>0</v>
      </c>
      <c r="P794">
        <v>-56620.49</v>
      </c>
      <c r="S794">
        <v>91703018.109999999</v>
      </c>
      <c r="T794">
        <v>15339746.630000001</v>
      </c>
      <c r="U794">
        <v>6.6951633132812498</v>
      </c>
      <c r="V794">
        <v>0</v>
      </c>
      <c r="X794">
        <v>1488</v>
      </c>
      <c r="Z794">
        <v>0</v>
      </c>
    </row>
    <row r="795" spans="1:26" x14ac:dyDescent="0.25">
      <c r="A795">
        <v>2045</v>
      </c>
      <c r="B795" t="s">
        <v>180</v>
      </c>
      <c r="C795" t="s">
        <v>40</v>
      </c>
      <c r="D795" t="s">
        <v>40</v>
      </c>
      <c r="E795" t="s">
        <v>39</v>
      </c>
      <c r="F795">
        <v>0</v>
      </c>
      <c r="G795">
        <v>0</v>
      </c>
      <c r="H795">
        <v>3735.56</v>
      </c>
      <c r="I795">
        <v>3735.56</v>
      </c>
      <c r="J795" t="s">
        <v>181</v>
      </c>
      <c r="K795">
        <v>3652.62</v>
      </c>
      <c r="L795">
        <v>82.93</v>
      </c>
      <c r="P795">
        <v>-51825.4</v>
      </c>
      <c r="S795">
        <v>230216294.19999999</v>
      </c>
      <c r="T795">
        <v>38509742.590000004</v>
      </c>
      <c r="U795">
        <v>6.6951633132812498</v>
      </c>
      <c r="V795">
        <v>0</v>
      </c>
      <c r="X795">
        <v>3735.56</v>
      </c>
      <c r="Z795">
        <v>0</v>
      </c>
    </row>
    <row r="796" spans="1:26" x14ac:dyDescent="0.25">
      <c r="A796">
        <v>2045</v>
      </c>
      <c r="B796" t="s">
        <v>182</v>
      </c>
      <c r="C796" t="s">
        <v>40</v>
      </c>
      <c r="D796" t="s">
        <v>40</v>
      </c>
      <c r="E796" t="s">
        <v>10</v>
      </c>
      <c r="F796">
        <v>0</v>
      </c>
      <c r="G796">
        <v>0</v>
      </c>
      <c r="H796">
        <v>24.38</v>
      </c>
      <c r="I796">
        <v>24.38</v>
      </c>
      <c r="J796" t="s">
        <v>181</v>
      </c>
      <c r="K796">
        <v>24.38</v>
      </c>
      <c r="L796">
        <v>0</v>
      </c>
      <c r="P796">
        <v>-169703.36</v>
      </c>
      <c r="S796">
        <v>2323003.62</v>
      </c>
      <c r="T796">
        <v>1034469.32</v>
      </c>
      <c r="U796">
        <v>6.6951633132812498</v>
      </c>
      <c r="V796">
        <v>0</v>
      </c>
      <c r="X796">
        <v>24.38</v>
      </c>
      <c r="Z796">
        <v>0</v>
      </c>
    </row>
    <row r="797" spans="1:26" x14ac:dyDescent="0.25">
      <c r="A797">
        <v>2045</v>
      </c>
      <c r="B797" t="s">
        <v>245</v>
      </c>
      <c r="C797" t="s">
        <v>40</v>
      </c>
      <c r="D797" t="s">
        <v>40</v>
      </c>
      <c r="E797" t="s">
        <v>39</v>
      </c>
      <c r="F797">
        <v>0</v>
      </c>
      <c r="G797">
        <v>2322.13</v>
      </c>
      <c r="H797">
        <v>4100.7</v>
      </c>
      <c r="I797">
        <v>4100.7</v>
      </c>
      <c r="J797" t="s">
        <v>246</v>
      </c>
      <c r="K797">
        <v>4100.7</v>
      </c>
      <c r="L797">
        <v>0</v>
      </c>
      <c r="P797">
        <v>0</v>
      </c>
      <c r="S797">
        <v>266806820.34999999</v>
      </c>
      <c r="T797">
        <v>37348244.939999998</v>
      </c>
      <c r="U797">
        <v>6.6951633132812498</v>
      </c>
      <c r="V797">
        <v>0</v>
      </c>
      <c r="X797">
        <v>4100.7</v>
      </c>
      <c r="Z797">
        <v>0</v>
      </c>
    </row>
    <row r="798" spans="1:26" x14ac:dyDescent="0.25">
      <c r="A798">
        <v>2045</v>
      </c>
      <c r="B798" t="s">
        <v>247</v>
      </c>
      <c r="C798" t="s">
        <v>40</v>
      </c>
      <c r="D798" t="s">
        <v>40</v>
      </c>
      <c r="E798" t="s">
        <v>10</v>
      </c>
      <c r="F798">
        <v>0</v>
      </c>
      <c r="I798">
        <v>0</v>
      </c>
      <c r="T798">
        <v>0</v>
      </c>
      <c r="U798">
        <v>6.6951633132812498</v>
      </c>
      <c r="V798">
        <v>0</v>
      </c>
    </row>
    <row r="799" spans="1:26" x14ac:dyDescent="0.25">
      <c r="A799">
        <v>2045</v>
      </c>
      <c r="B799" t="s">
        <v>183</v>
      </c>
      <c r="C799" t="s">
        <v>40</v>
      </c>
      <c r="D799" t="s">
        <v>40</v>
      </c>
      <c r="E799" t="s">
        <v>39</v>
      </c>
      <c r="F799">
        <v>0</v>
      </c>
      <c r="G799">
        <v>36081.89</v>
      </c>
      <c r="H799">
        <v>36081.89</v>
      </c>
      <c r="I799">
        <v>36081.89</v>
      </c>
      <c r="J799" t="s">
        <v>184</v>
      </c>
      <c r="K799">
        <v>35731.89</v>
      </c>
      <c r="L799">
        <v>350</v>
      </c>
      <c r="P799">
        <v>0</v>
      </c>
      <c r="S799">
        <v>2442559253.6599998</v>
      </c>
      <c r="T799">
        <v>295429131.64999998</v>
      </c>
      <c r="U799">
        <v>6.6951633132812498</v>
      </c>
      <c r="V799">
        <v>0</v>
      </c>
      <c r="X799">
        <v>36081.89</v>
      </c>
      <c r="Z799">
        <v>0</v>
      </c>
    </row>
    <row r="800" spans="1:26" x14ac:dyDescent="0.25">
      <c r="A800">
        <v>2045</v>
      </c>
      <c r="B800" t="s">
        <v>248</v>
      </c>
      <c r="C800" t="s">
        <v>40</v>
      </c>
      <c r="D800" t="s">
        <v>40</v>
      </c>
      <c r="E800" t="s">
        <v>39</v>
      </c>
      <c r="F800">
        <v>0</v>
      </c>
      <c r="I800">
        <v>0</v>
      </c>
      <c r="T800">
        <v>0</v>
      </c>
      <c r="U800">
        <v>6.6951633132812498</v>
      </c>
      <c r="V800">
        <v>0</v>
      </c>
    </row>
    <row r="801" spans="1:22" x14ac:dyDescent="0.25">
      <c r="A801">
        <v>2045</v>
      </c>
      <c r="B801" t="s">
        <v>96</v>
      </c>
      <c r="C801" t="s">
        <v>40</v>
      </c>
      <c r="D801" t="s">
        <v>40</v>
      </c>
      <c r="E801" t="s">
        <v>10</v>
      </c>
      <c r="F801">
        <v>0</v>
      </c>
      <c r="I801">
        <v>0</v>
      </c>
      <c r="T801">
        <v>0</v>
      </c>
      <c r="U801">
        <v>6.6951633132812498</v>
      </c>
      <c r="V801">
        <v>0</v>
      </c>
    </row>
    <row r="802" spans="1:22" x14ac:dyDescent="0.25">
      <c r="A802">
        <v>2045</v>
      </c>
      <c r="B802" t="s">
        <v>249</v>
      </c>
      <c r="C802" t="s">
        <v>40</v>
      </c>
      <c r="D802" t="s">
        <v>40</v>
      </c>
      <c r="E802" t="s">
        <v>39</v>
      </c>
      <c r="F802">
        <v>0</v>
      </c>
      <c r="I802">
        <v>0</v>
      </c>
      <c r="T802">
        <v>0</v>
      </c>
      <c r="U802">
        <v>6.6951633132812498</v>
      </c>
      <c r="V802">
        <v>0</v>
      </c>
    </row>
    <row r="803" spans="1:22" x14ac:dyDescent="0.25">
      <c r="A803">
        <v>2045</v>
      </c>
      <c r="B803" t="s">
        <v>250</v>
      </c>
      <c r="C803" t="s">
        <v>40</v>
      </c>
      <c r="D803" t="s">
        <v>40</v>
      </c>
      <c r="E803" t="s">
        <v>10</v>
      </c>
      <c r="F803">
        <v>0</v>
      </c>
      <c r="I803">
        <v>0</v>
      </c>
      <c r="T803">
        <v>0</v>
      </c>
      <c r="U803">
        <v>6.6951633132812498</v>
      </c>
      <c r="V803">
        <v>0</v>
      </c>
    </row>
    <row r="804" spans="1:22" x14ac:dyDescent="0.25">
      <c r="A804">
        <v>2045</v>
      </c>
      <c r="B804" t="s">
        <v>251</v>
      </c>
      <c r="C804" t="s">
        <v>40</v>
      </c>
      <c r="D804" t="s">
        <v>40</v>
      </c>
      <c r="E804" t="s">
        <v>10</v>
      </c>
      <c r="F804">
        <v>0</v>
      </c>
      <c r="I804">
        <v>0</v>
      </c>
      <c r="T804">
        <v>0</v>
      </c>
      <c r="U804">
        <v>6.6951633132812498</v>
      </c>
      <c r="V804">
        <v>0</v>
      </c>
    </row>
    <row r="805" spans="1:22" x14ac:dyDescent="0.25">
      <c r="A805">
        <v>2045</v>
      </c>
      <c r="B805" t="s">
        <v>252</v>
      </c>
      <c r="C805" t="s">
        <v>40</v>
      </c>
      <c r="D805" t="s">
        <v>40</v>
      </c>
      <c r="E805" t="s">
        <v>39</v>
      </c>
      <c r="F805">
        <v>0</v>
      </c>
      <c r="I805">
        <v>0</v>
      </c>
      <c r="T805">
        <v>0</v>
      </c>
      <c r="U805">
        <v>6.6951633132812498</v>
      </c>
      <c r="V805">
        <v>0</v>
      </c>
    </row>
    <row r="806" spans="1:22" x14ac:dyDescent="0.25">
      <c r="A806">
        <v>2045</v>
      </c>
      <c r="B806" t="s">
        <v>164</v>
      </c>
      <c r="C806" t="s">
        <v>40</v>
      </c>
      <c r="D806" t="s">
        <v>40</v>
      </c>
      <c r="E806" t="s">
        <v>10</v>
      </c>
      <c r="F806">
        <v>0</v>
      </c>
      <c r="I806">
        <v>0</v>
      </c>
      <c r="T806">
        <v>0</v>
      </c>
      <c r="U806">
        <v>6.6951633132812498</v>
      </c>
      <c r="V806">
        <v>0</v>
      </c>
    </row>
    <row r="807" spans="1:22" x14ac:dyDescent="0.25">
      <c r="A807">
        <v>2045</v>
      </c>
      <c r="B807" t="s">
        <v>253</v>
      </c>
      <c r="C807" t="s">
        <v>40</v>
      </c>
      <c r="D807" t="s">
        <v>40</v>
      </c>
      <c r="E807" t="s">
        <v>39</v>
      </c>
      <c r="F807">
        <v>0</v>
      </c>
      <c r="I807">
        <v>0</v>
      </c>
      <c r="T807">
        <v>0</v>
      </c>
      <c r="U807">
        <v>6.6951633132812498</v>
      </c>
      <c r="V807">
        <v>0</v>
      </c>
    </row>
    <row r="808" spans="1:22" x14ac:dyDescent="0.25">
      <c r="A808">
        <v>2045</v>
      </c>
      <c r="B808" t="s">
        <v>254</v>
      </c>
      <c r="C808" t="s">
        <v>40</v>
      </c>
      <c r="D808" t="s">
        <v>40</v>
      </c>
      <c r="E808" t="s">
        <v>10</v>
      </c>
      <c r="F808">
        <v>0</v>
      </c>
      <c r="I808">
        <v>0</v>
      </c>
      <c r="T808">
        <v>0</v>
      </c>
      <c r="U808">
        <v>6.6951633132812498</v>
      </c>
      <c r="V808">
        <v>0</v>
      </c>
    </row>
    <row r="809" spans="1:22" x14ac:dyDescent="0.25">
      <c r="A809">
        <v>2045</v>
      </c>
      <c r="B809" t="s">
        <v>185</v>
      </c>
      <c r="C809" t="s">
        <v>40</v>
      </c>
      <c r="D809" t="s">
        <v>40</v>
      </c>
      <c r="E809" t="s">
        <v>10</v>
      </c>
      <c r="F809">
        <v>0</v>
      </c>
      <c r="I809">
        <v>0</v>
      </c>
      <c r="T809">
        <v>0</v>
      </c>
      <c r="U809">
        <v>6.6951633132812498</v>
      </c>
      <c r="V809">
        <v>0</v>
      </c>
    </row>
    <row r="810" spans="1:22" x14ac:dyDescent="0.25">
      <c r="A810">
        <v>2045</v>
      </c>
      <c r="B810" t="s">
        <v>165</v>
      </c>
      <c r="C810" t="s">
        <v>40</v>
      </c>
      <c r="D810" t="s">
        <v>40</v>
      </c>
      <c r="E810" t="s">
        <v>10</v>
      </c>
      <c r="F810">
        <v>0</v>
      </c>
      <c r="I810">
        <v>0</v>
      </c>
      <c r="T810">
        <v>0</v>
      </c>
      <c r="U810">
        <v>6.6951633132812498</v>
      </c>
      <c r="V810">
        <v>0</v>
      </c>
    </row>
    <row r="811" spans="1:22" x14ac:dyDescent="0.25">
      <c r="A811">
        <v>2045</v>
      </c>
      <c r="B811" t="s">
        <v>255</v>
      </c>
      <c r="C811" t="s">
        <v>40</v>
      </c>
      <c r="D811" t="s">
        <v>40</v>
      </c>
      <c r="E811" t="s">
        <v>256</v>
      </c>
      <c r="F811">
        <v>0</v>
      </c>
      <c r="I811">
        <v>0</v>
      </c>
      <c r="T811">
        <v>0</v>
      </c>
      <c r="U811">
        <v>6.6951633132812498</v>
      </c>
      <c r="V811">
        <v>0</v>
      </c>
    </row>
    <row r="812" spans="1:22" x14ac:dyDescent="0.25">
      <c r="A812">
        <v>2045</v>
      </c>
      <c r="B812" t="s">
        <v>257</v>
      </c>
      <c r="C812" t="s">
        <v>40</v>
      </c>
      <c r="D812" t="s">
        <v>40</v>
      </c>
      <c r="E812" t="s">
        <v>256</v>
      </c>
      <c r="F812">
        <v>0</v>
      </c>
      <c r="I812">
        <v>0</v>
      </c>
      <c r="T812">
        <v>0</v>
      </c>
      <c r="U812">
        <v>6.6951633132812498</v>
      </c>
      <c r="V812">
        <v>0</v>
      </c>
    </row>
    <row r="813" spans="1:22" x14ac:dyDescent="0.25">
      <c r="A813">
        <v>2045</v>
      </c>
      <c r="B813" t="s">
        <v>258</v>
      </c>
      <c r="C813" t="s">
        <v>40</v>
      </c>
      <c r="D813" t="s">
        <v>40</v>
      </c>
      <c r="E813" t="s">
        <v>256</v>
      </c>
      <c r="F813">
        <v>0</v>
      </c>
      <c r="I813">
        <v>0</v>
      </c>
      <c r="T813">
        <v>0</v>
      </c>
      <c r="U813">
        <v>6.6951633132812498</v>
      </c>
      <c r="V813">
        <v>0</v>
      </c>
    </row>
    <row r="814" spans="1:22" x14ac:dyDescent="0.25">
      <c r="A814">
        <v>2045</v>
      </c>
      <c r="B814" t="s">
        <v>259</v>
      </c>
      <c r="C814" t="s">
        <v>40</v>
      </c>
      <c r="D814" t="s">
        <v>40</v>
      </c>
      <c r="E814" t="s">
        <v>256</v>
      </c>
      <c r="F814">
        <v>0</v>
      </c>
      <c r="I814">
        <v>0</v>
      </c>
      <c r="T814">
        <v>0</v>
      </c>
      <c r="U814">
        <v>6.6951633132812498</v>
      </c>
      <c r="V814">
        <v>0</v>
      </c>
    </row>
    <row r="815" spans="1:22" x14ac:dyDescent="0.25">
      <c r="A815">
        <v>2045</v>
      </c>
      <c r="B815" t="s">
        <v>260</v>
      </c>
      <c r="C815" t="s">
        <v>40</v>
      </c>
      <c r="D815" t="s">
        <v>40</v>
      </c>
      <c r="E815" t="s">
        <v>256</v>
      </c>
      <c r="F815">
        <v>0</v>
      </c>
      <c r="I815">
        <v>0</v>
      </c>
      <c r="T815">
        <v>0</v>
      </c>
      <c r="U815">
        <v>6.6951633132812498</v>
      </c>
      <c r="V815">
        <v>0</v>
      </c>
    </row>
    <row r="816" spans="1:22" x14ac:dyDescent="0.25">
      <c r="A816">
        <v>2045</v>
      </c>
      <c r="B816" t="s">
        <v>106</v>
      </c>
      <c r="C816" t="s">
        <v>40</v>
      </c>
      <c r="D816" t="s">
        <v>40</v>
      </c>
      <c r="E816" t="s">
        <v>57</v>
      </c>
      <c r="F816">
        <v>1599.2</v>
      </c>
      <c r="I816">
        <v>1599.2</v>
      </c>
      <c r="T816">
        <v>0</v>
      </c>
      <c r="U816">
        <v>6.6951633132812498</v>
      </c>
      <c r="V816">
        <v>1599.2</v>
      </c>
    </row>
    <row r="817" spans="1:26" x14ac:dyDescent="0.25">
      <c r="A817">
        <v>2045</v>
      </c>
      <c r="B817" t="s">
        <v>112</v>
      </c>
      <c r="C817" t="s">
        <v>40</v>
      </c>
      <c r="D817" t="s">
        <v>40</v>
      </c>
      <c r="E817" t="s">
        <v>57</v>
      </c>
      <c r="F817">
        <v>0</v>
      </c>
      <c r="G817">
        <v>0</v>
      </c>
      <c r="H817">
        <v>0</v>
      </c>
      <c r="I817">
        <v>0</v>
      </c>
      <c r="P817">
        <v>0</v>
      </c>
      <c r="S817">
        <v>0</v>
      </c>
      <c r="T817">
        <v>0</v>
      </c>
      <c r="U817">
        <v>6.6951633132812498</v>
      </c>
      <c r="V817">
        <v>0</v>
      </c>
      <c r="X817">
        <v>0</v>
      </c>
      <c r="Z817">
        <v>0</v>
      </c>
    </row>
    <row r="818" spans="1:26" x14ac:dyDescent="0.25">
      <c r="A818">
        <v>2045</v>
      </c>
      <c r="B818" t="s">
        <v>110</v>
      </c>
      <c r="C818" t="s">
        <v>40</v>
      </c>
      <c r="D818" t="s">
        <v>40</v>
      </c>
      <c r="E818" t="s">
        <v>58</v>
      </c>
      <c r="F818">
        <v>0</v>
      </c>
      <c r="G818">
        <v>0</v>
      </c>
      <c r="H818">
        <v>0</v>
      </c>
      <c r="I818">
        <v>0</v>
      </c>
      <c r="P818">
        <v>0</v>
      </c>
      <c r="S818">
        <v>0</v>
      </c>
      <c r="T818">
        <v>0</v>
      </c>
      <c r="U818">
        <v>6.6951633132812498</v>
      </c>
      <c r="V818">
        <v>0</v>
      </c>
      <c r="X818">
        <v>0</v>
      </c>
      <c r="Z818">
        <v>0</v>
      </c>
    </row>
    <row r="819" spans="1:26" x14ac:dyDescent="0.25">
      <c r="A819">
        <v>2045</v>
      </c>
      <c r="B819" t="s">
        <v>261</v>
      </c>
      <c r="C819" t="s">
        <v>40</v>
      </c>
      <c r="D819" t="s">
        <v>40</v>
      </c>
      <c r="E819" t="s">
        <v>58</v>
      </c>
      <c r="F819">
        <v>0</v>
      </c>
      <c r="G819">
        <v>0</v>
      </c>
      <c r="H819">
        <v>0</v>
      </c>
      <c r="I819">
        <v>0</v>
      </c>
      <c r="P819">
        <v>0</v>
      </c>
      <c r="S819">
        <v>0</v>
      </c>
      <c r="T819">
        <v>0</v>
      </c>
      <c r="U819">
        <v>6.6951633132812498</v>
      </c>
      <c r="V819">
        <v>0</v>
      </c>
      <c r="X819">
        <v>0</v>
      </c>
      <c r="Z819">
        <v>0</v>
      </c>
    </row>
    <row r="820" spans="1:26" x14ac:dyDescent="0.25">
      <c r="A820">
        <v>2045</v>
      </c>
      <c r="B820" t="s">
        <v>262</v>
      </c>
      <c r="C820" t="s">
        <v>40</v>
      </c>
      <c r="D820" t="s">
        <v>40</v>
      </c>
      <c r="E820" t="s">
        <v>58</v>
      </c>
      <c r="F820">
        <v>0</v>
      </c>
      <c r="G820">
        <v>0</v>
      </c>
      <c r="H820">
        <v>0</v>
      </c>
      <c r="I820">
        <v>0</v>
      </c>
      <c r="P820">
        <v>0</v>
      </c>
      <c r="S820">
        <v>0</v>
      </c>
      <c r="T820">
        <v>0</v>
      </c>
      <c r="U820">
        <v>6.6951633132812498</v>
      </c>
      <c r="V820">
        <v>0</v>
      </c>
      <c r="X820">
        <v>0</v>
      </c>
      <c r="Z820">
        <v>0</v>
      </c>
    </row>
    <row r="821" spans="1:26" x14ac:dyDescent="0.25">
      <c r="A821">
        <v>2045</v>
      </c>
      <c r="B821" t="s">
        <v>263</v>
      </c>
      <c r="C821" t="s">
        <v>40</v>
      </c>
      <c r="D821" t="s">
        <v>40</v>
      </c>
      <c r="E821" t="s">
        <v>58</v>
      </c>
      <c r="F821">
        <v>0</v>
      </c>
      <c r="G821">
        <v>0</v>
      </c>
      <c r="H821">
        <v>0</v>
      </c>
      <c r="I821">
        <v>0</v>
      </c>
      <c r="P821">
        <v>0</v>
      </c>
      <c r="S821">
        <v>0</v>
      </c>
      <c r="T821">
        <v>0</v>
      </c>
      <c r="U821">
        <v>6.6951633132812498</v>
      </c>
      <c r="V821">
        <v>0</v>
      </c>
      <c r="X821">
        <v>0</v>
      </c>
      <c r="Z821">
        <v>0</v>
      </c>
    </row>
    <row r="822" spans="1:26" x14ac:dyDescent="0.25">
      <c r="A822">
        <v>2045</v>
      </c>
      <c r="B822" t="s">
        <v>264</v>
      </c>
      <c r="C822" t="s">
        <v>40</v>
      </c>
      <c r="D822" t="s">
        <v>40</v>
      </c>
      <c r="E822" t="s">
        <v>58</v>
      </c>
      <c r="F822">
        <v>0</v>
      </c>
      <c r="G822">
        <v>0</v>
      </c>
      <c r="H822">
        <v>0</v>
      </c>
      <c r="I822">
        <v>0</v>
      </c>
      <c r="S822">
        <v>0</v>
      </c>
      <c r="T822">
        <v>0</v>
      </c>
      <c r="U822">
        <v>6.6951633132812498</v>
      </c>
      <c r="V822">
        <v>0</v>
      </c>
      <c r="X822">
        <v>0</v>
      </c>
      <c r="Z822">
        <v>0</v>
      </c>
    </row>
    <row r="823" spans="1:26" x14ac:dyDescent="0.25">
      <c r="A823">
        <v>2045</v>
      </c>
      <c r="B823" t="s">
        <v>111</v>
      </c>
      <c r="C823" t="s">
        <v>40</v>
      </c>
      <c r="D823" t="s">
        <v>40</v>
      </c>
      <c r="E823" t="s">
        <v>59</v>
      </c>
      <c r="F823">
        <v>0</v>
      </c>
      <c r="G823">
        <v>987.78</v>
      </c>
      <c r="H823">
        <v>9375.27</v>
      </c>
      <c r="I823">
        <v>9375.27</v>
      </c>
      <c r="P823">
        <v>0</v>
      </c>
      <c r="S823">
        <v>1125257394.71</v>
      </c>
      <c r="T823">
        <v>132266837.55</v>
      </c>
      <c r="U823">
        <v>6.6951633132812498</v>
      </c>
      <c r="V823">
        <v>0</v>
      </c>
      <c r="X823">
        <v>9375.27</v>
      </c>
      <c r="Z823">
        <v>1479.31</v>
      </c>
    </row>
    <row r="824" spans="1:26" x14ac:dyDescent="0.25">
      <c r="A824">
        <v>2045</v>
      </c>
      <c r="B824" t="s">
        <v>265</v>
      </c>
      <c r="C824" t="s">
        <v>40</v>
      </c>
      <c r="D824" t="s">
        <v>40</v>
      </c>
      <c r="E824" t="s">
        <v>266</v>
      </c>
      <c r="F824">
        <v>1647.06</v>
      </c>
      <c r="G824">
        <v>0</v>
      </c>
      <c r="H824">
        <v>0</v>
      </c>
      <c r="I824">
        <v>1647.06</v>
      </c>
      <c r="P824">
        <v>0</v>
      </c>
      <c r="S824">
        <v>0</v>
      </c>
      <c r="T824">
        <v>15706568.92</v>
      </c>
      <c r="U824">
        <v>6.6951633132812498</v>
      </c>
      <c r="V824">
        <v>1647.06</v>
      </c>
      <c r="X824">
        <v>0</v>
      </c>
      <c r="Z824">
        <v>0</v>
      </c>
    </row>
    <row r="825" spans="1:26" x14ac:dyDescent="0.25">
      <c r="A825">
        <v>2045</v>
      </c>
      <c r="B825" t="s">
        <v>267</v>
      </c>
      <c r="C825" t="s">
        <v>40</v>
      </c>
      <c r="D825" t="s">
        <v>40</v>
      </c>
      <c r="E825" t="s">
        <v>59</v>
      </c>
      <c r="F825">
        <v>0</v>
      </c>
      <c r="G825">
        <v>3768.52</v>
      </c>
      <c r="H825">
        <v>5154.82</v>
      </c>
      <c r="I825">
        <v>5154.82</v>
      </c>
      <c r="P825">
        <v>0</v>
      </c>
      <c r="S825">
        <v>557119646.23000002</v>
      </c>
      <c r="T825">
        <v>69882756.859999999</v>
      </c>
      <c r="U825">
        <v>6.6951633132812498</v>
      </c>
      <c r="V825">
        <v>0</v>
      </c>
      <c r="X825">
        <v>5154.82</v>
      </c>
      <c r="Z825">
        <v>0</v>
      </c>
    </row>
    <row r="826" spans="1:26" x14ac:dyDescent="0.25">
      <c r="A826">
        <v>2045</v>
      </c>
      <c r="B826" t="s">
        <v>268</v>
      </c>
      <c r="C826" t="s">
        <v>40</v>
      </c>
      <c r="D826" t="s">
        <v>40</v>
      </c>
      <c r="E826" t="s">
        <v>59</v>
      </c>
      <c r="F826">
        <v>0</v>
      </c>
      <c r="G826">
        <v>5101.6099999999997</v>
      </c>
      <c r="H826">
        <v>5101.6099999999997</v>
      </c>
      <c r="I826">
        <v>5101.6099999999997</v>
      </c>
      <c r="P826">
        <v>0</v>
      </c>
      <c r="S826">
        <v>544572605.99000001</v>
      </c>
      <c r="T826">
        <v>68505784.810000002</v>
      </c>
      <c r="U826">
        <v>6.6951633132812498</v>
      </c>
      <c r="V826">
        <v>0</v>
      </c>
      <c r="X826">
        <v>5101.6099999999997</v>
      </c>
      <c r="Z826">
        <v>0</v>
      </c>
    </row>
    <row r="827" spans="1:26" x14ac:dyDescent="0.25">
      <c r="A827">
        <v>2045</v>
      </c>
      <c r="B827" t="s">
        <v>269</v>
      </c>
      <c r="C827" t="s">
        <v>40</v>
      </c>
      <c r="D827" t="s">
        <v>40</v>
      </c>
      <c r="E827" t="s">
        <v>59</v>
      </c>
      <c r="F827">
        <v>0</v>
      </c>
      <c r="G827">
        <v>5023.47</v>
      </c>
      <c r="H827">
        <v>5023.47</v>
      </c>
      <c r="I827">
        <v>5023.47</v>
      </c>
      <c r="P827">
        <v>0</v>
      </c>
      <c r="S827">
        <v>571300701.88</v>
      </c>
      <c r="T827">
        <v>72139105.040000007</v>
      </c>
      <c r="U827">
        <v>6.6951633132812498</v>
      </c>
      <c r="V827">
        <v>0</v>
      </c>
      <c r="X827">
        <v>5023.47</v>
      </c>
      <c r="Z827">
        <v>0</v>
      </c>
    </row>
    <row r="828" spans="1:26" x14ac:dyDescent="0.25">
      <c r="A828">
        <v>2045</v>
      </c>
      <c r="B828" t="s">
        <v>270</v>
      </c>
      <c r="C828" t="s">
        <v>40</v>
      </c>
      <c r="D828" t="s">
        <v>40</v>
      </c>
      <c r="E828" t="s">
        <v>59</v>
      </c>
      <c r="F828">
        <v>0</v>
      </c>
      <c r="G828">
        <v>15772.92</v>
      </c>
      <c r="H828">
        <v>15772.92</v>
      </c>
      <c r="I828">
        <v>15772.92</v>
      </c>
      <c r="S828">
        <v>1724301395.7</v>
      </c>
      <c r="T828">
        <v>217226388.13999999</v>
      </c>
      <c r="U828">
        <v>6.6951633132812498</v>
      </c>
      <c r="V828">
        <v>0</v>
      </c>
      <c r="X828">
        <v>15772.92</v>
      </c>
      <c r="Z828">
        <v>0</v>
      </c>
    </row>
    <row r="829" spans="1:26" x14ac:dyDescent="0.25">
      <c r="A829">
        <v>2045</v>
      </c>
      <c r="B829" t="s">
        <v>271</v>
      </c>
      <c r="C829" t="s">
        <v>40</v>
      </c>
      <c r="D829" t="s">
        <v>40</v>
      </c>
      <c r="E829" t="s">
        <v>59</v>
      </c>
      <c r="F829">
        <v>0</v>
      </c>
      <c r="G829">
        <v>12027.7</v>
      </c>
      <c r="H829">
        <v>12027.7</v>
      </c>
      <c r="I829">
        <v>12027.7</v>
      </c>
      <c r="S829">
        <v>1326250107.47</v>
      </c>
      <c r="T829">
        <v>167165992.69999999</v>
      </c>
      <c r="U829">
        <v>6.6951633132812498</v>
      </c>
      <c r="V829">
        <v>0</v>
      </c>
      <c r="X829">
        <v>12027.7</v>
      </c>
      <c r="Z829">
        <v>0</v>
      </c>
    </row>
    <row r="830" spans="1:26" x14ac:dyDescent="0.25">
      <c r="A830">
        <v>2045</v>
      </c>
      <c r="B830" t="s">
        <v>109</v>
      </c>
      <c r="C830" t="s">
        <v>40</v>
      </c>
      <c r="D830" t="s">
        <v>40</v>
      </c>
      <c r="E830" t="s">
        <v>9</v>
      </c>
      <c r="F830">
        <v>7069.51</v>
      </c>
      <c r="I830">
        <v>7069.51</v>
      </c>
      <c r="T830">
        <v>0</v>
      </c>
      <c r="U830">
        <v>6.6951633132812498</v>
      </c>
      <c r="V830">
        <v>7069.51</v>
      </c>
    </row>
    <row r="831" spans="1:26" x14ac:dyDescent="0.25">
      <c r="A831">
        <v>2045</v>
      </c>
      <c r="B831" t="s">
        <v>158</v>
      </c>
      <c r="C831" t="s">
        <v>73</v>
      </c>
      <c r="D831" t="s">
        <v>73</v>
      </c>
      <c r="E831" t="s">
        <v>9</v>
      </c>
      <c r="F831">
        <v>31287.62</v>
      </c>
      <c r="I831">
        <v>31287.62</v>
      </c>
      <c r="T831">
        <v>0</v>
      </c>
      <c r="U831">
        <v>6.6951633132812498</v>
      </c>
      <c r="V831">
        <v>31287.62</v>
      </c>
    </row>
    <row r="832" spans="1:26" x14ac:dyDescent="0.25">
      <c r="A832">
        <v>2045</v>
      </c>
      <c r="B832" t="s">
        <v>169</v>
      </c>
      <c r="C832" t="s">
        <v>78</v>
      </c>
      <c r="D832" t="s">
        <v>78</v>
      </c>
      <c r="E832" t="s">
        <v>9</v>
      </c>
      <c r="F832">
        <v>2532.4299999999998</v>
      </c>
      <c r="I832">
        <v>2532.4299999999998</v>
      </c>
      <c r="T832">
        <v>0</v>
      </c>
      <c r="U832">
        <v>6.6951633132812498</v>
      </c>
      <c r="V832">
        <v>2532.4299999999998</v>
      </c>
    </row>
    <row r="833" spans="1:26" x14ac:dyDescent="0.25">
      <c r="A833">
        <v>2045</v>
      </c>
      <c r="B833" t="s">
        <v>148</v>
      </c>
      <c r="C833" t="s">
        <v>44</v>
      </c>
      <c r="D833" t="s">
        <v>44</v>
      </c>
      <c r="E833" t="s">
        <v>9</v>
      </c>
      <c r="F833">
        <v>233.7</v>
      </c>
      <c r="I833">
        <v>233.7</v>
      </c>
      <c r="T833">
        <v>0</v>
      </c>
      <c r="U833">
        <v>6.6951633132812498</v>
      </c>
      <c r="V833">
        <v>233.7</v>
      </c>
    </row>
    <row r="834" spans="1:26" x14ac:dyDescent="0.25">
      <c r="A834">
        <v>2045</v>
      </c>
      <c r="B834" t="s">
        <v>99</v>
      </c>
      <c r="C834" t="s">
        <v>42</v>
      </c>
      <c r="D834" t="s">
        <v>42</v>
      </c>
      <c r="E834" t="s">
        <v>9</v>
      </c>
      <c r="F834">
        <v>2724.06</v>
      </c>
      <c r="I834">
        <v>2724.06</v>
      </c>
      <c r="T834">
        <v>0</v>
      </c>
      <c r="U834">
        <v>6.6951633132812498</v>
      </c>
      <c r="V834">
        <v>2724.06</v>
      </c>
    </row>
    <row r="835" spans="1:26" x14ac:dyDescent="0.25">
      <c r="A835">
        <v>2045</v>
      </c>
      <c r="B835" t="s">
        <v>140</v>
      </c>
      <c r="C835" t="s">
        <v>43</v>
      </c>
      <c r="D835" t="s">
        <v>43</v>
      </c>
      <c r="E835" t="s">
        <v>9</v>
      </c>
      <c r="F835">
        <v>83.5</v>
      </c>
      <c r="I835">
        <v>83.5</v>
      </c>
      <c r="T835">
        <v>0</v>
      </c>
      <c r="U835">
        <v>6.6951633132812498</v>
      </c>
      <c r="V835">
        <v>83.5</v>
      </c>
    </row>
    <row r="836" spans="1:26" x14ac:dyDescent="0.25">
      <c r="A836">
        <v>2045</v>
      </c>
      <c r="B836" t="s">
        <v>272</v>
      </c>
      <c r="C836" t="s">
        <v>273</v>
      </c>
      <c r="D836" t="s">
        <v>273</v>
      </c>
      <c r="E836" t="s">
        <v>274</v>
      </c>
      <c r="F836">
        <v>2851.77</v>
      </c>
      <c r="I836">
        <v>2851.77</v>
      </c>
      <c r="T836">
        <v>0</v>
      </c>
      <c r="U836">
        <v>6.6951633132812498</v>
      </c>
      <c r="V836">
        <v>2851.77</v>
      </c>
    </row>
    <row r="837" spans="1:26" x14ac:dyDescent="0.25">
      <c r="A837">
        <v>2045</v>
      </c>
      <c r="B837" t="s">
        <v>275</v>
      </c>
      <c r="C837" t="s">
        <v>40</v>
      </c>
      <c r="D837" t="s">
        <v>40</v>
      </c>
      <c r="E837" t="s">
        <v>276</v>
      </c>
      <c r="O837">
        <v>369.34</v>
      </c>
      <c r="T837">
        <v>0</v>
      </c>
      <c r="U837">
        <v>6.6951633132812498</v>
      </c>
      <c r="V837">
        <v>369.34</v>
      </c>
    </row>
    <row r="838" spans="1:26" x14ac:dyDescent="0.25">
      <c r="A838">
        <v>2045</v>
      </c>
      <c r="B838" t="s">
        <v>113</v>
      </c>
      <c r="C838" t="s">
        <v>40</v>
      </c>
      <c r="D838" t="s">
        <v>40</v>
      </c>
      <c r="E838" t="s">
        <v>65</v>
      </c>
      <c r="F838">
        <v>2195.4499999999998</v>
      </c>
      <c r="I838">
        <v>2195.4499999999998</v>
      </c>
      <c r="Q838">
        <v>1</v>
      </c>
      <c r="R838">
        <v>2195.4499999999998</v>
      </c>
      <c r="T838">
        <v>0</v>
      </c>
      <c r="U838">
        <v>6.6951633132812498</v>
      </c>
      <c r="V838">
        <v>2195.4499999999998</v>
      </c>
    </row>
    <row r="839" spans="1:26" x14ac:dyDescent="0.25">
      <c r="A839">
        <v>2045</v>
      </c>
      <c r="B839" t="s">
        <v>114</v>
      </c>
      <c r="C839" t="s">
        <v>40</v>
      </c>
      <c r="D839" t="s">
        <v>40</v>
      </c>
      <c r="E839" t="s">
        <v>65</v>
      </c>
      <c r="F839">
        <v>0</v>
      </c>
      <c r="G839">
        <v>0</v>
      </c>
      <c r="H839">
        <v>0</v>
      </c>
      <c r="I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6.6951633132812498</v>
      </c>
      <c r="V839">
        <v>0</v>
      </c>
      <c r="X839">
        <v>0</v>
      </c>
      <c r="Z839">
        <v>0</v>
      </c>
    </row>
    <row r="840" spans="1:26" x14ac:dyDescent="0.25">
      <c r="A840">
        <v>2045</v>
      </c>
      <c r="B840" t="s">
        <v>115</v>
      </c>
      <c r="C840" t="s">
        <v>40</v>
      </c>
      <c r="D840" t="s">
        <v>40</v>
      </c>
      <c r="E840" t="s">
        <v>65</v>
      </c>
      <c r="F840">
        <v>0</v>
      </c>
      <c r="G840">
        <v>0</v>
      </c>
      <c r="H840">
        <v>0</v>
      </c>
      <c r="I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6.6951633132812498</v>
      </c>
      <c r="V840">
        <v>0</v>
      </c>
      <c r="X840">
        <v>0</v>
      </c>
      <c r="Z840">
        <v>0</v>
      </c>
    </row>
    <row r="841" spans="1:26" x14ac:dyDescent="0.25">
      <c r="A841">
        <v>2045</v>
      </c>
      <c r="B841" t="s">
        <v>116</v>
      </c>
      <c r="C841" t="s">
        <v>40</v>
      </c>
      <c r="D841" t="s">
        <v>40</v>
      </c>
      <c r="E841" t="s">
        <v>65</v>
      </c>
      <c r="F841">
        <v>0</v>
      </c>
      <c r="G841">
        <v>0</v>
      </c>
      <c r="H841">
        <v>440.7</v>
      </c>
      <c r="I841">
        <v>440.7</v>
      </c>
      <c r="P841">
        <v>-5477.81</v>
      </c>
      <c r="Q841">
        <v>1</v>
      </c>
      <c r="R841">
        <v>440.7</v>
      </c>
      <c r="S841">
        <v>33052811.550000001</v>
      </c>
      <c r="T841">
        <v>0</v>
      </c>
      <c r="U841">
        <v>6.6951633132812498</v>
      </c>
      <c r="V841">
        <v>0</v>
      </c>
      <c r="X841">
        <v>440.7</v>
      </c>
      <c r="Z841">
        <v>0</v>
      </c>
    </row>
    <row r="842" spans="1:26" x14ac:dyDescent="0.25">
      <c r="A842">
        <v>2045</v>
      </c>
      <c r="B842" t="s">
        <v>117</v>
      </c>
      <c r="C842" t="s">
        <v>40</v>
      </c>
      <c r="D842" t="s">
        <v>40</v>
      </c>
      <c r="E842" t="s">
        <v>65</v>
      </c>
      <c r="F842">
        <v>0</v>
      </c>
      <c r="G842">
        <v>0</v>
      </c>
      <c r="H842">
        <v>0</v>
      </c>
      <c r="I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6.6951633132812498</v>
      </c>
      <c r="V842">
        <v>0</v>
      </c>
      <c r="X842">
        <v>0</v>
      </c>
      <c r="Z842">
        <v>0</v>
      </c>
    </row>
    <row r="843" spans="1:26" x14ac:dyDescent="0.25">
      <c r="A843">
        <v>2045</v>
      </c>
      <c r="B843" t="s">
        <v>118</v>
      </c>
      <c r="C843" t="s">
        <v>40</v>
      </c>
      <c r="D843" t="s">
        <v>40</v>
      </c>
      <c r="E843" t="s">
        <v>65</v>
      </c>
      <c r="F843">
        <v>0</v>
      </c>
      <c r="G843">
        <v>0</v>
      </c>
      <c r="H843">
        <v>0</v>
      </c>
      <c r="I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6.6951633132812498</v>
      </c>
      <c r="V843">
        <v>0</v>
      </c>
      <c r="X843">
        <v>0</v>
      </c>
      <c r="Z843">
        <v>0</v>
      </c>
    </row>
    <row r="844" spans="1:26" x14ac:dyDescent="0.25">
      <c r="A844">
        <v>2045</v>
      </c>
      <c r="B844" t="s">
        <v>119</v>
      </c>
      <c r="C844" t="s">
        <v>40</v>
      </c>
      <c r="D844" t="s">
        <v>40</v>
      </c>
      <c r="E844" t="s">
        <v>65</v>
      </c>
      <c r="F844">
        <v>0</v>
      </c>
      <c r="G844">
        <v>0</v>
      </c>
      <c r="H844">
        <v>0</v>
      </c>
      <c r="I844">
        <v>0</v>
      </c>
      <c r="P844">
        <v>0</v>
      </c>
      <c r="Q844">
        <v>1</v>
      </c>
      <c r="R844">
        <v>0</v>
      </c>
      <c r="S844">
        <v>0</v>
      </c>
      <c r="T844">
        <v>0</v>
      </c>
      <c r="U844">
        <v>6.6951633132812498</v>
      </c>
      <c r="V844">
        <v>0</v>
      </c>
      <c r="X844">
        <v>0</v>
      </c>
      <c r="Z844">
        <v>0</v>
      </c>
    </row>
    <row r="845" spans="1:26" x14ac:dyDescent="0.25">
      <c r="A845">
        <v>2045</v>
      </c>
      <c r="B845" t="s">
        <v>120</v>
      </c>
      <c r="C845" t="s">
        <v>40</v>
      </c>
      <c r="D845" t="s">
        <v>40</v>
      </c>
      <c r="E845" t="s">
        <v>65</v>
      </c>
      <c r="F845">
        <v>0</v>
      </c>
      <c r="G845">
        <v>0</v>
      </c>
      <c r="H845">
        <v>0</v>
      </c>
      <c r="I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6.6951633132812498</v>
      </c>
      <c r="V845">
        <v>0</v>
      </c>
      <c r="X845">
        <v>0</v>
      </c>
      <c r="Z845">
        <v>0</v>
      </c>
    </row>
    <row r="846" spans="1:26" x14ac:dyDescent="0.25">
      <c r="A846">
        <v>2045</v>
      </c>
      <c r="B846" t="s">
        <v>121</v>
      </c>
      <c r="C846" t="s">
        <v>40</v>
      </c>
      <c r="D846" t="s">
        <v>40</v>
      </c>
      <c r="E846" t="s">
        <v>65</v>
      </c>
      <c r="F846">
        <v>0</v>
      </c>
      <c r="G846">
        <v>0</v>
      </c>
      <c r="H846">
        <v>0</v>
      </c>
      <c r="I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6.6951633132812498</v>
      </c>
      <c r="V846">
        <v>0</v>
      </c>
      <c r="X846">
        <v>0</v>
      </c>
      <c r="Z8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Flexibility Points by Tech</vt:lpstr>
      <vt:lpstr>IRP Background</vt:lpstr>
      <vt:lpstr>Distributed solar</vt:lpstr>
      <vt:lpstr>Curtailment Calculations</vt:lpstr>
      <vt:lpstr>Curtailment rates IRP modeling</vt:lpstr>
      <vt:lpstr>Demand Response</vt:lpstr>
      <vt:lpstr>Storage time series</vt:lpstr>
      <vt:lpstr>46 MMT resource build</vt:lpstr>
      <vt:lpstr>Storage</vt:lpstr>
      <vt:lpstr>Peakers</vt:lpstr>
      <vt:lpstr>38 MMT resource build</vt:lpstr>
      <vt:lpstr>46 MMT solar</vt:lpstr>
      <vt:lpstr>FPC-BTCC</vt:lpstr>
      <vt:lpstr>FPC-CTOC</vt:lpstr>
      <vt:lpstr>FPC-CSOC</vt:lpstr>
      <vt:lpstr>FPC-CFOC</vt:lpstr>
      <vt:lpstr>FPC-CZOC</vt:lpstr>
      <vt:lpstr>FPC-TMFoFPU</vt:lpstr>
      <vt:lpstr>FPC-FPPpUPC</vt:lpstr>
      <vt:lpstr>FPC-FPPpUPH</vt:lpstr>
      <vt:lpstr>FPC-FPPpUBS</vt:lpstr>
      <vt:lpstr>FPC-FPPpUDRC</vt:lpstr>
      <vt:lpstr>FPC-FPPpUTCAMRB</vt:lpstr>
      <vt:lpstr>FPC-FPPpEV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2014-08-29T00:26:03Z</dcterms:created>
  <dcterms:modified xsi:type="dcterms:W3CDTF">2020-01-14T02:21:18Z</dcterms:modified>
</cp:coreProperties>
</file>