
<file path=[Content_Types].xml><?xml version="1.0" encoding="utf-8"?>
<Types xmlns="http://schemas.openxmlformats.org/package/2006/content-type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90" windowWidth="22040" windowHeight="11840" activeTab="1"/>
  </bookViews>
  <sheets>
    <sheet name="About" sheetId="1" r:id="rId1"/>
    <sheet name="SYBSoEVP" sheetId="2" r:id="rId2"/>
    <sheet name="Calcs fr BAU New Vehicle Price" sheetId="4" r:id="rId3"/>
  </sheets>
  <externalReferences>
    <externalReference r:id="rId4"/>
  </externalReferences>
  <calcPr calcId="145621"/>
</workbook>
</file>

<file path=xl/calcChain.xml><?xml version="1.0" encoding="utf-8"?>
<calcChain xmlns="http://schemas.openxmlformats.org/spreadsheetml/2006/main">
  <c r="B2" i="2" l="1"/>
  <c r="D2" i="4"/>
  <c r="E2" i="4" s="1"/>
  <c r="F2" i="4" s="1"/>
  <c r="G2" i="4" s="1"/>
  <c r="H2" i="4" s="1"/>
  <c r="I2" i="4" s="1"/>
  <c r="J2" i="4" s="1"/>
  <c r="K2" i="4" s="1"/>
  <c r="L2" i="4" s="1"/>
  <c r="M2" i="4" s="1"/>
  <c r="N2" i="4" s="1"/>
  <c r="O2" i="4" s="1"/>
  <c r="C2" i="4"/>
  <c r="C3" i="4"/>
  <c r="A4" i="4"/>
  <c r="B4" i="4"/>
  <c r="C4" i="4"/>
  <c r="D4" i="4"/>
  <c r="E4" i="4"/>
  <c r="F4" i="4"/>
  <c r="G4" i="4"/>
  <c r="H4" i="4"/>
  <c r="I4" i="4"/>
  <c r="J4" i="4"/>
  <c r="K4" i="4"/>
  <c r="L4" i="4"/>
  <c r="M4" i="4"/>
  <c r="N4" i="4"/>
  <c r="O4" i="4"/>
  <c r="A5" i="4"/>
  <c r="B5" i="4"/>
  <c r="B6" i="4" s="1"/>
  <c r="C5" i="4"/>
  <c r="D5" i="4"/>
  <c r="E5" i="4"/>
  <c r="F5" i="4"/>
  <c r="G5" i="4"/>
  <c r="H5" i="4"/>
  <c r="I5" i="4"/>
  <c r="J5" i="4"/>
  <c r="K5" i="4"/>
  <c r="L5" i="4"/>
  <c r="M5" i="4"/>
  <c r="N5" i="4"/>
  <c r="O5" i="4"/>
  <c r="A6" i="4"/>
</calcChain>
</file>

<file path=xl/sharedStrings.xml><?xml version="1.0" encoding="utf-8"?>
<sst xmlns="http://schemas.openxmlformats.org/spreadsheetml/2006/main" count="6" uniqueCount="6">
  <si>
    <t>Share of Price</t>
  </si>
  <si>
    <t>battery</t>
  </si>
  <si>
    <t>SYBSoEVP Start Year Battery Share of Electric Vehicle Price</t>
  </si>
  <si>
    <t>Sources:</t>
  </si>
  <si>
    <t>Provided in variable BNVP BAU New Vehicle Price</t>
  </si>
  <si>
    <t>** See the worksheet "LDV calcs and results" in the File BNV New Vehicle Price.xls for underlying calculations and sources.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</si>
</sst>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6" formatCode="&quot;$&quot;#,##0"/>
  </numFmts>
  <fonts count="3" x14ac:knownFonts="1">
    <font>
      <sz val="11"/>
      <color theme="1"/>
      <name val="Calibri"/>
      <family val="2"/>
      <scheme val="minor"/>
    </font>
    <font>
      <b/>
      <sz val="11"/>
      <color theme="1"/>
      <name val="Calibri"/>
      <family val="2"/>
      <scheme val="minor"/>
    </font>
    <font>
      <sz val="11"/>
      <color rgb="FFFF0000"/>
      <name val="Calibri"/>
      <family val="2"/>
      <scheme val="minor"/>
    </font>
  </fonts>
  <fills count="3">
    <fill>
      <patternFill patternType="none"/>
    </fill>
    <fill>
      <patternFill patternType="gray125"/>
    </fill>
    <fill>
      <patternFill patternType="solid">
        <fgColor theme="0" tint="-0.249977111117893"/>
        <bgColor indexed="64"/>
      </patternFill>
    </fill>
  </fills>
  <borders count="1">
    <border>
      <left/>
      <right/>
      <top/>
      <bottom/>
      <diagonal/>
    </border>
  </borders>
  <cellStyleXfs count="1">
    <xf numFmtId="0" fontId="0" fillId="0" borderId="0"/>
  </cellStyleXfs>
  <cellXfs count="6">
    <xf numFmtId="0" fontId="0" fillId="0" borderId="0" xfId="0"/>
    <xf numFmtId="0" fontId="1" fillId="0" borderId="0" xfId="0" applyFont="1"/>
    <xf numFmtId="0" fontId="1" fillId="2" borderId="0" xfId="0" applyFont="1" applyFill="1"/>
    <xf numFmtId="0" fontId="2" fillId="0" borderId="0" xfId="0" applyFont="1"/>
    <xf numFmtId="166" fontId="0" fillId="0" borderId="0" xfId="0" applyNumberFormat="1"/>
    <xf numFmtId="1"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Chris%20Busch/Dropbox%20(Energy%20InNovation)/Desktop/Wip%20F%20eps-1.4.3-california/InputData/trans/BNVP/new%20BAU%20New%20Vehicle%20Pric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LDV passenger"/>
      <sheetName val="LDV calcs and results"/>
      <sheetName val="1. Vehicle cost"/>
      <sheetName val="EV vehicle cost"/>
      <sheetName val="Gas vehicle cost"/>
      <sheetName val="Indirect costs (not included)"/>
      <sheetName val="2. Other costs"/>
      <sheetName val="EV fuel &amp; maint cost"/>
      <sheetName val="Gas fuel &amp; maint cost"/>
      <sheetName val="Utility factor adjustment"/>
      <sheetName val="Fuel prices"/>
      <sheetName val="3. Battery costs"/>
      <sheetName val="Battery size"/>
      <sheetName val="Battery costs"/>
      <sheetName val="4. TCO"/>
      <sheetName val="EV total cost"/>
      <sheetName val="Gas total cost"/>
      <sheetName val="5. Comparisons"/>
      <sheetName val="Compare TCO"/>
      <sheetName val="Compare initial and other costs"/>
      <sheetName val="6. Data and sources"/>
      <sheetName val="Data &amp; intermediate calcs"/>
      <sheetName val="future car-pickup shares"/>
      <sheetName val="Short-long range distribution"/>
      <sheetName val="AEO 39.9 sales - Pacific"/>
      <sheetName val="Conversions"/>
      <sheetName val="Vehicle efficiency"/>
      <sheetName val="Passenger Aircraft"/>
      <sheetName val="Ships"/>
      <sheetName val="HDV costs"/>
      <sheetName val="LDV freight = MD costs"/>
      <sheetName val="E3 Bus Price Data"/>
      <sheetName val="TransDataBook - Table 10.3-10.4"/>
      <sheetName val="LDV EV comparative  lit"/>
      <sheetName val="LDV EV method-sources"/>
      <sheetName val="LDV market segments"/>
      <sheetName val="LDV EV calculations"/>
      <sheetName val="LDV PHEV addendum"/>
      <sheetName val="BTS Table-1-17"/>
      <sheetName val="Pickup-Truck SUV sales data"/>
      <sheetName val="Pickup-SUV data inputs"/>
      <sheetName val="BNVP-LDVs-psgr"/>
      <sheetName val="BNVP-LDVs-frgt"/>
      <sheetName val="BNVP-HDVs-psgr"/>
      <sheetName val="BNVP-HDVs-frgt"/>
      <sheetName val="BNVP-aircraft-psgr"/>
      <sheetName val="BNVP-aircraft-frgt"/>
      <sheetName val="BNVP-rail-psgr"/>
      <sheetName val="BNVP-rail-frgt"/>
      <sheetName val="BNVP-ships-psgr"/>
      <sheetName val="BNVP-ships-frgt"/>
      <sheetName val="BNVP-motorbikes-psgr"/>
      <sheetName val="BNVP-motorbikes-frgt"/>
      <sheetName val="Weighted average battery cost"/>
      <sheetName val="100 mile vs. 200 miles"/>
      <sheetName val="LDV cost data"/>
      <sheetName val="LDV cost calculations"/>
      <sheetName val="Battery size across segments"/>
      <sheetName val="Battery cost per unit"/>
      <sheetName val="EV vehicle costs"/>
      <sheetName val="Time of use examples"/>
      <sheetName val="E3 LDV car"/>
      <sheetName val="E3 LD truck"/>
      <sheetName val="Motorcycles"/>
    </sheetNames>
    <sheetDataSet>
      <sheetData sheetId="0"/>
      <sheetData sheetId="1"/>
      <sheetData sheetId="2">
        <row r="7">
          <cell r="C7" t="str">
            <v xml:space="preserve">Values in the row below for years 2018 and later are not actually relevant.  Only the start year, 2017 value, is relevant for EV price.  2018 and later prices are included for the sake of comparison. </v>
          </cell>
        </row>
        <row r="8">
          <cell r="A8" t="str">
            <v>EV cost with battery</v>
          </cell>
          <cell r="B8">
            <v>51965.894847049647</v>
          </cell>
          <cell r="C8">
            <v>49117.583687112943</v>
          </cell>
          <cell r="D8">
            <v>46781.022458343054</v>
          </cell>
          <cell r="E8">
            <v>44992.159282006221</v>
          </cell>
          <cell r="F8">
            <v>43505.283586041602</v>
          </cell>
          <cell r="G8">
            <v>42165.317166811517</v>
          </cell>
          <cell r="H8">
            <v>40874.077230628587</v>
          </cell>
          <cell r="I8">
            <v>39668.158212796974</v>
          </cell>
          <cell r="J8">
            <v>38574.630623002296</v>
          </cell>
          <cell r="K8">
            <v>37718.376592814166</v>
          </cell>
          <cell r="L8">
            <v>36862.066707651604</v>
          </cell>
          <cell r="M8">
            <v>36079.181652504507</v>
          </cell>
          <cell r="N8">
            <v>35238.376787442692</v>
          </cell>
          <cell r="O8">
            <v>34570.358261553527</v>
          </cell>
        </row>
        <row r="12">
          <cell r="A12" t="str">
            <v>Fleet avg EV battery cost (150/250)</v>
          </cell>
          <cell r="B12">
            <v>21565.111996740088</v>
          </cell>
          <cell r="C12">
            <v>18649.983287244755</v>
          </cell>
          <cell r="D12">
            <v>16491.833139058996</v>
          </cell>
          <cell r="E12">
            <v>14958.27332963482</v>
          </cell>
          <cell r="F12">
            <v>13718.94790829416</v>
          </cell>
          <cell r="G12">
            <v>12645.889500448371</v>
          </cell>
          <cell r="H12">
            <v>11658.703368573602</v>
          </cell>
          <cell r="I12">
            <v>10768.04267799624</v>
          </cell>
          <cell r="J12">
            <v>9978.7380138035551</v>
          </cell>
          <cell r="K12">
            <v>9271.0788636305297</v>
          </cell>
          <cell r="L12">
            <v>8620.5025649128729</v>
          </cell>
          <cell r="M12">
            <v>8030.8908378100023</v>
          </cell>
          <cell r="N12">
            <v>7487.6009712761279</v>
          </cell>
          <cell r="O12">
            <v>6990.7623559832355</v>
          </cell>
        </row>
        <row r="14">
          <cell r="A14" t="str">
            <v>Fraction of cost that is battery</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workbookViewId="0">
      <selection activeCell="B7" sqref="B7"/>
    </sheetView>
  </sheetViews>
  <sheetFormatPr defaultRowHeight="14.5" x14ac:dyDescent="0.35"/>
  <cols>
    <col min="2" max="2" width="80.1796875" customWidth="1"/>
  </cols>
  <sheetData>
    <row r="1" spans="1:2" x14ac:dyDescent="0.25">
      <c r="A1" s="1" t="s">
        <v>2</v>
      </c>
    </row>
    <row r="3" spans="1:2" x14ac:dyDescent="0.25">
      <c r="A3" s="1" t="s">
        <v>3</v>
      </c>
      <c r="B3" s="2" t="s">
        <v>4</v>
      </c>
    </row>
    <row r="5" spans="1:2" x14ac:dyDescent="0.35">
      <c r="A5" s="3" t="s">
        <v>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B2"/>
  <sheetViews>
    <sheetView tabSelected="1" workbookViewId="0">
      <selection activeCell="B2" sqref="B2"/>
    </sheetView>
  </sheetViews>
  <sheetFormatPr defaultRowHeight="14.5" x14ac:dyDescent="0.35"/>
  <cols>
    <col min="2" max="2" width="13.1796875" customWidth="1"/>
  </cols>
  <sheetData>
    <row r="1" spans="1:2" x14ac:dyDescent="0.25">
      <c r="B1" t="s">
        <v>0</v>
      </c>
    </row>
    <row r="2" spans="1:2" x14ac:dyDescent="0.25">
      <c r="A2" t="s">
        <v>1</v>
      </c>
      <c r="B2">
        <f>'Calcs fr BAU New Vehicle Price'!$B$6</f>
        <v>0.41498586833176498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O6"/>
  <sheetViews>
    <sheetView workbookViewId="0">
      <selection activeCell="B6" sqref="B6"/>
    </sheetView>
  </sheetViews>
  <sheetFormatPr defaultRowHeight="14.5" x14ac:dyDescent="0.35"/>
  <sheetData>
    <row r="2" spans="1:15" x14ac:dyDescent="0.35">
      <c r="A2" s="1"/>
      <c r="B2" s="5">
        <v>2017</v>
      </c>
      <c r="C2" s="5">
        <f>B2+1</f>
        <v>2018</v>
      </c>
      <c r="D2" s="5">
        <f t="shared" ref="D2:O2" si="0">C2+1</f>
        <v>2019</v>
      </c>
      <c r="E2" s="5">
        <f t="shared" si="0"/>
        <v>2020</v>
      </c>
      <c r="F2" s="5">
        <f t="shared" si="0"/>
        <v>2021</v>
      </c>
      <c r="G2" s="5">
        <f t="shared" si="0"/>
        <v>2022</v>
      </c>
      <c r="H2" s="5">
        <f t="shared" si="0"/>
        <v>2023</v>
      </c>
      <c r="I2" s="5">
        <f t="shared" si="0"/>
        <v>2024</v>
      </c>
      <c r="J2" s="5">
        <f t="shared" si="0"/>
        <v>2025</v>
      </c>
      <c r="K2" s="5">
        <f t="shared" si="0"/>
        <v>2026</v>
      </c>
      <c r="L2" s="5">
        <f t="shared" si="0"/>
        <v>2027</v>
      </c>
      <c r="M2" s="5">
        <f t="shared" si="0"/>
        <v>2028</v>
      </c>
      <c r="N2" s="5">
        <f t="shared" si="0"/>
        <v>2029</v>
      </c>
      <c r="O2" s="5">
        <f t="shared" si="0"/>
        <v>2030</v>
      </c>
    </row>
    <row r="3" spans="1:15" x14ac:dyDescent="0.35">
      <c r="B3" s="4"/>
      <c r="C3" s="4" t="str">
        <f>'[1]LDV calcs and results'!C7</f>
        <v xml:space="preserve">Values in the row below for years 2018 and later are not actually relevant.  Only the start year, 2017 value, is relevant for EV price.  2018 and later prices are included for the sake of comparison. </v>
      </c>
      <c r="D3" s="4"/>
      <c r="E3" s="4"/>
      <c r="F3" s="4"/>
      <c r="G3" s="4"/>
      <c r="H3" s="4"/>
      <c r="I3" s="4"/>
      <c r="J3" s="4"/>
      <c r="K3" s="4"/>
      <c r="L3" s="4"/>
      <c r="M3" s="4"/>
      <c r="N3" s="4"/>
      <c r="O3" s="4"/>
    </row>
    <row r="4" spans="1:15" x14ac:dyDescent="0.35">
      <c r="A4" t="str">
        <f>'[1]LDV calcs and results'!A8</f>
        <v>EV cost with battery</v>
      </c>
      <c r="B4" s="4">
        <f>'[1]LDV calcs and results'!B8</f>
        <v>51965.894847049647</v>
      </c>
      <c r="C4" s="4">
        <f>'[1]LDV calcs and results'!C8</f>
        <v>49117.583687112943</v>
      </c>
      <c r="D4" s="4">
        <f>'[1]LDV calcs and results'!D8</f>
        <v>46781.022458343054</v>
      </c>
      <c r="E4" s="4">
        <f>'[1]LDV calcs and results'!E8</f>
        <v>44992.159282006221</v>
      </c>
      <c r="F4" s="4">
        <f>'[1]LDV calcs and results'!F8</f>
        <v>43505.283586041602</v>
      </c>
      <c r="G4" s="4">
        <f>'[1]LDV calcs and results'!G8</f>
        <v>42165.317166811517</v>
      </c>
      <c r="H4" s="4">
        <f>'[1]LDV calcs and results'!H8</f>
        <v>40874.077230628587</v>
      </c>
      <c r="I4" s="4">
        <f>'[1]LDV calcs and results'!I8</f>
        <v>39668.158212796974</v>
      </c>
      <c r="J4" s="4">
        <f>'[1]LDV calcs and results'!J8</f>
        <v>38574.630623002296</v>
      </c>
      <c r="K4" s="4">
        <f>'[1]LDV calcs and results'!K8</f>
        <v>37718.376592814166</v>
      </c>
      <c r="L4" s="4">
        <f>'[1]LDV calcs and results'!L8</f>
        <v>36862.066707651604</v>
      </c>
      <c r="M4" s="4">
        <f>'[1]LDV calcs and results'!M8</f>
        <v>36079.181652504507</v>
      </c>
      <c r="N4" s="4">
        <f>'[1]LDV calcs and results'!N8</f>
        <v>35238.376787442692</v>
      </c>
      <c r="O4" s="4">
        <f>'[1]LDV calcs and results'!O8</f>
        <v>34570.358261553527</v>
      </c>
    </row>
    <row r="5" spans="1:15" x14ac:dyDescent="0.35">
      <c r="A5" t="str">
        <f>'[1]LDV calcs and results'!A12</f>
        <v>Fleet avg EV battery cost (150/250)</v>
      </c>
      <c r="B5" s="4">
        <f>'[1]LDV calcs and results'!B12</f>
        <v>21565.111996740088</v>
      </c>
      <c r="C5" s="4">
        <f>'[1]LDV calcs and results'!C12</f>
        <v>18649.983287244755</v>
      </c>
      <c r="D5" s="4">
        <f>'[1]LDV calcs and results'!D12</f>
        <v>16491.833139058996</v>
      </c>
      <c r="E5" s="4">
        <f>'[1]LDV calcs and results'!E12</f>
        <v>14958.27332963482</v>
      </c>
      <c r="F5" s="4">
        <f>'[1]LDV calcs and results'!F12</f>
        <v>13718.94790829416</v>
      </c>
      <c r="G5" s="4">
        <f>'[1]LDV calcs and results'!G12</f>
        <v>12645.889500448371</v>
      </c>
      <c r="H5" s="4">
        <f>'[1]LDV calcs and results'!H12</f>
        <v>11658.703368573602</v>
      </c>
      <c r="I5" s="4">
        <f>'[1]LDV calcs and results'!I12</f>
        <v>10768.04267799624</v>
      </c>
      <c r="J5" s="4">
        <f>'[1]LDV calcs and results'!J12</f>
        <v>9978.7380138035551</v>
      </c>
      <c r="K5" s="4">
        <f>'[1]LDV calcs and results'!K12</f>
        <v>9271.0788636305297</v>
      </c>
      <c r="L5" s="4">
        <f>'[1]LDV calcs and results'!L12</f>
        <v>8620.5025649128729</v>
      </c>
      <c r="M5" s="4">
        <f>'[1]LDV calcs and results'!M12</f>
        <v>8030.8908378100023</v>
      </c>
      <c r="N5" s="4">
        <f>'[1]LDV calcs and results'!N12</f>
        <v>7487.6009712761279</v>
      </c>
      <c r="O5" s="4">
        <f>'[1]LDV calcs and results'!O12</f>
        <v>6990.7623559832355</v>
      </c>
    </row>
    <row r="6" spans="1:15" x14ac:dyDescent="0.35">
      <c r="A6" t="str">
        <f>'[1]LDV calcs and results'!A14</f>
        <v>Fraction of cost that is battery</v>
      </c>
      <c r="B6">
        <f>B5/B4</f>
        <v>0.41498586833176498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About</vt:lpstr>
      <vt:lpstr>SYBSoEVP</vt:lpstr>
      <vt:lpstr>Calcs fr BAU New Vehicle Price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Chris Busch</cp:lastModifiedBy>
  <dcterms:created xsi:type="dcterms:W3CDTF">2016-03-04T00:30:44Z</dcterms:created>
  <dcterms:modified xsi:type="dcterms:W3CDTF">2019-10-09T21:01:24Z</dcterms:modified>
</cp:coreProperties>
</file>