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0" windowWidth="24910" windowHeight="13860" activeTab="4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45621"/>
</workbook>
</file>

<file path=xl/calcChain.xml><?xml version="1.0" encoding="utf-8"?>
<calcChain xmlns="http://schemas.openxmlformats.org/spreadsheetml/2006/main">
  <c r="B2" i="6" l="1"/>
  <c r="B3" i="5"/>
  <c r="B2" i="5"/>
  <c r="B3" i="4"/>
  <c r="B2" i="4"/>
  <c r="B3" i="6" l="1"/>
  <c r="B22" i="3" l="1"/>
  <c r="C19" i="3"/>
  <c r="C22" i="3" s="1"/>
  <c r="B19" i="3"/>
  <c r="C11" i="3"/>
  <c r="C14" i="3" s="1"/>
  <c r="B11" i="3"/>
  <c r="B14" i="3" s="1"/>
  <c r="C4" i="3"/>
  <c r="B4" i="3"/>
  <c r="C3" i="3"/>
  <c r="B3" i="3"/>
  <c r="B6" i="3" s="1"/>
  <c r="C6" i="3" l="1"/>
</calcChain>
</file>

<file path=xl/sharedStrings.xml><?xml version="1.0" encoding="utf-8"?>
<sst xmlns="http://schemas.openxmlformats.org/spreadsheetml/2006/main" count="97" uniqueCount="76">
  <si>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</si>
  <si>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</si>
  <si>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</si>
  <si>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</si>
  <si>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</si>
  <si>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</si>
  <si>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</si>
  <si>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</si>
  <si>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</si>
  <si>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</si>
  <si>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</si>
  <si>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</si>
  <si>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</si>
  <si>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</si>
  <si>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</si>
  <si>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</si>
  <si>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</si>
  <si>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</si>
  <si>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</si>
  <si>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</si>
  <si>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</si>
  <si>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</si>
  <si>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</si>
  <si>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</si>
  <si>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</si>
  <si>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</si>
  <si>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</si>
  <si>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</si>
  <si>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</si>
  <si>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</si>
  <si>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</si>
  <si>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</si>
  <si>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</si>
  <si>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</si>
  <si>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</si>
  <si>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</si>
  <si>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</si>
  <si>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</si>
  <si>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</si>
  <si>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</si>
  <si>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</si>
  <si>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</si>
  <si>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</si>
  <si>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</si>
  <si>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</si>
  <si>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</si>
  <si>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</si>
  <si>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</si>
  <si>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</si>
  <si>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</si>
  <si>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</si>
  <si>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</si>
  <si>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</si>
  <si>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</si>
  <si>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</si>
  <si>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</si>
  <si>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</si>
  <si>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</si>
  <si>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</si>
  <si>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</si>
  <si>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</si>
  <si>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</si>
  <si>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</si>
  <si>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</si>
  <si>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</si>
  <si>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</si>
  <si>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($/(ton*yr))</t>
  </si>
  <si>
    <t>Capital Cost of Eqpt to Sequester One Ton of CO2 per Year</t>
  </si>
  <si>
    <t>O&amp;M Cost per Ton ($/ton)</t>
  </si>
  <si>
    <t>RESULT ($/ton)</t>
  </si>
  <si>
    <t>Energy Use per Ton Sequestered (BTU/ton)</t>
  </si>
  <si>
    <t>The document does not specify the year of the dollars shown, so we assume that the</t>
  </si>
  <si>
    <t>Currency Year Adjustment</t>
  </si>
  <si>
    <t>We adjust 2012 dollars to 2017 dollars using the following conversion factor:</t>
  </si>
  <si>
    <t>See "cpi.xlsx" in the InputData folder for source information.</t>
  </si>
  <si>
    <t>dollars (at least for the 2012 values) are in 2012 dollars.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</si>
</sst>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7" sqref="A27"/>
    </sheetView>
  </sheetViews>
  <sheetFormatPr defaultRowHeight="14.5" x14ac:dyDescent="0.35"/>
  <cols>
    <col min="2" max="2" width="55.90625" customWidth="1"/>
    <col min="4" max="4" width="30.54296875" customWidth="1"/>
  </cols>
  <sheetData>
    <row r="1" spans="1:2" ht="15" x14ac:dyDescent="0.25">
      <c r="A1" s="27" t="s">
        <v>65</v>
      </c>
    </row>
    <row r="2" spans="1:2" ht="15" x14ac:dyDescent="0.25">
      <c r="A2" s="24" t="s">
        <v>55</v>
      </c>
    </row>
    <row r="3" spans="1:2" ht="15" x14ac:dyDescent="0.25">
      <c r="A3" s="27" t="s">
        <v>56</v>
      </c>
    </row>
    <row r="5" spans="1:2" ht="15" x14ac:dyDescent="0.25">
      <c r="A5" s="1" t="s">
        <v>0</v>
      </c>
      <c r="B5" t="s">
        <v>1</v>
      </c>
    </row>
    <row r="6" spans="1:2" ht="15" x14ac:dyDescent="0.25">
      <c r="B6" t="s">
        <v>57</v>
      </c>
    </row>
    <row r="7" spans="1:2" ht="15" x14ac:dyDescent="0.25">
      <c r="B7" t="s">
        <v>2</v>
      </c>
    </row>
    <row r="8" spans="1:2" ht="14.4" x14ac:dyDescent="0.3">
      <c r="B8" s="2" t="s">
        <v>3</v>
      </c>
    </row>
    <row r="9" spans="1:2" ht="15" x14ac:dyDescent="0.25">
      <c r="B9" t="s">
        <v>4</v>
      </c>
    </row>
    <row r="11" spans="1:2" ht="15" x14ac:dyDescent="0.25">
      <c r="A11" s="1" t="s">
        <v>58</v>
      </c>
    </row>
    <row r="12" spans="1:2" ht="15" x14ac:dyDescent="0.25">
      <c r="A12" t="s">
        <v>39</v>
      </c>
    </row>
    <row r="13" spans="1:2" ht="15" x14ac:dyDescent="0.25">
      <c r="A13" t="s">
        <v>59</v>
      </c>
    </row>
    <row r="14" spans="1:2" ht="15" x14ac:dyDescent="0.25">
      <c r="A14" t="s">
        <v>60</v>
      </c>
    </row>
    <row r="16" spans="1:2" ht="15" x14ac:dyDescent="0.25">
      <c r="B16" s="3" t="s">
        <v>40</v>
      </c>
    </row>
    <row r="17" spans="1:2" ht="15" x14ac:dyDescent="0.25">
      <c r="B17" t="s">
        <v>41</v>
      </c>
    </row>
    <row r="18" spans="1:2" ht="15" x14ac:dyDescent="0.25">
      <c r="B18" t="s">
        <v>42</v>
      </c>
    </row>
    <row r="19" spans="1:2" ht="15" x14ac:dyDescent="0.25">
      <c r="B19" t="s">
        <v>43</v>
      </c>
    </row>
    <row r="20" spans="1:2" ht="15" x14ac:dyDescent="0.25">
      <c r="B20" t="s">
        <v>44</v>
      </c>
    </row>
    <row r="22" spans="1:2" ht="15" x14ac:dyDescent="0.25">
      <c r="A22" t="s">
        <v>63</v>
      </c>
    </row>
    <row r="23" spans="1:2" ht="15" x14ac:dyDescent="0.25">
      <c r="A23" t="s">
        <v>64</v>
      </c>
    </row>
    <row r="25" spans="1:2" ht="14.4" x14ac:dyDescent="0.3">
      <c r="A25" t="s">
        <v>71</v>
      </c>
    </row>
    <row r="26" spans="1:2" ht="14.4" x14ac:dyDescent="0.3">
      <c r="A26" t="s">
        <v>75</v>
      </c>
    </row>
    <row r="28" spans="1:2" x14ac:dyDescent="0.35">
      <c r="A28" s="1" t="s">
        <v>72</v>
      </c>
    </row>
    <row r="29" spans="1:2" x14ac:dyDescent="0.35">
      <c r="A29" t="s">
        <v>73</v>
      </c>
    </row>
    <row r="30" spans="1:2" x14ac:dyDescent="0.35">
      <c r="A30">
        <v>1.0680000000000001</v>
      </c>
    </row>
    <row r="31" spans="1:2" x14ac:dyDescent="0.35">
      <c r="A31" t="s">
        <v>74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4.5" x14ac:dyDescent="0.35"/>
  <cols>
    <col min="1" max="1" width="31.453125" customWidth="1"/>
    <col min="2" max="2" width="10.54296875" customWidth="1"/>
    <col min="3" max="3" width="11.453125" customWidth="1"/>
    <col min="4" max="4" width="9.08984375" customWidth="1"/>
  </cols>
  <sheetData>
    <row r="1" spans="1:10" ht="15" x14ac:dyDescent="0.25">
      <c r="A1" t="s">
        <v>38</v>
      </c>
    </row>
    <row r="2" spans="1:10" ht="15.75" thickBot="1" x14ac:dyDescent="0.3"/>
    <row r="3" spans="1:10" ht="15" x14ac:dyDescent="0.25">
      <c r="A3" s="6" t="s">
        <v>7</v>
      </c>
      <c r="B3" s="7" t="s">
        <v>8</v>
      </c>
      <c r="C3" s="7" t="s">
        <v>8</v>
      </c>
      <c r="D3" s="7" t="s">
        <v>9</v>
      </c>
      <c r="E3" s="7" t="s">
        <v>9</v>
      </c>
      <c r="F3" s="7" t="s">
        <v>10</v>
      </c>
      <c r="G3" s="8" t="s">
        <v>10</v>
      </c>
    </row>
    <row r="4" spans="1:10" ht="15" x14ac:dyDescent="0.25">
      <c r="A4" s="9" t="s">
        <v>14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ht="15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ht="15" x14ac:dyDescent="0.25">
      <c r="A6" s="15" t="s">
        <v>15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ht="15" x14ac:dyDescent="0.25">
      <c r="A7" s="15" t="s">
        <v>16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ht="15" x14ac:dyDescent="0.25">
      <c r="A8" s="15" t="s">
        <v>17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ht="15" x14ac:dyDescent="0.25">
      <c r="A9" s="15" t="s">
        <v>13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ht="15" x14ac:dyDescent="0.25">
      <c r="A10" s="15" t="s">
        <v>18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ht="15" x14ac:dyDescent="0.25">
      <c r="A11" s="15" t="s">
        <v>19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ht="15" x14ac:dyDescent="0.25">
      <c r="A12" s="12" t="s">
        <v>20</v>
      </c>
      <c r="B12" s="18"/>
      <c r="C12" s="18"/>
      <c r="D12" s="18"/>
      <c r="E12" s="18"/>
      <c r="F12" s="18"/>
      <c r="G12" s="19"/>
    </row>
    <row r="13" spans="1:10" ht="15" x14ac:dyDescent="0.25">
      <c r="A13" s="15" t="s">
        <v>21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ht="15" x14ac:dyDescent="0.25">
      <c r="A14" s="15" t="s">
        <v>22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ht="15" x14ac:dyDescent="0.25">
      <c r="A15" s="15" t="s">
        <v>23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ht="15" x14ac:dyDescent="0.25">
      <c r="A16" s="15" t="s">
        <v>24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ht="15" x14ac:dyDescent="0.25">
      <c r="A17" s="12" t="s">
        <v>25</v>
      </c>
      <c r="B17" s="18"/>
      <c r="C17" s="18"/>
      <c r="D17" s="18"/>
      <c r="E17" s="18"/>
      <c r="F17" s="18"/>
      <c r="G17" s="19"/>
    </row>
    <row r="18" spans="1:7" ht="15" x14ac:dyDescent="0.25">
      <c r="A18" s="15" t="s">
        <v>26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ht="15" x14ac:dyDescent="0.25">
      <c r="A19" s="15" t="s">
        <v>27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ht="15" x14ac:dyDescent="0.25">
      <c r="A20" s="15" t="s">
        <v>28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ht="15" x14ac:dyDescent="0.25">
      <c r="A21" s="15" t="s">
        <v>29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35">
      <c r="A22" s="15" t="s">
        <v>30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ht="15" x14ac:dyDescent="0.25">
      <c r="A23" s="15" t="s">
        <v>31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ht="15" x14ac:dyDescent="0.25">
      <c r="A24" s="12" t="s">
        <v>32</v>
      </c>
      <c r="B24" s="18"/>
      <c r="C24" s="18"/>
      <c r="D24" s="18"/>
      <c r="E24" s="18"/>
      <c r="F24" s="18"/>
      <c r="G24" s="19"/>
    </row>
    <row r="25" spans="1:7" ht="15" x14ac:dyDescent="0.25">
      <c r="A25" s="15" t="s">
        <v>33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ht="15" x14ac:dyDescent="0.25">
      <c r="A26" s="15" t="s">
        <v>17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ht="15" x14ac:dyDescent="0.25">
      <c r="A27" s="15" t="s">
        <v>15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ht="15" x14ac:dyDescent="0.25">
      <c r="A28" s="15" t="s">
        <v>26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ht="15" x14ac:dyDescent="0.25">
      <c r="A29" s="15" t="s">
        <v>27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ht="15" x14ac:dyDescent="0.25">
      <c r="A30" s="15" t="s">
        <v>28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ht="15" x14ac:dyDescent="0.25">
      <c r="A31" s="15" t="s">
        <v>29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35">
      <c r="A32" s="15" t="s">
        <v>30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ht="15" x14ac:dyDescent="0.25">
      <c r="A33" s="15" t="s">
        <v>31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ht="15" x14ac:dyDescent="0.25">
      <c r="A34" s="12" t="s">
        <v>34</v>
      </c>
      <c r="B34" s="18"/>
      <c r="C34" s="18"/>
      <c r="D34" s="18"/>
      <c r="E34" s="18"/>
      <c r="F34" s="18"/>
      <c r="G34" s="19"/>
    </row>
    <row r="35" spans="1:7" x14ac:dyDescent="0.35">
      <c r="A35" s="15" t="s">
        <v>35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ht="15" x14ac:dyDescent="0.25">
      <c r="A36" s="15" t="s">
        <v>36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37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4.5" x14ac:dyDescent="0.35"/>
  <cols>
    <col min="1" max="1" width="17.54296875" customWidth="1"/>
    <col min="2" max="2" width="20.36328125" customWidth="1"/>
    <col min="3" max="3" width="19.453125" customWidth="1"/>
  </cols>
  <sheetData>
    <row r="1" spans="1:3" x14ac:dyDescent="0.25">
      <c r="A1" s="25" t="s">
        <v>67</v>
      </c>
      <c r="B1" s="4"/>
      <c r="C1" s="4"/>
    </row>
    <row r="2" spans="1:3" x14ac:dyDescent="0.25">
      <c r="A2" s="1"/>
      <c r="B2" s="1" t="s">
        <v>46</v>
      </c>
      <c r="C2" s="1" t="s">
        <v>45</v>
      </c>
    </row>
    <row r="3" spans="1:3" x14ac:dyDescent="0.25">
      <c r="A3" s="1" t="s">
        <v>6</v>
      </c>
      <c r="B3">
        <f>'Table 2'!C9</f>
        <v>275</v>
      </c>
      <c r="C3">
        <f>'Table 2'!G9</f>
        <v>829</v>
      </c>
    </row>
    <row r="4" spans="1:3" x14ac:dyDescent="0.25">
      <c r="A4" s="1" t="s">
        <v>47</v>
      </c>
      <c r="B4">
        <f>'Table 2'!C13</f>
        <v>6570</v>
      </c>
      <c r="C4">
        <f>'Table 2'!G13</f>
        <v>6570</v>
      </c>
    </row>
    <row r="5" spans="1:3" x14ac:dyDescent="0.25">
      <c r="A5" s="1" t="s">
        <v>48</v>
      </c>
      <c r="B5">
        <v>1000</v>
      </c>
      <c r="C5">
        <v>1000</v>
      </c>
    </row>
    <row r="6" spans="1:3" x14ac:dyDescent="0.25">
      <c r="A6" s="1" t="s">
        <v>49</v>
      </c>
      <c r="B6" s="23">
        <f>B3/B4*B5</f>
        <v>41.856925418569254</v>
      </c>
      <c r="C6" s="23">
        <f>C3/C4*C5</f>
        <v>126.17960426179603</v>
      </c>
    </row>
    <row r="7" spans="1:3" x14ac:dyDescent="0.25">
      <c r="A7" s="1"/>
      <c r="B7" s="23"/>
      <c r="C7" s="23"/>
    </row>
    <row r="9" spans="1:3" x14ac:dyDescent="0.25">
      <c r="A9" s="25" t="s">
        <v>50</v>
      </c>
      <c r="B9" s="4"/>
      <c r="C9" s="4"/>
    </row>
    <row r="10" spans="1:3" x14ac:dyDescent="0.25">
      <c r="A10" s="1"/>
      <c r="B10" s="1" t="s">
        <v>46</v>
      </c>
      <c r="C10" s="1" t="s">
        <v>45</v>
      </c>
    </row>
    <row r="11" spans="1:3" x14ac:dyDescent="0.25">
      <c r="A11" s="1" t="s">
        <v>11</v>
      </c>
      <c r="B11">
        <f>'Table 2'!C10</f>
        <v>2.39</v>
      </c>
      <c r="C11">
        <f>'Table 2'!G10</f>
        <v>4.68</v>
      </c>
    </row>
    <row r="12" spans="1:3" x14ac:dyDescent="0.25">
      <c r="A12" s="1" t="s">
        <v>51</v>
      </c>
      <c r="B12">
        <v>1E-3</v>
      </c>
      <c r="C12">
        <v>1E-3</v>
      </c>
    </row>
    <row r="13" spans="1:3" x14ac:dyDescent="0.25">
      <c r="A13" s="1" t="s">
        <v>48</v>
      </c>
      <c r="B13">
        <v>1000</v>
      </c>
      <c r="C13">
        <v>1000</v>
      </c>
    </row>
    <row r="14" spans="1:3" x14ac:dyDescent="0.25">
      <c r="A14" s="1" t="s">
        <v>69</v>
      </c>
      <c r="B14" s="26">
        <f>B11*B12*B13</f>
        <v>2.39</v>
      </c>
      <c r="C14" s="26">
        <f>C11*C12*C13</f>
        <v>4.68</v>
      </c>
    </row>
    <row r="17" spans="1:3" x14ac:dyDescent="0.25">
      <c r="A17" s="3" t="s">
        <v>52</v>
      </c>
      <c r="B17" s="4"/>
      <c r="C17" s="4"/>
    </row>
    <row r="18" spans="1:3" x14ac:dyDescent="0.25">
      <c r="B18" s="1" t="s">
        <v>46</v>
      </c>
      <c r="C18" s="1" t="s">
        <v>45</v>
      </c>
    </row>
    <row r="19" spans="1:3" x14ac:dyDescent="0.25">
      <c r="A19" s="1" t="s">
        <v>12</v>
      </c>
      <c r="B19">
        <f>'Table 2'!C11</f>
        <v>0.13500000000000001</v>
      </c>
      <c r="C19">
        <f>'Table 2'!G11</f>
        <v>0.29699999999999999</v>
      </c>
    </row>
    <row r="20" spans="1:3" x14ac:dyDescent="0.25">
      <c r="A20" s="1" t="s">
        <v>48</v>
      </c>
      <c r="B20">
        <v>1000</v>
      </c>
      <c r="C20">
        <v>1000</v>
      </c>
    </row>
    <row r="21" spans="1:3" x14ac:dyDescent="0.25">
      <c r="A21" s="1" t="s">
        <v>53</v>
      </c>
      <c r="B21">
        <v>3412</v>
      </c>
      <c r="C21">
        <v>3412</v>
      </c>
    </row>
    <row r="22" spans="1:3" x14ac:dyDescent="0.25">
      <c r="A22" s="1" t="s">
        <v>54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2" sqref="B2:B3"/>
    </sheetView>
  </sheetViews>
  <sheetFormatPr defaultRowHeight="14.5" x14ac:dyDescent="0.35"/>
  <cols>
    <col min="1" max="1" width="19.453125" customWidth="1"/>
    <col min="2" max="2" width="24.54296875" customWidth="1"/>
  </cols>
  <sheetData>
    <row r="1" spans="1:2" x14ac:dyDescent="0.25">
      <c r="B1" s="29" t="s">
        <v>66</v>
      </c>
    </row>
    <row r="2" spans="1:2" x14ac:dyDescent="0.25">
      <c r="A2" t="s">
        <v>61</v>
      </c>
      <c r="B2" s="28">
        <f>Calculations!B6*About!$A$30</f>
        <v>44.70319634703197</v>
      </c>
    </row>
    <row r="3" spans="1:2" x14ac:dyDescent="0.25">
      <c r="A3" t="s">
        <v>62</v>
      </c>
      <c r="B3" s="28">
        <f>Calculations!C6*About!A30</f>
        <v>134.75981735159817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tabSelected="1" workbookViewId="0">
      <selection activeCell="B2" sqref="B2:B3"/>
    </sheetView>
  </sheetViews>
  <sheetFormatPr defaultRowHeight="14.5" x14ac:dyDescent="0.35"/>
  <cols>
    <col min="1" max="1" width="19.08984375" customWidth="1"/>
    <col min="2" max="2" width="25.90625" customWidth="1"/>
  </cols>
  <sheetData>
    <row r="1" spans="1:2" x14ac:dyDescent="0.25">
      <c r="B1" s="29" t="s">
        <v>68</v>
      </c>
    </row>
    <row r="2" spans="1:2" x14ac:dyDescent="0.25">
      <c r="A2" t="s">
        <v>61</v>
      </c>
      <c r="B2">
        <f>Calculations!B14*About!A30</f>
        <v>2.5525200000000003</v>
      </c>
    </row>
    <row r="3" spans="1:2" x14ac:dyDescent="0.25">
      <c r="A3" t="s">
        <v>62</v>
      </c>
      <c r="B3">
        <f>Calculations!C14*About!A30</f>
        <v>4.99824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29" sqref="B29"/>
    </sheetView>
  </sheetViews>
  <sheetFormatPr defaultRowHeight="14.5" x14ac:dyDescent="0.35"/>
  <cols>
    <col min="1" max="1" width="19" customWidth="1"/>
    <col min="2" max="2" width="42.54296875" customWidth="1"/>
  </cols>
  <sheetData>
    <row r="1" spans="1:2" x14ac:dyDescent="0.25">
      <c r="B1" s="29" t="s">
        <v>70</v>
      </c>
    </row>
    <row r="2" spans="1:2" x14ac:dyDescent="0.25">
      <c r="A2" t="s">
        <v>61</v>
      </c>
      <c r="B2">
        <f>Calculations!B22</f>
        <v>460620</v>
      </c>
    </row>
    <row r="3" spans="1:2" x14ac:dyDescent="0.25">
      <c r="A3" t="s">
        <v>62</v>
      </c>
      <c r="B3">
        <f>Calculations!C22</f>
        <v>1013364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2014-08-18T23:28:12Z</dcterms:created>
  <dcterms:modified xsi:type="dcterms:W3CDTF">2018-08-15T17:22:58Z</dcterms:modified>
</cp:coreProperties>
</file>