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90" yWindow="140" windowWidth="20100" windowHeight="7410" activeTab="1"/>
  </bookViews>
  <sheets>
    <sheet name="About" sheetId="1" r:id="rId1"/>
    <sheet name="2012 to 2017 adjustment" sheetId="3" r:id="rId2"/>
    <sheet name="2012 dollars data" sheetId="2" r:id="rId3"/>
  </sheets>
  <calcPr calcId="145621"/>
</workbook>
</file>

<file path=xl/calcChain.xml><?xml version="1.0" encoding="utf-8"?>
<calcChain xmlns="http://schemas.openxmlformats.org/spreadsheetml/2006/main">
  <c r="B8" i="3" l="1"/>
  <c r="B7" i="3"/>
  <c r="B6" i="3"/>
  <c r="B5" i="3"/>
  <c r="B4" i="3"/>
  <c r="A5" i="3"/>
  <c r="A6" i="3" s="1"/>
  <c r="A7" i="3" s="1"/>
  <c r="A8" i="3" s="1"/>
  <c r="A4" i="3"/>
  <c r="C28" i="2" l="1"/>
  <c r="C27" i="2" l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</calcChain>
</file>

<file path=xl/sharedStrings.xml><?xml version="1.0" encoding="utf-8"?>
<sst xmlns="http://schemas.openxmlformats.org/spreadsheetml/2006/main" count="24" uniqueCount="23">
  <si>
    <t>CPI Consumer Price Index</t>
  </si>
  <si>
    <t>Source:</t>
  </si>
  <si>
    <t>U.S. Bureau of Labor Statistics</t>
  </si>
  <si>
    <t>Year</t>
  </si>
  <si>
    <t>CPI-U</t>
  </si>
  <si>
    <t>Note:</t>
  </si>
  <si>
    <t>We use these CPI data in many input variables to adjust all currency</t>
  </si>
  <si>
    <t>simulated year in the model.</t>
  </si>
  <si>
    <t>Multiply by to get 2012 Dollars</t>
  </si>
  <si>
    <t>https://www.bls.gov/cpi/cpid1705.pdf</t>
  </si>
  <si>
    <t>CPI Detailed Report: Data for May 2017</t>
  </si>
  <si>
    <t>Page 75, Table 24 (continued)</t>
  </si>
  <si>
    <t>to the same base year.  We use 2017 dollars, the year before the first</t>
  </si>
  <si>
    <t>accessed 15 August 2018</t>
  </si>
  <si>
    <t>Online data: "Databases, Tables &amp; Calculators by Subject"</t>
  </si>
  <si>
    <t>https://data.bls.gov/pdq/SurveyOutputServlet</t>
  </si>
  <si>
    <t>The E3 California Pathways data we are working with and much of the</t>
  </si>
  <si>
    <t>US EPS data are in 2012 dollars.  See "2012 to 2017 adjustment" worksheet</t>
  </si>
  <si>
    <t xml:space="preserve">for details. </t>
  </si>
  <si>
    <t>2012 dollars data are CPI data from the US EPS, retained for future reference</t>
  </si>
  <si>
    <t>Set 2012 = 1 and calculate scaling factor</t>
  </si>
  <si>
    <t>year</t>
  </si>
  <si>
    <t>scalar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</si>
</sst>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5"/>
      <color rgb="FF99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597244</xdr:colOff>
      <xdr:row>48</xdr:row>
      <xdr:rowOff>51124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578100"/>
          <a:ext cx="6693244" cy="6312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D46" sqref="D46"/>
    </sheetView>
  </sheetViews>
  <sheetFormatPr defaultRowHeight="14.5" x14ac:dyDescent="0.35"/>
  <sheetData>
    <row r="1" spans="1:2" ht="15" x14ac:dyDescent="0.25">
      <c r="A1" s="1" t="s">
        <v>0</v>
      </c>
    </row>
    <row r="3" spans="1:2" x14ac:dyDescent="0.35">
      <c r="A3" s="1" t="s">
        <v>1</v>
      </c>
      <c r="B3" t="s">
        <v>2</v>
      </c>
    </row>
    <row r="4" spans="1:2" x14ac:dyDescent="0.35">
      <c r="B4" t="s">
        <v>13</v>
      </c>
    </row>
    <row r="5" spans="1:2" x14ac:dyDescent="0.35">
      <c r="B5" t="s">
        <v>15</v>
      </c>
    </row>
    <row r="6" spans="1:2" x14ac:dyDescent="0.35">
      <c r="B6" t="s">
        <v>14</v>
      </c>
    </row>
    <row r="8" spans="1:2" x14ac:dyDescent="0.35">
      <c r="B8" t="s">
        <v>2</v>
      </c>
    </row>
    <row r="9" spans="1:2" x14ac:dyDescent="0.35">
      <c r="B9" s="2">
        <v>2017</v>
      </c>
    </row>
    <row r="10" spans="1:2" x14ac:dyDescent="0.35">
      <c r="B10" t="s">
        <v>10</v>
      </c>
    </row>
    <row r="11" spans="1:2" x14ac:dyDescent="0.35">
      <c r="B11" s="3" t="s">
        <v>9</v>
      </c>
    </row>
    <row r="12" spans="1:2" x14ac:dyDescent="0.35">
      <c r="B12" t="s">
        <v>11</v>
      </c>
    </row>
    <row r="15" spans="1:2" x14ac:dyDescent="0.35">
      <c r="A15" s="1" t="s">
        <v>5</v>
      </c>
    </row>
    <row r="16" spans="1:2" ht="15" x14ac:dyDescent="0.25">
      <c r="A16" t="s">
        <v>6</v>
      </c>
    </row>
    <row r="17" spans="1:2" ht="15" x14ac:dyDescent="0.25">
      <c r="A17" t="s">
        <v>12</v>
      </c>
    </row>
    <row r="18" spans="1:2" ht="15" x14ac:dyDescent="0.25">
      <c r="A18" t="s">
        <v>7</v>
      </c>
    </row>
    <row r="20" spans="1:2" x14ac:dyDescent="0.35">
      <c r="A20" t="s">
        <v>16</v>
      </c>
    </row>
    <row r="21" spans="1:2" x14ac:dyDescent="0.35">
      <c r="A21" t="s">
        <v>17</v>
      </c>
    </row>
    <row r="22" spans="1:2" x14ac:dyDescent="0.35">
      <c r="A22" t="s">
        <v>18</v>
      </c>
    </row>
    <row r="24" spans="1:2" ht="19" x14ac:dyDescent="0.4">
      <c r="A24" t="s">
        <v>19</v>
      </c>
      <c r="B24" s="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9" sqref="B9"/>
    </sheetView>
  </sheetViews>
  <sheetFormatPr defaultRowHeight="14.5" x14ac:dyDescent="0.35"/>
  <sheetData>
    <row r="1" spans="1:2" x14ac:dyDescent="0.35">
      <c r="A1" t="s">
        <v>20</v>
      </c>
    </row>
    <row r="2" spans="1:2" x14ac:dyDescent="0.35">
      <c r="A2" t="s">
        <v>21</v>
      </c>
      <c r="B2" t="s">
        <v>22</v>
      </c>
    </row>
    <row r="3" spans="1:2" x14ac:dyDescent="0.35">
      <c r="A3">
        <v>2012</v>
      </c>
      <c r="B3">
        <v>1</v>
      </c>
    </row>
    <row r="4" spans="1:2" x14ac:dyDescent="0.35">
      <c r="A4">
        <f>A3+1</f>
        <v>2013</v>
      </c>
      <c r="B4">
        <f>B3*1.015</f>
        <v>1.0149999999999999</v>
      </c>
    </row>
    <row r="5" spans="1:2" x14ac:dyDescent="0.35">
      <c r="A5">
        <f t="shared" ref="A5:A12" si="0">A4+1</f>
        <v>2014</v>
      </c>
      <c r="B5">
        <f>B4*1.016</f>
        <v>1.0312399999999999</v>
      </c>
    </row>
    <row r="6" spans="1:2" x14ac:dyDescent="0.35">
      <c r="A6">
        <f t="shared" si="0"/>
        <v>2015</v>
      </c>
      <c r="B6">
        <f>B5*1.001</f>
        <v>1.0322712399999998</v>
      </c>
    </row>
    <row r="7" spans="1:2" x14ac:dyDescent="0.35">
      <c r="A7">
        <f t="shared" si="0"/>
        <v>2016</v>
      </c>
      <c r="B7">
        <f>B6*1.013</f>
        <v>1.0456907661199997</v>
      </c>
    </row>
    <row r="8" spans="1:2" x14ac:dyDescent="0.35">
      <c r="A8">
        <f t="shared" si="0"/>
        <v>2017</v>
      </c>
      <c r="B8">
        <f>B7*1.021</f>
        <v>1.0676502722085195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39" sqref="C39"/>
    </sheetView>
  </sheetViews>
  <sheetFormatPr defaultRowHeight="14.5" x14ac:dyDescent="0.35"/>
  <cols>
    <col min="2" max="2" width="10.54296875" customWidth="1"/>
    <col min="3" max="3" width="28.1796875" customWidth="1"/>
  </cols>
  <sheetData>
    <row r="1" spans="1:3" ht="15" x14ac:dyDescent="0.25">
      <c r="A1" s="1" t="s">
        <v>3</v>
      </c>
      <c r="B1" s="1" t="s">
        <v>4</v>
      </c>
      <c r="C1" s="1" t="s">
        <v>8</v>
      </c>
    </row>
    <row r="2" spans="1:3" ht="15" x14ac:dyDescent="0.25">
      <c r="A2" s="2">
        <v>1990</v>
      </c>
      <c r="B2" s="2">
        <v>130.69999999999999</v>
      </c>
      <c r="C2" s="4">
        <f>B$24/B2</f>
        <v>1.7594032134659527</v>
      </c>
    </row>
    <row r="3" spans="1:3" ht="15" x14ac:dyDescent="0.25">
      <c r="A3" s="2">
        <v>1991</v>
      </c>
      <c r="B3" s="2">
        <v>136.19999999999999</v>
      </c>
      <c r="C3" s="4">
        <f t="shared" ref="C3:C28" si="0">B$24/B3</f>
        <v>1.6883553597650516</v>
      </c>
    </row>
    <row r="4" spans="1:3" ht="15" x14ac:dyDescent="0.25">
      <c r="A4" s="2">
        <v>1992</v>
      </c>
      <c r="B4" s="2">
        <v>140.30000000000001</v>
      </c>
      <c r="C4" s="4">
        <f t="shared" si="0"/>
        <v>1.639016393442623</v>
      </c>
    </row>
    <row r="5" spans="1:3" ht="15" x14ac:dyDescent="0.25">
      <c r="A5" s="2">
        <v>1993</v>
      </c>
      <c r="B5" s="2">
        <v>144.5</v>
      </c>
      <c r="C5" s="4">
        <f t="shared" si="0"/>
        <v>1.5913771626297579</v>
      </c>
    </row>
    <row r="6" spans="1:3" ht="15" x14ac:dyDescent="0.25">
      <c r="A6" s="2">
        <v>1994</v>
      </c>
      <c r="B6" s="2">
        <v>148.19999999999999</v>
      </c>
      <c r="C6" s="4">
        <f t="shared" si="0"/>
        <v>1.5516464237516872</v>
      </c>
    </row>
    <row r="7" spans="1:3" ht="15" x14ac:dyDescent="0.25">
      <c r="A7" s="2">
        <v>1995</v>
      </c>
      <c r="B7" s="2">
        <v>152.4</v>
      </c>
      <c r="C7" s="4">
        <f t="shared" si="0"/>
        <v>1.5088845144356955</v>
      </c>
    </row>
    <row r="8" spans="1:3" ht="15" x14ac:dyDescent="0.25">
      <c r="A8" s="2">
        <v>1996</v>
      </c>
      <c r="B8" s="2">
        <v>156.9</v>
      </c>
      <c r="C8" s="4">
        <f t="shared" si="0"/>
        <v>1.465608667941364</v>
      </c>
    </row>
    <row r="9" spans="1:3" ht="15" x14ac:dyDescent="0.25">
      <c r="A9" s="2">
        <v>1997</v>
      </c>
      <c r="B9" s="2">
        <v>160.5</v>
      </c>
      <c r="C9" s="4">
        <f t="shared" si="0"/>
        <v>1.432735202492212</v>
      </c>
    </row>
    <row r="10" spans="1:3" ht="15" x14ac:dyDescent="0.25">
      <c r="A10" s="2">
        <v>1998</v>
      </c>
      <c r="B10" s="5">
        <v>163</v>
      </c>
      <c r="C10" s="4">
        <f t="shared" si="0"/>
        <v>1.410760736196319</v>
      </c>
    </row>
    <row r="11" spans="1:3" ht="15" x14ac:dyDescent="0.25">
      <c r="A11" s="2">
        <v>1999</v>
      </c>
      <c r="B11" s="2">
        <v>166.6</v>
      </c>
      <c r="C11" s="4">
        <f t="shared" si="0"/>
        <v>1.3802761104441779</v>
      </c>
    </row>
    <row r="12" spans="1:3" ht="15" x14ac:dyDescent="0.25">
      <c r="A12" s="2">
        <v>2000</v>
      </c>
      <c r="B12" s="2">
        <v>172.2</v>
      </c>
      <c r="C12" s="4">
        <f t="shared" si="0"/>
        <v>1.3353890824622534</v>
      </c>
    </row>
    <row r="13" spans="1:3" ht="15" x14ac:dyDescent="0.25">
      <c r="A13" s="2">
        <v>2001</v>
      </c>
      <c r="B13" s="2">
        <v>177.1</v>
      </c>
      <c r="C13" s="4">
        <f t="shared" si="0"/>
        <v>1.2984415584415585</v>
      </c>
    </row>
    <row r="14" spans="1:3" ht="15" x14ac:dyDescent="0.25">
      <c r="A14" s="2">
        <v>2002</v>
      </c>
      <c r="B14" s="2">
        <v>179.9</v>
      </c>
      <c r="C14" s="4">
        <f t="shared" si="0"/>
        <v>1.2782323513062812</v>
      </c>
    </row>
    <row r="15" spans="1:3" ht="15" x14ac:dyDescent="0.25">
      <c r="A15" s="2">
        <v>2003</v>
      </c>
      <c r="B15" s="5">
        <v>184</v>
      </c>
      <c r="C15" s="4">
        <f t="shared" si="0"/>
        <v>1.2497500000000001</v>
      </c>
    </row>
    <row r="16" spans="1:3" ht="15" x14ac:dyDescent="0.25">
      <c r="A16" s="2">
        <v>2004</v>
      </c>
      <c r="B16" s="2">
        <v>188.9</v>
      </c>
      <c r="C16" s="4">
        <f t="shared" si="0"/>
        <v>1.2173319216516676</v>
      </c>
    </row>
    <row r="17" spans="1:3" ht="15" x14ac:dyDescent="0.25">
      <c r="A17" s="2">
        <v>2005</v>
      </c>
      <c r="B17" s="2">
        <v>195.3</v>
      </c>
      <c r="C17" s="4">
        <f t="shared" si="0"/>
        <v>1.1774398361495135</v>
      </c>
    </row>
    <row r="18" spans="1:3" ht="15" x14ac:dyDescent="0.25">
      <c r="A18" s="2">
        <v>2006</v>
      </c>
      <c r="B18" s="2">
        <v>201.6</v>
      </c>
      <c r="C18" s="4">
        <f t="shared" si="0"/>
        <v>1.1406448412698413</v>
      </c>
    </row>
    <row r="19" spans="1:3" ht="15" x14ac:dyDescent="0.25">
      <c r="A19" s="2">
        <v>2007</v>
      </c>
      <c r="B19" s="2">
        <v>207.34200000000001</v>
      </c>
      <c r="C19" s="4">
        <f t="shared" si="0"/>
        <v>1.1090565346143086</v>
      </c>
    </row>
    <row r="20" spans="1:3" ht="15" x14ac:dyDescent="0.25">
      <c r="A20" s="2">
        <v>2008</v>
      </c>
      <c r="B20" s="2">
        <v>215.303</v>
      </c>
      <c r="C20" s="4">
        <f t="shared" si="0"/>
        <v>1.0680482854395899</v>
      </c>
    </row>
    <row r="21" spans="1:3" ht="15" x14ac:dyDescent="0.25">
      <c r="A21" s="2">
        <v>2009</v>
      </c>
      <c r="B21" s="2">
        <v>214.53700000000001</v>
      </c>
      <c r="C21" s="4">
        <f t="shared" si="0"/>
        <v>1.0718617301444506</v>
      </c>
    </row>
    <row r="22" spans="1:3" ht="15" x14ac:dyDescent="0.25">
      <c r="A22" s="2">
        <v>2010</v>
      </c>
      <c r="B22" s="2">
        <v>218.05600000000001</v>
      </c>
      <c r="C22" s="4">
        <f t="shared" si="0"/>
        <v>1.0545639652199434</v>
      </c>
    </row>
    <row r="23" spans="1:3" x14ac:dyDescent="0.35">
      <c r="A23" s="2">
        <v>2011</v>
      </c>
      <c r="B23" s="2">
        <v>224.93899999999999</v>
      </c>
      <c r="C23" s="4">
        <f t="shared" si="0"/>
        <v>1.0222949332930262</v>
      </c>
    </row>
    <row r="24" spans="1:3" x14ac:dyDescent="0.35">
      <c r="A24" s="2">
        <v>2012</v>
      </c>
      <c r="B24" s="2">
        <v>229.95400000000001</v>
      </c>
      <c r="C24" s="4">
        <f t="shared" si="0"/>
        <v>1</v>
      </c>
    </row>
    <row r="25" spans="1:3" x14ac:dyDescent="0.35">
      <c r="A25" s="2">
        <v>2013</v>
      </c>
      <c r="B25" s="2">
        <v>232.95699999999999</v>
      </c>
      <c r="C25" s="4">
        <f t="shared" si="0"/>
        <v>0.98710920899565158</v>
      </c>
    </row>
    <row r="26" spans="1:3" x14ac:dyDescent="0.35">
      <c r="A26" s="2">
        <v>2014</v>
      </c>
      <c r="B26" s="2">
        <v>236.73599999999999</v>
      </c>
      <c r="C26" s="4">
        <f t="shared" si="0"/>
        <v>0.97135205460935392</v>
      </c>
    </row>
    <row r="27" spans="1:3" x14ac:dyDescent="0.35">
      <c r="A27" s="2">
        <v>2015</v>
      </c>
      <c r="B27" s="2">
        <v>237.017</v>
      </c>
      <c r="C27" s="4">
        <f t="shared" si="0"/>
        <v>0.97020044975676856</v>
      </c>
    </row>
    <row r="28" spans="1:3" x14ac:dyDescent="0.35">
      <c r="A28" s="2">
        <v>2016</v>
      </c>
      <c r="B28" s="2">
        <v>241.23699999999999</v>
      </c>
      <c r="C28" s="4">
        <f t="shared" si="0"/>
        <v>0.95322856775701903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2012 to 2017 adjustment</vt:lpstr>
      <vt:lpstr>2012 dollars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2015-08-14T05:48:44Z</dcterms:created>
  <dcterms:modified xsi:type="dcterms:W3CDTF">2018-08-15T16:48:22Z</dcterms:modified>
</cp:coreProperties>
</file>