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0" yWindow="90" windowWidth="17220" windowHeight="8210" activeTab="2"/>
  </bookViews>
  <sheets>
    <sheet name="About" sheetId="1" r:id="rId1"/>
    <sheet name="Start year estimate" sheetId="5" r:id="rId2"/>
    <sheet name="BTC" sheetId="3" r:id="rId3"/>
  </sheets>
  <calcPr calcId="145621"/>
</workbook>
</file>

<file path=xl/calcChain.xml><?xml version="1.0" encoding="utf-8"?>
<calcChain xmlns="http://schemas.openxmlformats.org/spreadsheetml/2006/main">
  <c r="C2" i="3" l="1"/>
  <c r="B2" i="3"/>
  <c r="C17" i="5" l="1"/>
  <c r="C16" i="5"/>
  <c r="C15" i="5"/>
  <c r="C14" i="5"/>
  <c r="C13" i="5"/>
  <c r="C9" i="5"/>
  <c r="D9" i="5" s="1"/>
  <c r="C8" i="5"/>
  <c r="B8" i="5"/>
  <c r="B10" i="5" s="1"/>
  <c r="B13" i="5" s="1"/>
  <c r="B14" i="5" l="1"/>
  <c r="D13" i="5"/>
  <c r="D8" i="5"/>
  <c r="B15" i="5" l="1"/>
  <c r="D14" i="5"/>
  <c r="B16" i="5" l="1"/>
  <c r="D15" i="5"/>
  <c r="D16" i="5" l="1"/>
  <c r="B17" i="5"/>
  <c r="D17" i="5" l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</calcChain>
</file>

<file path=xl/sharedStrings.xml><?xml version="1.0" encoding="utf-8"?>
<sst xmlns="http://schemas.openxmlformats.org/spreadsheetml/2006/main" count="27" uniqueCount="27">
  <si>
    <t>BTC BAU Transmission Capacity</t>
  </si>
  <si>
    <t>California Energy Commission</t>
  </si>
  <si>
    <t xml:space="preserve">California’s Transmission Challenges for Interconnecting Renewables </t>
  </si>
  <si>
    <t>Presentation fon March 29, 2011 by Ean O’Neill Electric Transmission System Program Specialist Strategic Transmission Planning Office Siting, Transmission and Environmental Protection Division</t>
  </si>
  <si>
    <t>https://pubs.naruc.org/pub.cfm?id=5388DDE4-2354-D714-515D-B35079A88922</t>
  </si>
  <si>
    <t>Sources:</t>
  </si>
  <si>
    <t>Notes</t>
  </si>
  <si>
    <t xml:space="preserve">We were told by the CEC:  "We have not updated Ean’s transmission miles summary table since it is not a relevant metric to our system evaluations...  </t>
  </si>
  <si>
    <t xml:space="preserve">Instead, we focus on new transmission need assessments, corridor designations and permitting issues.  </t>
  </si>
  <si>
    <t xml:space="preserve">We actively sought more recent data and data over a longer time horizon, but we do not believe these data exists.  </t>
  </si>
  <si>
    <t>Personal communication from:  Al Alvarado, Program Manager, Strategic Transmission Planning &amp; Corridor Designation Office, CEC</t>
  </si>
  <si>
    <t xml:space="preserve">The two datapoints across time are taken to represent a year increment, reflecting the March 29, 2011 date for one and the January 2012 date for the other. </t>
  </si>
  <si>
    <t xml:space="preserve">The first way we are conservative is that a straight reading of these dates would suggest 9-10 months of the year are accounted for in what we will take as the annual increment. </t>
  </si>
  <si>
    <t>The second way we are conservative is in not ascribing any increase in capacity outside of the CAISO managed system, which encompases the large utilities (PGE&amp;E, SCE, and SDG&amp;E).</t>
  </si>
  <si>
    <t xml:space="preserve">Other </t>
  </si>
  <si>
    <t>CAISO</t>
  </si>
  <si>
    <t>estimated annual difference</t>
  </si>
  <si>
    <t>total</t>
  </si>
  <si>
    <t>Intuiting an annual rate of increase.</t>
  </si>
  <si>
    <t>BAU Transmission Capacity (circuit miles)</t>
  </si>
  <si>
    <t>Method in brief:</t>
  </si>
  <si>
    <t xml:space="preserve">Currently, there are about 177 transmission lines, new substations, reconductoring projects, and other upgrades that are </t>
  </si>
  <si>
    <t>considered just within the California Independent System Operator and a number of out-of-state projects intended to connect to CA for increased electricity market transactions.</t>
  </si>
  <si>
    <t>(August 2018)</t>
  </si>
  <si>
    <t>now impute future year values, up to the start year</t>
  </si>
  <si>
    <t>Use the two data points at different points in time to estimate an annual change up to the start year.</t>
  </si>
  <si>
    <t xml:space="preserve">Absent a stronger basis for forecasting forward, the value is held constant over time after the start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</si>
</sst>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</xdr:col>
      <xdr:colOff>61001</xdr:colOff>
      <xdr:row>44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87900"/>
          <a:ext cx="2410501" cy="336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401637</xdr:colOff>
      <xdr:row>68</xdr:row>
      <xdr:rowOff>110562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36100"/>
          <a:ext cx="9609137" cy="4161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3" sqref="E23"/>
    </sheetView>
  </sheetViews>
  <sheetFormatPr defaultRowHeight="14.5" x14ac:dyDescent="0.35"/>
  <sheetData>
    <row r="1" spans="1:2" ht="15" x14ac:dyDescent="0.3">
      <c r="A1" s="1" t="s">
        <v>0</v>
      </c>
    </row>
    <row r="3" spans="1:2" ht="14.25" x14ac:dyDescent="0.45">
      <c r="A3" s="1" t="s">
        <v>5</v>
      </c>
      <c r="B3" t="s">
        <v>1</v>
      </c>
    </row>
    <row r="4" spans="1:2" x14ac:dyDescent="0.35">
      <c r="B4" t="s">
        <v>2</v>
      </c>
    </row>
    <row r="5" spans="1:2" x14ac:dyDescent="0.35">
      <c r="B5" t="s">
        <v>3</v>
      </c>
    </row>
    <row r="6" spans="1:2" ht="14.25" x14ac:dyDescent="0.45">
      <c r="B6" s="2" t="s">
        <v>4</v>
      </c>
    </row>
    <row r="8" spans="1:2" x14ac:dyDescent="0.35">
      <c r="B8" s="6"/>
    </row>
    <row r="9" spans="1:2" x14ac:dyDescent="0.35">
      <c r="A9" s="1" t="s">
        <v>6</v>
      </c>
      <c r="B9" t="s">
        <v>20</v>
      </c>
    </row>
    <row r="10" spans="1:2" x14ac:dyDescent="0.35">
      <c r="B10" t="s">
        <v>25</v>
      </c>
    </row>
    <row r="11" spans="1:2" x14ac:dyDescent="0.35">
      <c r="B11" t="s">
        <v>26</v>
      </c>
    </row>
    <row r="12" spans="1:2" x14ac:dyDescent="0.35">
      <c r="B12" t="s">
        <v>9</v>
      </c>
    </row>
    <row r="14" spans="1:2" x14ac:dyDescent="0.35">
      <c r="B14" t="s">
        <v>7</v>
      </c>
    </row>
    <row r="15" spans="1:2" x14ac:dyDescent="0.35">
      <c r="B15" t="s">
        <v>8</v>
      </c>
    </row>
    <row r="16" spans="1:2" x14ac:dyDescent="0.35">
      <c r="B16" t="s">
        <v>21</v>
      </c>
    </row>
    <row r="17" spans="2:2" x14ac:dyDescent="0.35">
      <c r="B17" t="s">
        <v>22</v>
      </c>
    </row>
    <row r="19" spans="2:2" x14ac:dyDescent="0.35">
      <c r="B19" t="s">
        <v>10</v>
      </c>
    </row>
    <row r="20" spans="2:2" x14ac:dyDescent="0.35">
      <c r="B20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D17" sqref="D17"/>
    </sheetView>
  </sheetViews>
  <sheetFormatPr defaultRowHeight="14.5" x14ac:dyDescent="0.35"/>
  <cols>
    <col min="1" max="1" width="33.6328125" customWidth="1"/>
    <col min="2" max="2" width="10.453125" bestFit="1" customWidth="1"/>
  </cols>
  <sheetData>
    <row r="2" spans="1:4" x14ac:dyDescent="0.35">
      <c r="A2" t="s">
        <v>18</v>
      </c>
    </row>
    <row r="4" spans="1:4" x14ac:dyDescent="0.35">
      <c r="A4" t="s">
        <v>11</v>
      </c>
    </row>
    <row r="5" spans="1:4" x14ac:dyDescent="0.35">
      <c r="A5" t="s">
        <v>12</v>
      </c>
    </row>
    <row r="6" spans="1:4" x14ac:dyDescent="0.35">
      <c r="A6" t="s">
        <v>13</v>
      </c>
    </row>
    <row r="7" spans="1:4" x14ac:dyDescent="0.35">
      <c r="B7" t="s">
        <v>15</v>
      </c>
      <c r="C7" t="s">
        <v>14</v>
      </c>
      <c r="D7" t="s">
        <v>17</v>
      </c>
    </row>
    <row r="8" spans="1:4" x14ac:dyDescent="0.35">
      <c r="A8">
        <v>2011</v>
      </c>
      <c r="B8" s="3">
        <f>18491+5129+1906</f>
        <v>25526</v>
      </c>
      <c r="C8">
        <f>5224+971</f>
        <v>6195</v>
      </c>
      <c r="D8" s="3">
        <f>B8+C8</f>
        <v>31721</v>
      </c>
    </row>
    <row r="9" spans="1:4" x14ac:dyDescent="0.35">
      <c r="A9">
        <v>2012</v>
      </c>
      <c r="B9" s="3">
        <v>25865</v>
      </c>
      <c r="C9">
        <f>5224+971</f>
        <v>6195</v>
      </c>
      <c r="D9" s="3">
        <f>B9+C9</f>
        <v>32060</v>
      </c>
    </row>
    <row r="10" spans="1:4" x14ac:dyDescent="0.35">
      <c r="A10" t="s">
        <v>16</v>
      </c>
      <c r="B10" s="5">
        <f>B9-B8</f>
        <v>339</v>
      </c>
    </row>
    <row r="12" spans="1:4" x14ac:dyDescent="0.35">
      <c r="A12" t="s">
        <v>24</v>
      </c>
    </row>
    <row r="13" spans="1:4" x14ac:dyDescent="0.35">
      <c r="A13">
        <v>2013</v>
      </c>
      <c r="B13" s="3">
        <f>B9+B10</f>
        <v>26204</v>
      </c>
      <c r="C13">
        <f>5224+971</f>
        <v>6195</v>
      </c>
      <c r="D13" s="3">
        <f>B13+C13</f>
        <v>32399</v>
      </c>
    </row>
    <row r="14" spans="1:4" x14ac:dyDescent="0.35">
      <c r="A14">
        <v>2014</v>
      </c>
      <c r="B14" s="3">
        <f>B13+$B$10</f>
        <v>26543</v>
      </c>
      <c r="C14">
        <f>5224+971</f>
        <v>6195</v>
      </c>
      <c r="D14" s="3">
        <f t="shared" ref="D14:D17" si="0">B14+C14</f>
        <v>32738</v>
      </c>
    </row>
    <row r="15" spans="1:4" x14ac:dyDescent="0.35">
      <c r="A15">
        <v>2015</v>
      </c>
      <c r="B15" s="3">
        <f t="shared" ref="B15:B17" si="1">B14+$B$10</f>
        <v>26882</v>
      </c>
      <c r="C15">
        <f t="shared" ref="C15:C17" si="2">5224+971</f>
        <v>6195</v>
      </c>
      <c r="D15" s="3">
        <f t="shared" si="0"/>
        <v>33077</v>
      </c>
    </row>
    <row r="16" spans="1:4" x14ac:dyDescent="0.35">
      <c r="A16">
        <v>2016</v>
      </c>
      <c r="B16" s="3">
        <f t="shared" si="1"/>
        <v>27221</v>
      </c>
      <c r="C16">
        <f t="shared" si="2"/>
        <v>6195</v>
      </c>
      <c r="D16" s="3">
        <f t="shared" si="0"/>
        <v>33416</v>
      </c>
    </row>
    <row r="17" spans="1:4" x14ac:dyDescent="0.35">
      <c r="A17">
        <v>2017</v>
      </c>
      <c r="B17" s="3">
        <f t="shared" si="1"/>
        <v>27560</v>
      </c>
      <c r="C17">
        <f t="shared" si="2"/>
        <v>6195</v>
      </c>
      <c r="D17" s="3">
        <f t="shared" si="0"/>
        <v>33755</v>
      </c>
    </row>
    <row r="25" spans="1:4" x14ac:dyDescent="0.35">
      <c r="A2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abSelected="1" workbookViewId="0">
      <selection activeCell="A4" sqref="A4"/>
    </sheetView>
  </sheetViews>
  <sheetFormatPr defaultRowHeight="14.5" x14ac:dyDescent="0.35"/>
  <cols>
    <col min="1" max="1" width="34.81640625" customWidth="1"/>
    <col min="2" max="36" width="9.453125" bestFit="1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19</v>
      </c>
      <c r="B2" s="4">
        <f>'Start year estimate'!$D$16</f>
        <v>33416</v>
      </c>
      <c r="C2" s="4">
        <f>'Start year estimate'!$D$17</f>
        <v>33755</v>
      </c>
      <c r="D2" s="4">
        <f>C2</f>
        <v>33755</v>
      </c>
      <c r="E2" s="4">
        <f t="shared" ref="E2:AJ2" si="0">D2</f>
        <v>33755</v>
      </c>
      <c r="F2" s="4">
        <f t="shared" si="0"/>
        <v>33755</v>
      </c>
      <c r="G2" s="4">
        <f t="shared" si="0"/>
        <v>33755</v>
      </c>
      <c r="H2" s="4">
        <f t="shared" si="0"/>
        <v>33755</v>
      </c>
      <c r="I2" s="4">
        <f t="shared" si="0"/>
        <v>33755</v>
      </c>
      <c r="J2" s="4">
        <f t="shared" si="0"/>
        <v>33755</v>
      </c>
      <c r="K2" s="4">
        <f t="shared" si="0"/>
        <v>33755</v>
      </c>
      <c r="L2" s="4">
        <f t="shared" si="0"/>
        <v>33755</v>
      </c>
      <c r="M2" s="4">
        <f t="shared" si="0"/>
        <v>33755</v>
      </c>
      <c r="N2" s="4">
        <f t="shared" si="0"/>
        <v>33755</v>
      </c>
      <c r="O2" s="4">
        <f t="shared" si="0"/>
        <v>33755</v>
      </c>
      <c r="P2" s="4">
        <f t="shared" si="0"/>
        <v>33755</v>
      </c>
      <c r="Q2" s="4">
        <f t="shared" si="0"/>
        <v>33755</v>
      </c>
      <c r="R2" s="4">
        <f t="shared" si="0"/>
        <v>33755</v>
      </c>
      <c r="S2" s="4">
        <f t="shared" si="0"/>
        <v>33755</v>
      </c>
      <c r="T2" s="4">
        <f t="shared" si="0"/>
        <v>33755</v>
      </c>
      <c r="U2" s="4">
        <f t="shared" si="0"/>
        <v>33755</v>
      </c>
      <c r="V2" s="4">
        <f t="shared" si="0"/>
        <v>33755</v>
      </c>
      <c r="W2" s="4">
        <f t="shared" si="0"/>
        <v>33755</v>
      </c>
      <c r="X2" s="4">
        <f t="shared" si="0"/>
        <v>33755</v>
      </c>
      <c r="Y2" s="4">
        <f t="shared" si="0"/>
        <v>33755</v>
      </c>
      <c r="Z2" s="4">
        <f t="shared" si="0"/>
        <v>33755</v>
      </c>
      <c r="AA2" s="4">
        <f t="shared" si="0"/>
        <v>33755</v>
      </c>
      <c r="AB2" s="4">
        <f t="shared" si="0"/>
        <v>33755</v>
      </c>
      <c r="AC2" s="4">
        <f t="shared" si="0"/>
        <v>33755</v>
      </c>
      <c r="AD2" s="4">
        <f t="shared" si="0"/>
        <v>33755</v>
      </c>
      <c r="AE2" s="4">
        <f t="shared" si="0"/>
        <v>33755</v>
      </c>
      <c r="AF2" s="4">
        <f t="shared" si="0"/>
        <v>33755</v>
      </c>
      <c r="AG2" s="4">
        <f t="shared" si="0"/>
        <v>33755</v>
      </c>
      <c r="AH2" s="4">
        <f t="shared" si="0"/>
        <v>33755</v>
      </c>
      <c r="AI2" s="4">
        <f t="shared" si="0"/>
        <v>33755</v>
      </c>
      <c r="AJ2" s="4">
        <f t="shared" si="0"/>
        <v>33755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Start year estimate</vt:lpstr>
      <vt:lpstr>BTC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2015-07-06T20:49:06Z</dcterms:created>
  <dcterms:modified xsi:type="dcterms:W3CDTF">2019-05-14T18:52:08Z</dcterms:modified>
</cp:coreProperties>
</file>