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215"/>
  </bookViews>
  <sheets>
    <sheet name="About" sheetId="4" r:id="rId1"/>
    <sheet name="LBNL Phase 3" sheetId="10" r:id="rId2"/>
    <sheet name="Sector shares" sheetId="6" r:id="rId3"/>
    <sheet name="DRCo-ACpUDRC" sheetId="5" r:id="rId4"/>
    <sheet name="DRCo-SoDRbP" sheetId="7" r:id="rId5"/>
  </sheets>
  <externalReferences>
    <externalReference r:id="rId6"/>
  </externalReferences>
  <definedNames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45621"/>
</workbook>
</file>

<file path=xl/calcChain.xml><?xml version="1.0" encoding="utf-8"?>
<calcChain xmlns="http://schemas.openxmlformats.org/spreadsheetml/2006/main">
  <c r="B4" i="5" l="1"/>
  <c r="B3" i="5"/>
  <c r="B2" i="5"/>
  <c r="B23" i="10"/>
  <c r="B7" i="6" l="1"/>
  <c r="C5" i="6" s="1"/>
  <c r="C4" i="6" l="1"/>
  <c r="C6" i="6"/>
  <c r="B13" i="6" l="1"/>
  <c r="B4" i="7" s="1"/>
  <c r="B14" i="6" l="1"/>
  <c r="B3" i="7" s="1"/>
</calcChain>
</file>

<file path=xl/sharedStrings.xml><?xml version="1.0" encoding="utf-8"?>
<sst xmlns="http://schemas.openxmlformats.org/spreadsheetml/2006/main" count="58" uniqueCount="54">
  <si>
    <t>Source:</t>
  </si>
  <si>
    <t>Notes</t>
  </si>
  <si>
    <t>government</t>
  </si>
  <si>
    <t>industry</t>
  </si>
  <si>
    <t>consumers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</si>
  <si>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</si>
  <si>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</si>
  <si>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</si>
  <si>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</si>
  <si>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</si>
  <si>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</si>
  <si>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</si>
  <si>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</si>
  <si>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</si>
  <si>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</si>
  <si>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</si>
  <si>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</si>
  <si>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</si>
  <si>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</si>
  <si>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</si>
  <si>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</si>
  <si>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</si>
  <si>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</si>
  <si>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</si>
  <si>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</si>
  <si>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</si>
  <si>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</si>
  <si>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</si>
  <si>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</si>
  <si>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Estimated by visual approximations based on the graph below (Figure 44 from the LBNL Demand Response report)</t>
  </si>
  <si>
    <t>Cum GWh/year</t>
  </si>
  <si>
    <t>summation</t>
  </si>
  <si>
    <t>Lawrence Berkeley National Laboratory</t>
  </si>
  <si>
    <t>BTM batteries enough to address a significant portion of present day grid</t>
  </si>
  <si>
    <t xml:space="preserve">We use this conclusion as the basis for selecting the equivalent price of </t>
  </si>
  <si>
    <t xml:space="preserve">BTM batteries as the price for Demand Response Capacity, </t>
  </si>
  <si>
    <t>California Demand Response Potential Study Phase 3: The Potential for Shift Through 2030</t>
  </si>
  <si>
    <r>
      <t>Slides For California Demand Response Potential Study Phase 3: The Potential For Shift Demand Response</t>
    </r>
    <r>
      <rPr>
        <sz val="11"/>
        <color rgb="FF573779"/>
        <rFont val="Calibri"/>
        <family val="2"/>
        <scheme val="minor"/>
      </rPr>
      <t> </t>
    </r>
  </si>
  <si>
    <t>https://drrc.lbl.gov/news/article/slides-demand-response-potential</t>
  </si>
  <si>
    <t>Per the conclusion slide (30, shown at right):</t>
  </si>
  <si>
    <t>"In Shift DR , California has 4 6 GWh of virtual storage that is cheaper than</t>
  </si>
  <si>
    <t>challenges."</t>
  </si>
  <si>
    <t>become affordable, unlocking a Shift</t>
  </si>
  <si>
    <t>potential that dwarfs other flexible loads.</t>
  </si>
  <si>
    <t>At slide 15, it states:</t>
  </si>
  <si>
    <t>At ~$150/kWh-yr , BTM batteries</t>
  </si>
  <si>
    <t>(Shown at right)</t>
  </si>
  <si>
    <t>Convert kWh to MWh</t>
  </si>
  <si>
    <t>kWh</t>
  </si>
  <si>
    <t>MWh</t>
  </si>
  <si>
    <t xml:space="preserve">assign them a 0% share.  </t>
  </si>
  <si>
    <t>Feb. 28, 2020</t>
  </si>
  <si>
    <t xml:space="preserve">Currency Year </t>
  </si>
  <si>
    <t>No currency year is identified. We take the value to be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</si>
</sst>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u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57377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10" applyNumberFormat="0" applyFont="0" applyProtection="0">
      <alignment wrapText="1"/>
    </xf>
    <xf numFmtId="0" fontId="19" fillId="0" borderId="11" applyNumberFormat="0" applyFont="0" applyProtection="0">
      <alignment wrapText="1"/>
    </xf>
    <xf numFmtId="0" fontId="2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Protection="0">
      <alignment vertical="top" wrapText="1"/>
    </xf>
    <xf numFmtId="0" fontId="18" fillId="0" borderId="12" applyNumberFormat="0" applyProtection="0">
      <alignment vertical="top" wrapText="1"/>
    </xf>
    <xf numFmtId="0" fontId="19" fillId="0" borderId="13" applyNumberFormat="0" applyProtection="0">
      <alignment wrapText="1"/>
    </xf>
    <xf numFmtId="0" fontId="21" fillId="0" borderId="1" applyNumberFormat="0" applyProtection="0">
      <alignment wrapText="1"/>
    </xf>
    <xf numFmtId="0" fontId="22" fillId="0" borderId="14" applyNumberFormat="0" applyProtection="0">
      <alignment wrapText="1"/>
    </xf>
    <xf numFmtId="0" fontId="21" fillId="0" borderId="15" applyNumberFormat="0" applyProtection="0">
      <alignment horizontal="left" wrapText="1"/>
    </xf>
    <xf numFmtId="0" fontId="2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4" fillId="0" borderId="0"/>
    <xf numFmtId="0" fontId="24" fillId="0" borderId="0"/>
    <xf numFmtId="0" fontId="21" fillId="0" borderId="16" applyNumberFormat="0" applyProtection="0">
      <alignment wrapText="1"/>
    </xf>
    <xf numFmtId="0" fontId="22" fillId="0" borderId="17" applyNumberFormat="0" applyProtection="0">
      <alignment wrapText="1"/>
    </xf>
    <xf numFmtId="0" fontId="18" fillId="0" borderId="18" applyNumberFormat="0" applyFont="0" applyFill="0" applyProtection="0">
      <alignment wrapText="1"/>
    </xf>
    <xf numFmtId="0" fontId="21" fillId="0" borderId="19" applyNumberFormat="0" applyFill="0" applyProtection="0">
      <alignment wrapText="1"/>
    </xf>
    <xf numFmtId="0" fontId="25" fillId="0" borderId="0" applyNumberFormat="0" applyProtection="0">
      <alignment horizontal="left"/>
    </xf>
    <xf numFmtId="0" fontId="26" fillId="0" borderId="0" applyNumberFormat="0" applyProtection="0">
      <alignment horizontal="left"/>
    </xf>
    <xf numFmtId="0" fontId="2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164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/>
    <xf numFmtId="0" fontId="27" fillId="0" borderId="0" xfId="67"/>
    <xf numFmtId="0" fontId="29" fillId="0" borderId="0" xfId="0" applyFont="1"/>
    <xf numFmtId="0" fontId="0" fillId="0" borderId="0" xfId="0" applyFont="1" applyFill="1" applyBorder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3"/>
    <cellStyle name="Body: normal cell 2" xfId="44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 2" xfId="45"/>
    <cellStyle name="Font: Calibri, 9pt regular" xfId="46"/>
    <cellStyle name="Font: Calibri, 9pt regular 2" xfId="47"/>
    <cellStyle name="Footnotes: all except top row" xfId="48"/>
    <cellStyle name="Footnotes: top row" xfId="49"/>
    <cellStyle name="Footnotes: top row 2" xfId="50"/>
    <cellStyle name="Good" xfId="6" builtinId="26" customBuiltin="1"/>
    <cellStyle name="Header: bottom row" xfId="51"/>
    <cellStyle name="Header: bottom row 2" xfId="52"/>
    <cellStyle name="Header: top rows" xfId="5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7" builtinId="8"/>
    <cellStyle name="Hyperlink 2" xfId="54"/>
    <cellStyle name="Hyperlink 3" xfId="55"/>
    <cellStyle name="Hyperlink 4" xfId="5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/>
    <cellStyle name="Normal 3" xfId="58"/>
    <cellStyle name="Normal 4" xfId="59"/>
    <cellStyle name="Note" xfId="15" builtinId="10" customBuiltin="1"/>
    <cellStyle name="Output" xfId="10" builtinId="21" customBuiltin="1"/>
    <cellStyle name="Parent row" xfId="60"/>
    <cellStyle name="Parent row 2" xfId="61"/>
    <cellStyle name="Percent" xfId="42" builtinId="5"/>
    <cellStyle name="Section Break" xfId="62"/>
    <cellStyle name="Section Break: parent row" xfId="63"/>
    <cellStyle name="Table title" xfId="64"/>
    <cellStyle name="Table title 2" xfId="65"/>
    <cellStyle name="Title" xfId="1" builtinId="15" customBuiltin="1"/>
    <cellStyle name="Title 2" xfId="6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35723</xdr:colOff>
      <xdr:row>0</xdr:row>
      <xdr:rowOff>152400</xdr:rowOff>
    </xdr:from>
    <xdr:to>
      <xdr:col>14</xdr:col>
      <xdr:colOff>76251</xdr:colOff>
      <xdr:row>16</xdr:row>
      <xdr:rowOff>85762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7323" y="152400"/>
          <a:ext cx="3926728" cy="2828962"/>
        </a:xfrm>
        <a:prstGeom prst="rect">
          <a:avLst/>
        </a:prstGeom>
      </xdr:spPr>
    </xdr:pic>
    <xdr:clientData/>
  </xdr:twoCellAnchor>
  <xdr:twoCellAnchor editAs="oneCell">
    <xdr:from>
      <xdr:col>7</xdr:col>
      <xdr:colOff>597443</xdr:colOff>
      <xdr:row>17</xdr:row>
      <xdr:rowOff>166589</xdr:rowOff>
    </xdr:from>
    <xdr:to>
      <xdr:col>14</xdr:col>
      <xdr:colOff>52387</xdr:colOff>
      <xdr:row>34</xdr:row>
      <xdr:rowOff>42900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1343" y="3243164"/>
          <a:ext cx="3988844" cy="2952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5</xdr:col>
      <xdr:colOff>420125</xdr:colOff>
      <xdr:row>51</xdr:row>
      <xdr:rowOff>96141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7344800" cy="63826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rc.lbl.gov/news/article/slides-demand-response-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4" sqref="B4:B8"/>
    </sheetView>
  </sheetViews>
  <sheetFormatPr defaultRowHeight="14.25" x14ac:dyDescent="0.45"/>
  <cols>
    <col min="2" max="2" width="49.265625" customWidth="1"/>
  </cols>
  <sheetData>
    <row r="1" spans="1:3" ht="14.45" x14ac:dyDescent="0.25">
      <c r="A1" s="1" t="s">
        <v>14</v>
      </c>
    </row>
    <row r="2" spans="1:3" ht="14.45" x14ac:dyDescent="0.25">
      <c r="A2" s="1" t="s">
        <v>15</v>
      </c>
    </row>
    <row r="4" spans="1:3" ht="15" x14ac:dyDescent="0.25">
      <c r="A4" s="1" t="s">
        <v>0</v>
      </c>
      <c r="B4" s="10" t="s">
        <v>32</v>
      </c>
    </row>
    <row r="5" spans="1:3" x14ac:dyDescent="0.45">
      <c r="B5" s="11" t="s">
        <v>36</v>
      </c>
    </row>
    <row r="6" spans="1:3" x14ac:dyDescent="0.45">
      <c r="B6" s="11" t="s">
        <v>37</v>
      </c>
      <c r="C6" s="11"/>
    </row>
    <row r="7" spans="1:3" x14ac:dyDescent="0.45">
      <c r="B7" s="12" t="s">
        <v>38</v>
      </c>
      <c r="C7" s="11"/>
    </row>
    <row r="8" spans="1:3" x14ac:dyDescent="0.45">
      <c r="B8" s="14" t="s">
        <v>51</v>
      </c>
      <c r="C8" s="11"/>
    </row>
    <row r="9" spans="1:3" x14ac:dyDescent="0.45">
      <c r="A9" s="1" t="s">
        <v>1</v>
      </c>
    </row>
    <row r="10" spans="1:3" x14ac:dyDescent="0.45">
      <c r="A10" t="s">
        <v>18</v>
      </c>
    </row>
    <row r="11" spans="1:3" ht="14.45" x14ac:dyDescent="0.25">
      <c r="A11" t="s">
        <v>19</v>
      </c>
    </row>
    <row r="12" spans="1:3" ht="14.45" x14ac:dyDescent="0.25">
      <c r="A12" t="s">
        <v>20</v>
      </c>
    </row>
    <row r="13" spans="1:3" ht="14.45" x14ac:dyDescent="0.25">
      <c r="A13" t="s">
        <v>21</v>
      </c>
    </row>
    <row r="15" spans="1:3" ht="14.45" x14ac:dyDescent="0.25">
      <c r="A15" t="s">
        <v>22</v>
      </c>
    </row>
    <row r="16" spans="1:3" ht="14.45" x14ac:dyDescent="0.25">
      <c r="A16" t="s">
        <v>23</v>
      </c>
    </row>
    <row r="17" spans="1:1" ht="14.45" x14ac:dyDescent="0.25">
      <c r="A17" t="s">
        <v>24</v>
      </c>
    </row>
    <row r="18" spans="1:1" ht="14.45" x14ac:dyDescent="0.25">
      <c r="A18" t="s">
        <v>25</v>
      </c>
    </row>
    <row r="20" spans="1:1" ht="14.45" x14ac:dyDescent="0.25">
      <c r="A20" t="s">
        <v>26</v>
      </c>
    </row>
    <row r="21" spans="1:1" ht="15" x14ac:dyDescent="0.25">
      <c r="A21" t="s">
        <v>27</v>
      </c>
    </row>
    <row r="23" spans="1:1" x14ac:dyDescent="0.45">
      <c r="A23" t="s">
        <v>28</v>
      </c>
    </row>
    <row r="24" spans="1:1" x14ac:dyDescent="0.45">
      <c r="A24" t="s">
        <v>50</v>
      </c>
    </row>
    <row r="26" spans="1:1" x14ac:dyDescent="0.45">
      <c r="A26" s="1" t="s">
        <v>52</v>
      </c>
    </row>
    <row r="27" spans="1:1" x14ac:dyDescent="0.45">
      <c r="A27" t="s">
        <v>53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3" workbookViewId="0">
      <selection activeCell="D21" sqref="D21"/>
    </sheetView>
  </sheetViews>
  <sheetFormatPr defaultRowHeight="14.25" x14ac:dyDescent="0.45"/>
  <sheetData>
    <row r="2" spans="1:7" x14ac:dyDescent="0.45">
      <c r="A2" t="s">
        <v>39</v>
      </c>
    </row>
    <row r="4" spans="1:7" x14ac:dyDescent="0.45">
      <c r="A4" s="13" t="s">
        <v>40</v>
      </c>
      <c r="B4" s="13"/>
      <c r="C4" s="13"/>
      <c r="D4" s="13"/>
      <c r="E4" s="13"/>
      <c r="F4" s="13"/>
      <c r="G4" s="13"/>
    </row>
    <row r="5" spans="1:7" x14ac:dyDescent="0.45">
      <c r="A5" s="13" t="s">
        <v>33</v>
      </c>
      <c r="B5" s="13"/>
      <c r="C5" s="13"/>
      <c r="D5" s="13"/>
      <c r="E5" s="13"/>
      <c r="F5" s="13"/>
      <c r="G5" s="13"/>
    </row>
    <row r="6" spans="1:7" x14ac:dyDescent="0.45">
      <c r="A6" s="13" t="s">
        <v>41</v>
      </c>
      <c r="B6" s="13"/>
      <c r="C6" s="13"/>
      <c r="D6" s="13"/>
      <c r="E6" s="13"/>
      <c r="F6" s="13"/>
      <c r="G6" s="13"/>
    </row>
    <row r="8" spans="1:7" x14ac:dyDescent="0.45">
      <c r="A8" t="s">
        <v>34</v>
      </c>
    </row>
    <row r="9" spans="1:7" x14ac:dyDescent="0.45">
      <c r="A9" t="s">
        <v>35</v>
      </c>
    </row>
    <row r="12" spans="1:7" x14ac:dyDescent="0.45">
      <c r="A12" t="s">
        <v>44</v>
      </c>
    </row>
    <row r="14" spans="1:7" x14ac:dyDescent="0.45">
      <c r="A14" t="s">
        <v>45</v>
      </c>
    </row>
    <row r="15" spans="1:7" x14ac:dyDescent="0.45">
      <c r="A15" t="s">
        <v>42</v>
      </c>
    </row>
    <row r="16" spans="1:7" x14ac:dyDescent="0.45">
      <c r="A16" t="s">
        <v>43</v>
      </c>
    </row>
    <row r="18" spans="1:2" x14ac:dyDescent="0.45">
      <c r="A18" t="s">
        <v>46</v>
      </c>
    </row>
    <row r="20" spans="1:2" x14ac:dyDescent="0.45">
      <c r="A20" t="s">
        <v>47</v>
      </c>
    </row>
    <row r="22" spans="1:2" x14ac:dyDescent="0.45">
      <c r="A22" t="s">
        <v>48</v>
      </c>
      <c r="B22">
        <v>150</v>
      </c>
    </row>
    <row r="23" spans="1:2" x14ac:dyDescent="0.45">
      <c r="A23" t="s">
        <v>49</v>
      </c>
      <c r="B23">
        <f>B22*1000</f>
        <v>150000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A17" sqref="A17"/>
    </sheetView>
  </sheetViews>
  <sheetFormatPr defaultRowHeight="14.25" x14ac:dyDescent="0.45"/>
  <cols>
    <col min="1" max="1" width="24.86328125" customWidth="1"/>
    <col min="2" max="2" width="26.73046875" customWidth="1"/>
    <col min="3" max="3" width="21.1328125" customWidth="1"/>
    <col min="4" max="4" width="22" customWidth="1"/>
  </cols>
  <sheetData>
    <row r="1" spans="1:3" x14ac:dyDescent="0.25">
      <c r="A1" t="s">
        <v>29</v>
      </c>
    </row>
    <row r="3" spans="1:3" s="5" customFormat="1" x14ac:dyDescent="0.25">
      <c r="A3" s="4" t="s">
        <v>9</v>
      </c>
      <c r="B3" s="5" t="s">
        <v>30</v>
      </c>
      <c r="C3" s="5" t="s">
        <v>8</v>
      </c>
    </row>
    <row r="4" spans="1:3" x14ac:dyDescent="0.25">
      <c r="A4" t="s">
        <v>5</v>
      </c>
      <c r="B4" s="9">
        <v>10</v>
      </c>
      <c r="C4" s="3">
        <f>B4/$B$7</f>
        <v>0.45454545454545453</v>
      </c>
    </row>
    <row r="5" spans="1:3" x14ac:dyDescent="0.25">
      <c r="A5" t="s">
        <v>6</v>
      </c>
      <c r="B5" s="9">
        <v>5</v>
      </c>
      <c r="C5" s="3">
        <f t="shared" ref="C5:C6" si="0">B5/$B$7</f>
        <v>0.22727272727272727</v>
      </c>
    </row>
    <row r="6" spans="1:3" x14ac:dyDescent="0.25">
      <c r="A6" t="s">
        <v>7</v>
      </c>
      <c r="B6" s="9">
        <v>7</v>
      </c>
      <c r="C6" s="3">
        <f t="shared" si="0"/>
        <v>0.31818181818181818</v>
      </c>
    </row>
    <row r="7" spans="1:3" x14ac:dyDescent="0.25">
      <c r="A7" t="s">
        <v>31</v>
      </c>
      <c r="B7" s="6">
        <f>SUM(B4:B6)</f>
        <v>22</v>
      </c>
    </row>
    <row r="8" spans="1:3" x14ac:dyDescent="0.25">
      <c r="B8" s="6"/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3" spans="1:3" x14ac:dyDescent="0.25">
      <c r="A13" t="s">
        <v>5</v>
      </c>
      <c r="B13" s="7">
        <f>C4</f>
        <v>0.45454545454545453</v>
      </c>
    </row>
    <row r="14" spans="1:3" x14ac:dyDescent="0.25">
      <c r="A14" t="s">
        <v>13</v>
      </c>
      <c r="B14" s="7">
        <f>SUM(C5:C6)</f>
        <v>0.54545454545454541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>
      <selection activeCell="B4" sqref="B4"/>
    </sheetView>
  </sheetViews>
  <sheetFormatPr defaultRowHeight="14.25" x14ac:dyDescent="0.45"/>
  <cols>
    <col min="1" max="1" width="15.59765625" customWidth="1"/>
    <col min="2" max="2" width="17" customWidth="1"/>
  </cols>
  <sheetData>
    <row r="1" spans="1:2" x14ac:dyDescent="0.25">
      <c r="B1" s="2" t="s">
        <v>17</v>
      </c>
    </row>
    <row r="2" spans="1:2" x14ac:dyDescent="0.25">
      <c r="A2" t="s">
        <v>2</v>
      </c>
      <c r="B2" s="6">
        <f>'LBNL Phase 3'!$B$23</f>
        <v>150000</v>
      </c>
    </row>
    <row r="3" spans="1:2" x14ac:dyDescent="0.25">
      <c r="A3" t="s">
        <v>3</v>
      </c>
      <c r="B3" s="6">
        <f>'LBNL Phase 3'!$B$23</f>
        <v>150000</v>
      </c>
    </row>
    <row r="4" spans="1:2" x14ac:dyDescent="0.25">
      <c r="A4" t="s">
        <v>4</v>
      </c>
      <c r="B4" s="6">
        <f>'LBNL Phase 3'!$B$23</f>
        <v>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>
      <selection activeCell="B4" sqref="B3:B4"/>
    </sheetView>
  </sheetViews>
  <sheetFormatPr defaultRowHeight="14.25" x14ac:dyDescent="0.45"/>
  <cols>
    <col min="1" max="1" width="16.73046875" customWidth="1"/>
  </cols>
  <sheetData>
    <row r="1" spans="1:2" x14ac:dyDescent="0.25">
      <c r="B1" s="2" t="s">
        <v>16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 s="8">
        <f>'Sector shares'!B14</f>
        <v>0.54545454545454541</v>
      </c>
    </row>
    <row r="4" spans="1:2" x14ac:dyDescent="0.25">
      <c r="A4" t="s">
        <v>4</v>
      </c>
      <c r="B4" s="8">
        <f>'Sector shares'!B13</f>
        <v>0.45454545454545453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LBNL Phase 3</vt:lpstr>
      <vt:lpstr>Sector shares</vt:lpstr>
      <vt:lpstr>DRCo-ACpUDRC</vt:lpstr>
      <vt:lpstr>DRCo-SoDRbP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Chris Busch</cp:lastModifiedBy>
  <dcterms:created xsi:type="dcterms:W3CDTF">2017-11-03T17:50:06Z</dcterms:created>
  <dcterms:modified xsi:type="dcterms:W3CDTF">2020-03-12T17:22:01Z</dcterms:modified>
</cp:coreProperties>
</file>