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8840" windowHeight="7418" firstSheet="2" activeTab="6"/>
  </bookViews>
  <sheets>
    <sheet name="About" sheetId="1" r:id="rId1"/>
    <sheet name="LDVs-psgr" sheetId="17" r:id="rId2"/>
    <sheet name="MPoEFUbVT-LDVs-psgr-batelc" sheetId="2" r:id="rId3"/>
    <sheet name="MPoEFUbVT-LDVs-psgr-natgas" sheetId="3" r:id="rId4"/>
    <sheet name="MPoEFUbVT-LDVs-psgr-gasveh" sheetId="5" r:id="rId5"/>
    <sheet name="MPoEFUbVT-LDVs-psgr-dslveh" sheetId="6" r:id="rId6"/>
    <sheet name="MPoEFUbVT-LDVs-psgr-plghyb" sheetId="7" r:id="rId7"/>
    <sheet name="LDVs-frgt" sheetId="51" r:id="rId8"/>
    <sheet name="MPoEFUbVT-LDVs-frgt-batelc" sheetId="52" r:id="rId9"/>
    <sheet name="MPoEFUbVT-LDVs-frgt-natgas" sheetId="53" r:id="rId10"/>
    <sheet name="MPoEFUbVT-LDVs-frgt-gasveh" sheetId="54" r:id="rId11"/>
    <sheet name="MPoEFUbVT-LDVs-frgt-dslveh" sheetId="55" r:id="rId12"/>
    <sheet name="MPoEFUbVT-LDVs-frgt-plghyb" sheetId="56" r:id="rId13"/>
    <sheet name="HDVs-psgr" sheetId="24" r:id="rId14"/>
    <sheet name="MPoEFUbVT-HDVs-psgr-batelc" sheetId="19" r:id="rId15"/>
    <sheet name="MPoEFUbVT-HDVs-psgr-natgas" sheetId="20" r:id="rId16"/>
    <sheet name="MPoEFUbVT-HDVs-psgr-gasveh" sheetId="21" r:id="rId17"/>
    <sheet name="MPoEFUbVT-HDVs-psgr-dslveh" sheetId="22" r:id="rId18"/>
    <sheet name="MPoEFUbVT-HDVs-psgr-plghyb" sheetId="23" r:id="rId19"/>
    <sheet name="HDVs-frgt" sheetId="57" r:id="rId20"/>
    <sheet name="MPoEFUbVT-HDVs-frgt-batelc" sheetId="58" r:id="rId21"/>
    <sheet name="MPoEFUbVT-HDVs-frgt-natgas" sheetId="59" r:id="rId22"/>
    <sheet name="MPoEFUbVT-HDVs-frgt-gasveh" sheetId="60" r:id="rId23"/>
    <sheet name="MPoEFUbVT-HDVs-frgt-dslveh" sheetId="61" r:id="rId24"/>
    <sheet name="MPoEFUbVT-HDVs-frgt-plghyb" sheetId="62" r:id="rId25"/>
    <sheet name="nonroad" sheetId="31" r:id="rId26"/>
    <sheet name="MPoEFUbVT-aircraft-psgr-nonroad" sheetId="32" r:id="rId27"/>
    <sheet name="MPoEFUbVT-aircraft-frgt-nonroad" sheetId="63" r:id="rId28"/>
    <sheet name="MPoEFUbVT-rail-psgr-nonroad" sheetId="34" r:id="rId29"/>
    <sheet name="MPoEFUbVT-rail-frgt-nonroad" sheetId="35" r:id="rId30"/>
    <sheet name="MPoEFUbVT-ships-psgr-nonroad" sheetId="36" r:id="rId31"/>
    <sheet name="MPoEFUbVT-ships-frgt-nonroad" sheetId="37" r:id="rId32"/>
    <sheet name="mtrbks-psgr" sheetId="38" r:id="rId33"/>
    <sheet name="MPoEFUbVT-mtrbks-psgr-batelc" sheetId="39" r:id="rId34"/>
    <sheet name="MPoEFUbVT-mtrbks-psgr-natgas" sheetId="40" r:id="rId35"/>
    <sheet name="MPoEFUbVT-mtrbks-psgr-gasveh" sheetId="41" r:id="rId36"/>
    <sheet name="MPoEFUbVT-mtrbks-psgr-dslveh" sheetId="42" r:id="rId37"/>
    <sheet name="MPoEFUbVT-mtrbks-psgr-plghyb" sheetId="43" r:id="rId38"/>
    <sheet name="mtrbks-frgt" sheetId="64" r:id="rId39"/>
    <sheet name="MPoEFUbVT-mtrbks-frgt-batelc" sheetId="65" r:id="rId40"/>
    <sheet name="MPoEFUbVT-mtrbks-frgt-natgas" sheetId="66" r:id="rId41"/>
    <sheet name="MPoEFUbVT-mtrbks-frgt-gasveh" sheetId="67" r:id="rId42"/>
    <sheet name="MPoEFUbVT-mtrbks-frgt-dslveh" sheetId="68" r:id="rId43"/>
    <sheet name="MPoEFUbVT-mtrbks-frgt-plghyb" sheetId="69" r:id="rId44"/>
  </sheets>
  <definedNames>
    <definedName name="max_biodsl">#REF!</definedName>
    <definedName name="max_biogas">#REF!</definedName>
    <definedName name="max_ElecInPlugInHyb">About!$B$44</definedName>
  </definedNames>
  <calcPr calcId="145621"/>
</workbook>
</file>

<file path=xl/calcChain.xml><?xml version="1.0" encoding="utf-8"?>
<calcChain xmlns="http://schemas.openxmlformats.org/spreadsheetml/2006/main">
  <c r="C6" i="41" l="1"/>
  <c r="D6" i="41"/>
  <c r="E6" i="41"/>
  <c r="F6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Z6" i="41"/>
  <c r="AA6" i="41"/>
  <c r="AB6" i="41"/>
  <c r="AC6" i="41"/>
  <c r="AD6" i="41"/>
  <c r="AE6" i="41"/>
  <c r="AF6" i="41"/>
  <c r="AG6" i="41"/>
  <c r="AH6" i="41"/>
  <c r="AI6" i="41"/>
  <c r="AJ6" i="41"/>
  <c r="B6" i="41"/>
  <c r="AJ6" i="21"/>
  <c r="AI6" i="21"/>
  <c r="AH6" i="21"/>
  <c r="AG6" i="21"/>
  <c r="AF6" i="21"/>
  <c r="AE6" i="21"/>
  <c r="AD6" i="21"/>
  <c r="AC6" i="21"/>
  <c r="AB6" i="21"/>
  <c r="AA6" i="21"/>
  <c r="Z6" i="21"/>
  <c r="Y6" i="21"/>
  <c r="X6" i="21"/>
  <c r="W6" i="21"/>
  <c r="V6" i="21"/>
  <c r="U6" i="21"/>
  <c r="T6" i="21"/>
  <c r="S6" i="21"/>
  <c r="R6" i="21"/>
  <c r="Q6" i="21"/>
  <c r="P6" i="21"/>
  <c r="O6" i="21"/>
  <c r="N6" i="21"/>
  <c r="M6" i="21"/>
  <c r="L6" i="21"/>
  <c r="K6" i="21"/>
  <c r="J6" i="21"/>
  <c r="I6" i="21"/>
  <c r="H6" i="21"/>
  <c r="G6" i="21"/>
  <c r="F6" i="21"/>
  <c r="E6" i="21"/>
  <c r="D6" i="21"/>
  <c r="C6" i="21"/>
  <c r="B6" i="21"/>
  <c r="AJ6" i="54"/>
  <c r="AI6" i="54"/>
  <c r="AH6" i="54"/>
  <c r="AG6" i="54"/>
  <c r="AF6" i="54"/>
  <c r="AE6" i="54"/>
  <c r="AD6" i="54"/>
  <c r="AC6" i="54"/>
  <c r="AB6" i="54"/>
  <c r="AA6" i="54"/>
  <c r="Z6" i="54"/>
  <c r="Y6" i="54"/>
  <c r="X6" i="54"/>
  <c r="W6" i="54"/>
  <c r="V6" i="54"/>
  <c r="U6" i="54"/>
  <c r="T6" i="54"/>
  <c r="S6" i="54"/>
  <c r="R6" i="54"/>
  <c r="Q6" i="54"/>
  <c r="P6" i="54"/>
  <c r="O6" i="54"/>
  <c r="N6" i="54"/>
  <c r="M6" i="54"/>
  <c r="L6" i="54"/>
  <c r="K6" i="54"/>
  <c r="J6" i="54"/>
  <c r="I6" i="54"/>
  <c r="H6" i="54"/>
  <c r="G6" i="54"/>
  <c r="F6" i="54"/>
  <c r="E6" i="54"/>
  <c r="D6" i="54"/>
  <c r="C6" i="54"/>
  <c r="B6" i="54"/>
  <c r="B6" i="60" l="1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B6" i="7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B6" i="5"/>
  <c r="AJ2" i="43" l="1"/>
  <c r="AI2" i="43"/>
  <c r="AH2" i="43"/>
  <c r="AG2" i="43"/>
  <c r="AF2" i="43"/>
  <c r="AE2" i="43"/>
  <c r="AD2" i="43"/>
  <c r="AC2" i="43"/>
  <c r="AB2" i="43"/>
  <c r="AA2" i="43"/>
  <c r="Z2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AJ2" i="23"/>
  <c r="AI2" i="23"/>
  <c r="AH2" i="23"/>
  <c r="AG2" i="23"/>
  <c r="AF2" i="23"/>
  <c r="AE2" i="23"/>
  <c r="AD2" i="23"/>
  <c r="AC2" i="23"/>
  <c r="AB2" i="23"/>
  <c r="AA2" i="23"/>
  <c r="Z2" i="23"/>
  <c r="Y2" i="23"/>
  <c r="X2" i="23"/>
  <c r="W2" i="23"/>
  <c r="V2" i="23"/>
  <c r="U2" i="23"/>
  <c r="T2" i="23"/>
  <c r="S2" i="23"/>
  <c r="R2" i="23"/>
  <c r="Q2" i="23"/>
  <c r="P2" i="23"/>
  <c r="O2" i="23"/>
  <c r="N2" i="23"/>
  <c r="M2" i="23"/>
  <c r="L2" i="23"/>
  <c r="K2" i="23"/>
  <c r="J2" i="23"/>
  <c r="I2" i="23"/>
  <c r="H2" i="23"/>
  <c r="G2" i="23"/>
  <c r="F2" i="23"/>
  <c r="E2" i="23"/>
  <c r="D2" i="23"/>
  <c r="C2" i="23"/>
  <c r="B2" i="23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B2" i="7"/>
  <c r="AJ6" i="60" l="1"/>
  <c r="AI6" i="60"/>
  <c r="AH6" i="60"/>
  <c r="AG6" i="60"/>
  <c r="AF6" i="60"/>
  <c r="AE6" i="60"/>
  <c r="AD6" i="60"/>
  <c r="AC6" i="60"/>
  <c r="AB6" i="60"/>
  <c r="AA6" i="60"/>
  <c r="Z6" i="60"/>
  <c r="Y6" i="60"/>
  <c r="X6" i="60"/>
  <c r="W6" i="60"/>
  <c r="V6" i="60"/>
  <c r="U6" i="60"/>
  <c r="T6" i="60"/>
  <c r="S6" i="60"/>
  <c r="R6" i="60"/>
  <c r="Q6" i="60"/>
  <c r="P6" i="60"/>
  <c r="O6" i="60"/>
  <c r="N6" i="60"/>
  <c r="M6" i="60"/>
  <c r="L6" i="60"/>
  <c r="K6" i="60"/>
  <c r="J6" i="60"/>
  <c r="I6" i="60"/>
  <c r="H6" i="60"/>
  <c r="G6" i="60"/>
  <c r="F6" i="60"/>
  <c r="E6" i="60"/>
  <c r="D6" i="60"/>
  <c r="C6" i="60"/>
  <c r="C6" i="43"/>
  <c r="D6" i="43"/>
  <c r="E6" i="43"/>
  <c r="F6" i="43"/>
  <c r="G6" i="43"/>
  <c r="H6" i="43"/>
  <c r="I6" i="43"/>
  <c r="J6" i="43"/>
  <c r="K6" i="43"/>
  <c r="L6" i="43"/>
  <c r="M6" i="43"/>
  <c r="N6" i="43"/>
  <c r="O6" i="43"/>
  <c r="P6" i="43"/>
  <c r="Q6" i="43"/>
  <c r="R6" i="43"/>
  <c r="S6" i="43"/>
  <c r="T6" i="43"/>
  <c r="U6" i="43"/>
  <c r="V6" i="43"/>
  <c r="W6" i="43"/>
  <c r="X6" i="43"/>
  <c r="Y6" i="43"/>
  <c r="Z6" i="43"/>
  <c r="AA6" i="43"/>
  <c r="AB6" i="43"/>
  <c r="AC6" i="43"/>
  <c r="AD6" i="43"/>
  <c r="AE6" i="43"/>
  <c r="AF6" i="43"/>
  <c r="AG6" i="43"/>
  <c r="AH6" i="43"/>
  <c r="AI6" i="43"/>
  <c r="AJ6" i="43"/>
  <c r="B6" i="43"/>
</calcChain>
</file>

<file path=xl/sharedStrings.xml><?xml version="1.0" encoding="utf-8"?>
<sst xmlns="http://schemas.openxmlformats.org/spreadsheetml/2006/main" count="295" uniqueCount="45">
  <si>
    <t>Sources:</t>
  </si>
  <si>
    <t>About</t>
  </si>
  <si>
    <t>electricity</t>
  </si>
  <si>
    <t>natural gas</t>
  </si>
  <si>
    <t>petroleum gasoline</t>
  </si>
  <si>
    <t>petroleum diesel</t>
  </si>
  <si>
    <t>biofuel gasoline</t>
  </si>
  <si>
    <t>biofueld diesel</t>
  </si>
  <si>
    <t>jet fuel</t>
  </si>
  <si>
    <t>biofuel diesel</t>
  </si>
  <si>
    <t>combinations that the model supports, even though some combinations are not used</t>
  </si>
  <si>
    <t>MPoEFUbVT Max Perc of Each Fuel Usable by Veh Technology</t>
  </si>
  <si>
    <t>Biofuel Gasoline</t>
  </si>
  <si>
    <t>Biofuel Diesel</t>
  </si>
  <si>
    <t>We include sheets for all possible vehicle type / vehicle technology</t>
  </si>
  <si>
    <t>Nonroad Modes</t>
  </si>
  <si>
    <t>nonroad modes</t>
  </si>
  <si>
    <t>see note below and BPoEFUbVT variable's sources</t>
  </si>
  <si>
    <t>For nonroad modes, we use the same percentages as in the BAU case (see variable BPoEFUbVT),</t>
  </si>
  <si>
    <t>electricity in plug-in hybrids</t>
  </si>
  <si>
    <t xml:space="preserve">Because cold weather is less of a problem in California and more and more 100% biofuel "drop in" diesel fuels are becoming available. </t>
  </si>
  <si>
    <t>The maximum use for diesel fueled vehicles is considered to be 100% for the CA EPS</t>
  </si>
  <si>
    <t>For maximum ethanol use in gasoline vehicles, we use 15%, equivalent to</t>
  </si>
  <si>
    <t>the U.S. blend wall (allowable ethanol mix) today.</t>
  </si>
  <si>
    <t>Plug-in Hybrid Vehicle Electricity Use</t>
  </si>
  <si>
    <t>Technically, the maximum share of electricity usable by these vehicles is 100%.</t>
  </si>
  <si>
    <t>That would require drivers to only drive within their cars' electric ranges.</t>
  </si>
  <si>
    <t>However, this variable is used to help govern the way the LCFS policy works, and that</t>
  </si>
  <si>
    <t>policy affects fuel suppliers.  It doesn't affect driving behavior by plug-in hybrid owners.</t>
  </si>
  <si>
    <t>Accordingly, we set the maximum electricity share equal to the BAU electricity share.</t>
  </si>
  <si>
    <t xml:space="preserve">Biofuel Gasoline </t>
  </si>
  <si>
    <t>Input value</t>
  </si>
  <si>
    <t xml:space="preserve"> (For example, there are no natural gas motorbikes in the California model.)</t>
  </si>
  <si>
    <t>This is to support future adaptations.</t>
  </si>
  <si>
    <t>"the U.S. Environmental Protection Agency (EPA) has approved use of a 15 percent ethanol blend (E15) for model year 2001 and newer cars and light trucks."</t>
  </si>
  <si>
    <t>US Energy Information Administration</t>
  </si>
  <si>
    <t>https://www.eia.gov/biofuels/issuestrends/pdf/bit.pdf</t>
  </si>
  <si>
    <t>Biofuel Issues and Trends</t>
  </si>
  <si>
    <t>Arpad Horvath et al.</t>
  </si>
  <si>
    <t>ARB Contract 13-308</t>
  </si>
  <si>
    <t>https://ww3.arb.ca.gov/research/apr/past/13-308.pdf</t>
  </si>
  <si>
    <t>The Future of Drop-In Fuels</t>
  </si>
  <si>
    <t xml:space="preserve">See variable BPoEFUbVT for source of this input variable. </t>
  </si>
  <si>
    <t xml:space="preserve">since we are uncertain regarding the technical feasibility of biofuel substitutions in nonroad modes engines. </t>
  </si>
  <si>
    <t>This vehicle type not used in initial model specification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</si>
</sst>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2" borderId="0" xfId="0" applyFont="1" applyFill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/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5" fillId="0" borderId="0" xfId="8"/>
    <xf numFmtId="0" fontId="0" fillId="3" borderId="0" xfId="0" applyFill="1"/>
    <xf numFmtId="0" fontId="0" fillId="0" borderId="0" xfId="0" applyNumberFormat="1" applyFont="1"/>
  </cellXfs>
  <cellStyles count="9">
    <cellStyle name="Body: normal cell" xfId="4"/>
    <cellStyle name="Font: Calibri, 9pt regular" xfId="6"/>
    <cellStyle name="Footnotes: top row" xfId="2"/>
    <cellStyle name="Header: bottom row" xfId="5"/>
    <cellStyle name="Hyperlink" xfId="8" builtinId="8"/>
    <cellStyle name="Normal" xfId="0" builtinId="0"/>
    <cellStyle name="Normal 2" xfId="1"/>
    <cellStyle name="Parent row" xfId="3"/>
    <cellStyle name="Table title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3.arb.ca.gov/research/apr/past/13-308.pdf" TargetMode="External"/><Relationship Id="rId1" Type="http://schemas.openxmlformats.org/officeDocument/2006/relationships/hyperlink" Target="https://www.eia.gov/biofuels/issuestrends/pdf/bi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workbookViewId="0">
      <selection activeCell="B30" sqref="B30"/>
    </sheetView>
  </sheetViews>
  <sheetFormatPr defaultRowHeight="14.25" x14ac:dyDescent="0.45"/>
  <cols>
    <col min="1" max="1" width="17.46484375" customWidth="1"/>
    <col min="2" max="2" width="69.265625" customWidth="1"/>
  </cols>
  <sheetData>
    <row r="1" spans="1:2" ht="14.55" x14ac:dyDescent="0.35">
      <c r="A1" s="1" t="s">
        <v>11</v>
      </c>
    </row>
    <row r="3" spans="1:2" ht="14.55" x14ac:dyDescent="0.35">
      <c r="A3" s="1" t="s">
        <v>0</v>
      </c>
      <c r="B3" s="3" t="s">
        <v>12</v>
      </c>
    </row>
    <row r="4" spans="1:2" ht="14.55" x14ac:dyDescent="0.35">
      <c r="B4" t="s">
        <v>35</v>
      </c>
    </row>
    <row r="5" spans="1:2" x14ac:dyDescent="0.45">
      <c r="B5" s="4">
        <v>2012</v>
      </c>
    </row>
    <row r="6" spans="1:2" x14ac:dyDescent="0.45">
      <c r="B6" t="s">
        <v>37</v>
      </c>
    </row>
    <row r="7" spans="1:2" x14ac:dyDescent="0.45">
      <c r="B7" s="9" t="s">
        <v>36</v>
      </c>
    </row>
    <row r="8" spans="1:2" x14ac:dyDescent="0.45">
      <c r="B8" s="9"/>
    </row>
    <row r="9" spans="1:2" x14ac:dyDescent="0.45">
      <c r="B9" s="3" t="s">
        <v>13</v>
      </c>
    </row>
    <row r="10" spans="1:2" x14ac:dyDescent="0.45">
      <c r="B10" t="s">
        <v>38</v>
      </c>
    </row>
    <row r="11" spans="1:2" x14ac:dyDescent="0.45">
      <c r="B11" s="7">
        <v>2016</v>
      </c>
    </row>
    <row r="12" spans="1:2" x14ac:dyDescent="0.45">
      <c r="B12" t="s">
        <v>41</v>
      </c>
    </row>
    <row r="13" spans="1:2" x14ac:dyDescent="0.45">
      <c r="B13" t="s">
        <v>39</v>
      </c>
    </row>
    <row r="14" spans="1:2" x14ac:dyDescent="0.45">
      <c r="B14" s="9" t="s">
        <v>40</v>
      </c>
    </row>
    <row r="16" spans="1:2" ht="14.55" x14ac:dyDescent="0.35">
      <c r="B16" s="3" t="s">
        <v>16</v>
      </c>
    </row>
    <row r="17" spans="1:2" ht="14.55" x14ac:dyDescent="0.35">
      <c r="B17" t="s">
        <v>17</v>
      </c>
    </row>
    <row r="19" spans="1:2" ht="14.55" x14ac:dyDescent="0.35">
      <c r="A19" s="1" t="s">
        <v>1</v>
      </c>
    </row>
    <row r="20" spans="1:2" ht="14.55" x14ac:dyDescent="0.35">
      <c r="A20" t="s">
        <v>14</v>
      </c>
    </row>
    <row r="21" spans="1:2" ht="14.55" x14ac:dyDescent="0.35">
      <c r="A21" t="s">
        <v>10</v>
      </c>
    </row>
    <row r="22" spans="1:2" ht="14.55" x14ac:dyDescent="0.35">
      <c r="A22" t="s">
        <v>32</v>
      </c>
    </row>
    <row r="23" spans="1:2" ht="14.55" x14ac:dyDescent="0.35">
      <c r="A23" t="s">
        <v>33</v>
      </c>
    </row>
    <row r="25" spans="1:2" x14ac:dyDescent="0.45">
      <c r="A25" s="1" t="s">
        <v>30</v>
      </c>
    </row>
    <row r="26" spans="1:2" x14ac:dyDescent="0.45">
      <c r="A26" t="s">
        <v>22</v>
      </c>
    </row>
    <row r="27" spans="1:2" x14ac:dyDescent="0.45">
      <c r="A27" t="s">
        <v>23</v>
      </c>
    </row>
    <row r="28" spans="1:2" x14ac:dyDescent="0.45">
      <c r="A28" t="s">
        <v>34</v>
      </c>
    </row>
    <row r="29" spans="1:2" x14ac:dyDescent="0.45">
      <c r="B29" s="7"/>
    </row>
    <row r="30" spans="1:2" x14ac:dyDescent="0.45">
      <c r="A30" t="s">
        <v>31</v>
      </c>
      <c r="B30" s="7">
        <v>0.15</v>
      </c>
    </row>
    <row r="32" spans="1:2" ht="15.75" customHeight="1" x14ac:dyDescent="0.45">
      <c r="A32" s="1" t="s">
        <v>13</v>
      </c>
    </row>
    <row r="33" spans="1:2" ht="15.75" customHeight="1" x14ac:dyDescent="0.45">
      <c r="A33" s="6" t="s">
        <v>20</v>
      </c>
    </row>
    <row r="34" spans="1:2" x14ac:dyDescent="0.45">
      <c r="A34" t="s">
        <v>21</v>
      </c>
    </row>
    <row r="35" spans="1:2" x14ac:dyDescent="0.45">
      <c r="A35" t="s">
        <v>31</v>
      </c>
      <c r="B35" s="7">
        <v>1</v>
      </c>
    </row>
    <row r="37" spans="1:2" x14ac:dyDescent="0.45">
      <c r="A37" s="1" t="s">
        <v>24</v>
      </c>
    </row>
    <row r="38" spans="1:2" x14ac:dyDescent="0.45">
      <c r="A38" t="s">
        <v>25</v>
      </c>
    </row>
    <row r="39" spans="1:2" x14ac:dyDescent="0.45">
      <c r="A39" t="s">
        <v>26</v>
      </c>
    </row>
    <row r="40" spans="1:2" x14ac:dyDescent="0.45">
      <c r="A40" t="s">
        <v>27</v>
      </c>
    </row>
    <row r="41" spans="1:2" x14ac:dyDescent="0.45">
      <c r="A41" t="s">
        <v>28</v>
      </c>
    </row>
    <row r="42" spans="1:2" x14ac:dyDescent="0.45">
      <c r="A42" t="s">
        <v>29</v>
      </c>
    </row>
    <row r="44" spans="1:2" ht="28.5" x14ac:dyDescent="0.45">
      <c r="A44" s="8" t="s">
        <v>19</v>
      </c>
      <c r="B44" s="7">
        <v>0.55000000000000004</v>
      </c>
    </row>
    <row r="45" spans="1:2" x14ac:dyDescent="0.45">
      <c r="A45" t="s">
        <v>42</v>
      </c>
    </row>
    <row r="47" spans="1:2" x14ac:dyDescent="0.45">
      <c r="A47" s="1" t="s">
        <v>15</v>
      </c>
    </row>
    <row r="48" spans="1:2" x14ac:dyDescent="0.45">
      <c r="A48" t="s">
        <v>18</v>
      </c>
    </row>
    <row r="49" spans="1:1" x14ac:dyDescent="0.45">
      <c r="A49" t="s">
        <v>43</v>
      </c>
    </row>
  </sheetData>
  <hyperlinks>
    <hyperlink ref="B7" r:id="rId1"/>
    <hyperlink ref="B14" r:id="rId2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25" x14ac:dyDescent="0.45"/>
  <cols>
    <col min="1" max="1" width="22.53125" customWidth="1"/>
  </cols>
  <sheetData>
    <row r="1" spans="1:36" x14ac:dyDescent="0.3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D6" sqref="D6"/>
    </sheetView>
  </sheetViews>
  <sheetFormatPr defaultRowHeight="14.25" x14ac:dyDescent="0.45"/>
  <cols>
    <col min="1" max="1" width="22.53125" customWidth="1"/>
  </cols>
  <sheetData>
    <row r="1" spans="1:36" x14ac:dyDescent="0.3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  <c r="AI4" s="5">
        <v>1</v>
      </c>
      <c r="AJ4" s="5">
        <v>1</v>
      </c>
    </row>
    <row r="5" spans="1:36" x14ac:dyDescent="0.3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</row>
    <row r="6" spans="1:36" x14ac:dyDescent="0.35">
      <c r="A6" t="s">
        <v>6</v>
      </c>
      <c r="B6" s="5">
        <f>About!$B$30</f>
        <v>0.15</v>
      </c>
      <c r="C6" s="5">
        <f>About!$B$30</f>
        <v>0.15</v>
      </c>
      <c r="D6" s="5">
        <f>About!$B$30</f>
        <v>0.15</v>
      </c>
      <c r="E6" s="5">
        <f>About!$B$30</f>
        <v>0.15</v>
      </c>
      <c r="F6" s="5">
        <f>About!$B$30</f>
        <v>0.15</v>
      </c>
      <c r="G6" s="5">
        <f>About!$B$30</f>
        <v>0.15</v>
      </c>
      <c r="H6" s="5">
        <f>About!$B$30</f>
        <v>0.15</v>
      </c>
      <c r="I6" s="5">
        <f>About!$B$30</f>
        <v>0.15</v>
      </c>
      <c r="J6" s="5">
        <f>About!$B$30</f>
        <v>0.15</v>
      </c>
      <c r="K6" s="5">
        <f>About!$B$30</f>
        <v>0.15</v>
      </c>
      <c r="L6" s="5">
        <f>About!$B$30</f>
        <v>0.15</v>
      </c>
      <c r="M6" s="5">
        <f>About!$B$30</f>
        <v>0.15</v>
      </c>
      <c r="N6" s="5">
        <f>About!$B$30</f>
        <v>0.15</v>
      </c>
      <c r="O6" s="5">
        <f>About!$B$30</f>
        <v>0.15</v>
      </c>
      <c r="P6" s="5">
        <f>About!$B$30</f>
        <v>0.15</v>
      </c>
      <c r="Q6" s="5">
        <f>About!$B$30</f>
        <v>0.15</v>
      </c>
      <c r="R6" s="5">
        <f>About!$B$30</f>
        <v>0.15</v>
      </c>
      <c r="S6" s="5">
        <f>About!$B$30</f>
        <v>0.15</v>
      </c>
      <c r="T6" s="5">
        <f>About!$B$30</f>
        <v>0.15</v>
      </c>
      <c r="U6" s="5">
        <f>About!$B$30</f>
        <v>0.15</v>
      </c>
      <c r="V6" s="5">
        <f>About!$B$30</f>
        <v>0.15</v>
      </c>
      <c r="W6" s="5">
        <f>About!$B$30</f>
        <v>0.15</v>
      </c>
      <c r="X6" s="5">
        <f>About!$B$30</f>
        <v>0.15</v>
      </c>
      <c r="Y6" s="5">
        <f>About!$B$30</f>
        <v>0.15</v>
      </c>
      <c r="Z6" s="5">
        <f>About!$B$30</f>
        <v>0.15</v>
      </c>
      <c r="AA6" s="5">
        <f>About!$B$30</f>
        <v>0.15</v>
      </c>
      <c r="AB6" s="5">
        <f>About!$B$30</f>
        <v>0.15</v>
      </c>
      <c r="AC6" s="5">
        <f>About!$B$30</f>
        <v>0.15</v>
      </c>
      <c r="AD6" s="5">
        <f>About!$B$30</f>
        <v>0.15</v>
      </c>
      <c r="AE6" s="5">
        <f>About!$B$30</f>
        <v>0.15</v>
      </c>
      <c r="AF6" s="5">
        <f>About!$B$30</f>
        <v>0.15</v>
      </c>
      <c r="AG6" s="5">
        <f>About!$B$30</f>
        <v>0.15</v>
      </c>
      <c r="AH6" s="5">
        <f>About!$B$30</f>
        <v>0.15</v>
      </c>
      <c r="AI6" s="5">
        <f>About!$B$30</f>
        <v>0.15</v>
      </c>
      <c r="AJ6" s="5">
        <f>About!$B$30</f>
        <v>0.15</v>
      </c>
    </row>
    <row r="7" spans="1:36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C7" sqref="C7:AJ7"/>
    </sheetView>
  </sheetViews>
  <sheetFormatPr defaultRowHeight="14.25" x14ac:dyDescent="0.45"/>
  <cols>
    <col min="1" max="1" width="22.53125" customWidth="1"/>
  </cols>
  <sheetData>
    <row r="1" spans="1:36" x14ac:dyDescent="0.3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</row>
    <row r="8" spans="1:36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0"/>
  <sheetViews>
    <sheetView workbookViewId="0">
      <selection activeCell="D10" sqref="A10:D10"/>
    </sheetView>
  </sheetViews>
  <sheetFormatPr defaultRowHeight="14.25" x14ac:dyDescent="0.45"/>
  <cols>
    <col min="1" max="1" width="22.53125" customWidth="1"/>
  </cols>
  <sheetData>
    <row r="1" spans="1:36" ht="14.55" x14ac:dyDescent="0.3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 s="11">
        <v>0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  <c r="AF2" s="11">
        <v>0</v>
      </c>
      <c r="AG2" s="11">
        <v>0</v>
      </c>
      <c r="AH2" s="11">
        <v>0</v>
      </c>
      <c r="AI2" s="11">
        <v>0</v>
      </c>
      <c r="AJ2" s="11">
        <v>0</v>
      </c>
    </row>
    <row r="3" spans="1:36" x14ac:dyDescent="0.45">
      <c r="A3" t="s">
        <v>3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  <c r="AB3" s="11">
        <v>0</v>
      </c>
      <c r="AC3" s="11">
        <v>0</v>
      </c>
      <c r="AD3" s="11">
        <v>0</v>
      </c>
      <c r="AE3" s="11">
        <v>0</v>
      </c>
      <c r="AF3" s="11">
        <v>0</v>
      </c>
      <c r="AG3" s="11">
        <v>0</v>
      </c>
      <c r="AH3" s="11">
        <v>0</v>
      </c>
      <c r="AI3" s="11">
        <v>0</v>
      </c>
      <c r="AJ3" s="11">
        <v>0</v>
      </c>
    </row>
    <row r="4" spans="1:36" x14ac:dyDescent="0.45">
      <c r="A4" t="s">
        <v>4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  <c r="AF4" s="11">
        <v>0</v>
      </c>
      <c r="AG4" s="11">
        <v>0</v>
      </c>
      <c r="AH4" s="11">
        <v>0</v>
      </c>
      <c r="AI4" s="11">
        <v>0</v>
      </c>
      <c r="AJ4" s="11">
        <v>0</v>
      </c>
    </row>
    <row r="5" spans="1:36" x14ac:dyDescent="0.45">
      <c r="A5" t="s">
        <v>5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</row>
    <row r="6" spans="1:36" x14ac:dyDescent="0.45">
      <c r="A6" t="s">
        <v>6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0</v>
      </c>
    </row>
    <row r="7" spans="1:36" x14ac:dyDescent="0.45">
      <c r="A7" t="s">
        <v>9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</row>
    <row r="8" spans="1:36" x14ac:dyDescent="0.45">
      <c r="A8" t="s">
        <v>8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</row>
    <row r="10" spans="1:36" x14ac:dyDescent="0.45">
      <c r="A10" s="10" t="s">
        <v>44</v>
      </c>
      <c r="B10" s="10"/>
      <c r="C10" s="10"/>
      <c r="D10" s="1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25" x14ac:dyDescent="0.45"/>
  <cols>
    <col min="1" max="1" width="22.53125" customWidth="1"/>
  </cols>
  <sheetData>
    <row r="1" spans="1:36" x14ac:dyDescent="0.3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25" x14ac:dyDescent="0.45"/>
  <cols>
    <col min="1" max="1" width="22.53125" customWidth="1"/>
  </cols>
  <sheetData>
    <row r="1" spans="1:36" x14ac:dyDescent="0.3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D6" sqref="D6"/>
    </sheetView>
  </sheetViews>
  <sheetFormatPr defaultRowHeight="14.25" x14ac:dyDescent="0.45"/>
  <cols>
    <col min="1" max="1" width="22.53125" customWidth="1"/>
  </cols>
  <sheetData>
    <row r="1" spans="1:36" x14ac:dyDescent="0.3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  <c r="AI4" s="5">
        <v>1</v>
      </c>
      <c r="AJ4" s="5">
        <v>1</v>
      </c>
    </row>
    <row r="5" spans="1:36" x14ac:dyDescent="0.3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</row>
    <row r="6" spans="1:36" x14ac:dyDescent="0.35">
      <c r="A6" t="s">
        <v>6</v>
      </c>
      <c r="B6" s="5">
        <f>About!$B$30</f>
        <v>0.15</v>
      </c>
      <c r="C6" s="5">
        <f>About!$B$30</f>
        <v>0.15</v>
      </c>
      <c r="D6" s="5">
        <f>About!$B$30</f>
        <v>0.15</v>
      </c>
      <c r="E6" s="5">
        <f>About!$B$30</f>
        <v>0.15</v>
      </c>
      <c r="F6" s="5">
        <f>About!$B$30</f>
        <v>0.15</v>
      </c>
      <c r="G6" s="5">
        <f>About!$B$30</f>
        <v>0.15</v>
      </c>
      <c r="H6" s="5">
        <f>About!$B$30</f>
        <v>0.15</v>
      </c>
      <c r="I6" s="5">
        <f>About!$B$30</f>
        <v>0.15</v>
      </c>
      <c r="J6" s="5">
        <f>About!$B$30</f>
        <v>0.15</v>
      </c>
      <c r="K6" s="5">
        <f>About!$B$30</f>
        <v>0.15</v>
      </c>
      <c r="L6" s="5">
        <f>About!$B$30</f>
        <v>0.15</v>
      </c>
      <c r="M6" s="5">
        <f>About!$B$30</f>
        <v>0.15</v>
      </c>
      <c r="N6" s="5">
        <f>About!$B$30</f>
        <v>0.15</v>
      </c>
      <c r="O6" s="5">
        <f>About!$B$30</f>
        <v>0.15</v>
      </c>
      <c r="P6" s="5">
        <f>About!$B$30</f>
        <v>0.15</v>
      </c>
      <c r="Q6" s="5">
        <f>About!$B$30</f>
        <v>0.15</v>
      </c>
      <c r="R6" s="5">
        <f>About!$B$30</f>
        <v>0.15</v>
      </c>
      <c r="S6" s="5">
        <f>About!$B$30</f>
        <v>0.15</v>
      </c>
      <c r="T6" s="5">
        <f>About!$B$30</f>
        <v>0.15</v>
      </c>
      <c r="U6" s="5">
        <f>About!$B$30</f>
        <v>0.15</v>
      </c>
      <c r="V6" s="5">
        <f>About!$B$30</f>
        <v>0.15</v>
      </c>
      <c r="W6" s="5">
        <f>About!$B$30</f>
        <v>0.15</v>
      </c>
      <c r="X6" s="5">
        <f>About!$B$30</f>
        <v>0.15</v>
      </c>
      <c r="Y6" s="5">
        <f>About!$B$30</f>
        <v>0.15</v>
      </c>
      <c r="Z6" s="5">
        <f>About!$B$30</f>
        <v>0.15</v>
      </c>
      <c r="AA6" s="5">
        <f>About!$B$30</f>
        <v>0.15</v>
      </c>
      <c r="AB6" s="5">
        <f>About!$B$30</f>
        <v>0.15</v>
      </c>
      <c r="AC6" s="5">
        <f>About!$B$30</f>
        <v>0.15</v>
      </c>
      <c r="AD6" s="5">
        <f>About!$B$30</f>
        <v>0.15</v>
      </c>
      <c r="AE6" s="5">
        <f>About!$B$30</f>
        <v>0.15</v>
      </c>
      <c r="AF6" s="5">
        <f>About!$B$30</f>
        <v>0.15</v>
      </c>
      <c r="AG6" s="5">
        <f>About!$B$30</f>
        <v>0.15</v>
      </c>
      <c r="AH6" s="5">
        <f>About!$B$30</f>
        <v>0.15</v>
      </c>
      <c r="AI6" s="5">
        <f>About!$B$30</f>
        <v>0.15</v>
      </c>
      <c r="AJ6" s="5">
        <f>About!$B$30</f>
        <v>0.15</v>
      </c>
    </row>
    <row r="7" spans="1:36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topLeftCell="K1" workbookViewId="0">
      <selection activeCell="B7" sqref="B7:AJ7"/>
    </sheetView>
  </sheetViews>
  <sheetFormatPr defaultRowHeight="14.25" x14ac:dyDescent="0.45"/>
  <cols>
    <col min="1" max="1" width="22.53125" customWidth="1"/>
  </cols>
  <sheetData>
    <row r="1" spans="1:36" x14ac:dyDescent="0.3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</row>
    <row r="8" spans="1:36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0"/>
  <sheetViews>
    <sheetView workbookViewId="0">
      <selection activeCell="D10" sqref="A10:D10"/>
    </sheetView>
  </sheetViews>
  <sheetFormatPr defaultRowHeight="14.25" x14ac:dyDescent="0.45"/>
  <cols>
    <col min="1" max="1" width="22.53125" customWidth="1"/>
  </cols>
  <sheetData>
    <row r="1" spans="1:36" x14ac:dyDescent="0.3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 s="5">
        <f t="shared" ref="B2:AJ2" si="0">max_ElecInPlugInHyb</f>
        <v>0.55000000000000004</v>
      </c>
      <c r="C2" s="5">
        <f t="shared" si="0"/>
        <v>0.55000000000000004</v>
      </c>
      <c r="D2" s="5">
        <f t="shared" si="0"/>
        <v>0.55000000000000004</v>
      </c>
      <c r="E2" s="5">
        <f t="shared" si="0"/>
        <v>0.55000000000000004</v>
      </c>
      <c r="F2" s="5">
        <f t="shared" si="0"/>
        <v>0.55000000000000004</v>
      </c>
      <c r="G2" s="5">
        <f t="shared" si="0"/>
        <v>0.55000000000000004</v>
      </c>
      <c r="H2" s="5">
        <f t="shared" si="0"/>
        <v>0.55000000000000004</v>
      </c>
      <c r="I2" s="5">
        <f t="shared" si="0"/>
        <v>0.55000000000000004</v>
      </c>
      <c r="J2" s="5">
        <f t="shared" si="0"/>
        <v>0.55000000000000004</v>
      </c>
      <c r="K2" s="5">
        <f t="shared" si="0"/>
        <v>0.55000000000000004</v>
      </c>
      <c r="L2" s="5">
        <f t="shared" si="0"/>
        <v>0.55000000000000004</v>
      </c>
      <c r="M2" s="5">
        <f t="shared" si="0"/>
        <v>0.55000000000000004</v>
      </c>
      <c r="N2" s="5">
        <f t="shared" si="0"/>
        <v>0.55000000000000004</v>
      </c>
      <c r="O2" s="5">
        <f t="shared" si="0"/>
        <v>0.55000000000000004</v>
      </c>
      <c r="P2" s="5">
        <f t="shared" si="0"/>
        <v>0.55000000000000004</v>
      </c>
      <c r="Q2" s="5">
        <f t="shared" si="0"/>
        <v>0.55000000000000004</v>
      </c>
      <c r="R2" s="5">
        <f t="shared" si="0"/>
        <v>0.55000000000000004</v>
      </c>
      <c r="S2" s="5">
        <f t="shared" si="0"/>
        <v>0.55000000000000004</v>
      </c>
      <c r="T2" s="5">
        <f t="shared" si="0"/>
        <v>0.55000000000000004</v>
      </c>
      <c r="U2" s="5">
        <f t="shared" si="0"/>
        <v>0.55000000000000004</v>
      </c>
      <c r="V2" s="5">
        <f t="shared" si="0"/>
        <v>0.55000000000000004</v>
      </c>
      <c r="W2" s="5">
        <f t="shared" si="0"/>
        <v>0.55000000000000004</v>
      </c>
      <c r="X2" s="5">
        <f t="shared" si="0"/>
        <v>0.55000000000000004</v>
      </c>
      <c r="Y2" s="5">
        <f t="shared" si="0"/>
        <v>0.55000000000000004</v>
      </c>
      <c r="Z2" s="5">
        <f t="shared" si="0"/>
        <v>0.55000000000000004</v>
      </c>
      <c r="AA2" s="5">
        <f t="shared" si="0"/>
        <v>0.55000000000000004</v>
      </c>
      <c r="AB2" s="5">
        <f t="shared" si="0"/>
        <v>0.55000000000000004</v>
      </c>
      <c r="AC2" s="5">
        <f t="shared" si="0"/>
        <v>0.55000000000000004</v>
      </c>
      <c r="AD2" s="5">
        <f t="shared" si="0"/>
        <v>0.55000000000000004</v>
      </c>
      <c r="AE2" s="5">
        <f t="shared" si="0"/>
        <v>0.55000000000000004</v>
      </c>
      <c r="AF2" s="5">
        <f t="shared" si="0"/>
        <v>0.55000000000000004</v>
      </c>
      <c r="AG2" s="5">
        <f t="shared" si="0"/>
        <v>0.55000000000000004</v>
      </c>
      <c r="AH2" s="5">
        <f t="shared" si="0"/>
        <v>0.55000000000000004</v>
      </c>
      <c r="AI2" s="5">
        <f t="shared" si="0"/>
        <v>0.55000000000000004</v>
      </c>
      <c r="AJ2" s="5">
        <f t="shared" si="0"/>
        <v>0.55000000000000004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</row>
    <row r="5" spans="1:36" x14ac:dyDescent="0.3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35">
      <c r="A6" t="s">
        <v>6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</row>
    <row r="7" spans="1:36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10" spans="1:36" x14ac:dyDescent="0.45">
      <c r="A10" s="10" t="s">
        <v>44</v>
      </c>
      <c r="B10" s="10"/>
      <c r="C10" s="10"/>
      <c r="D1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25" x14ac:dyDescent="0.45"/>
  <cols>
    <col min="1" max="1" width="22.53125" customWidth="1"/>
  </cols>
  <sheetData>
    <row r="1" spans="1:36" x14ac:dyDescent="0.3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25" x14ac:dyDescent="0.45"/>
  <cols>
    <col min="1" max="1" width="22.53125" customWidth="1"/>
  </cols>
  <sheetData>
    <row r="1" spans="1:36" x14ac:dyDescent="0.3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B6" sqref="B6"/>
    </sheetView>
  </sheetViews>
  <sheetFormatPr defaultRowHeight="14.25" x14ac:dyDescent="0.45"/>
  <cols>
    <col min="1" max="1" width="22.53125" customWidth="1"/>
  </cols>
  <sheetData>
    <row r="1" spans="1:36" x14ac:dyDescent="0.3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  <c r="AI4" s="5">
        <v>1</v>
      </c>
      <c r="AJ4" s="5">
        <v>1</v>
      </c>
    </row>
    <row r="5" spans="1:36" x14ac:dyDescent="0.3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</row>
    <row r="6" spans="1:36" x14ac:dyDescent="0.35">
      <c r="A6" t="s">
        <v>6</v>
      </c>
      <c r="B6" s="5">
        <f>About!$B$30</f>
        <v>0.15</v>
      </c>
      <c r="C6" s="5" t="e">
        <f t="shared" ref="C6:AJ6" si="0">max_biogas</f>
        <v>#REF!</v>
      </c>
      <c r="D6" s="5" t="e">
        <f t="shared" si="0"/>
        <v>#REF!</v>
      </c>
      <c r="E6" s="5" t="e">
        <f t="shared" si="0"/>
        <v>#REF!</v>
      </c>
      <c r="F6" s="5" t="e">
        <f t="shared" si="0"/>
        <v>#REF!</v>
      </c>
      <c r="G6" s="5" t="e">
        <f t="shared" si="0"/>
        <v>#REF!</v>
      </c>
      <c r="H6" s="5" t="e">
        <f t="shared" si="0"/>
        <v>#REF!</v>
      </c>
      <c r="I6" s="5" t="e">
        <f t="shared" si="0"/>
        <v>#REF!</v>
      </c>
      <c r="J6" s="5" t="e">
        <f t="shared" si="0"/>
        <v>#REF!</v>
      </c>
      <c r="K6" s="5" t="e">
        <f t="shared" si="0"/>
        <v>#REF!</v>
      </c>
      <c r="L6" s="5" t="e">
        <f t="shared" si="0"/>
        <v>#REF!</v>
      </c>
      <c r="M6" s="5" t="e">
        <f t="shared" si="0"/>
        <v>#REF!</v>
      </c>
      <c r="N6" s="5" t="e">
        <f t="shared" si="0"/>
        <v>#REF!</v>
      </c>
      <c r="O6" s="5" t="e">
        <f t="shared" si="0"/>
        <v>#REF!</v>
      </c>
      <c r="P6" s="5" t="e">
        <f t="shared" si="0"/>
        <v>#REF!</v>
      </c>
      <c r="Q6" s="5" t="e">
        <f t="shared" si="0"/>
        <v>#REF!</v>
      </c>
      <c r="R6" s="5" t="e">
        <f t="shared" si="0"/>
        <v>#REF!</v>
      </c>
      <c r="S6" s="5" t="e">
        <f t="shared" si="0"/>
        <v>#REF!</v>
      </c>
      <c r="T6" s="5" t="e">
        <f t="shared" si="0"/>
        <v>#REF!</v>
      </c>
      <c r="U6" s="5" t="e">
        <f t="shared" si="0"/>
        <v>#REF!</v>
      </c>
      <c r="V6" s="5" t="e">
        <f t="shared" si="0"/>
        <v>#REF!</v>
      </c>
      <c r="W6" s="5" t="e">
        <f t="shared" si="0"/>
        <v>#REF!</v>
      </c>
      <c r="X6" s="5" t="e">
        <f t="shared" si="0"/>
        <v>#REF!</v>
      </c>
      <c r="Y6" s="5" t="e">
        <f t="shared" si="0"/>
        <v>#REF!</v>
      </c>
      <c r="Z6" s="5" t="e">
        <f t="shared" si="0"/>
        <v>#REF!</v>
      </c>
      <c r="AA6" s="5" t="e">
        <f t="shared" si="0"/>
        <v>#REF!</v>
      </c>
      <c r="AB6" s="5" t="e">
        <f t="shared" si="0"/>
        <v>#REF!</v>
      </c>
      <c r="AC6" s="5" t="e">
        <f t="shared" si="0"/>
        <v>#REF!</v>
      </c>
      <c r="AD6" s="5" t="e">
        <f t="shared" si="0"/>
        <v>#REF!</v>
      </c>
      <c r="AE6" s="5" t="e">
        <f t="shared" si="0"/>
        <v>#REF!</v>
      </c>
      <c r="AF6" s="5" t="e">
        <f t="shared" si="0"/>
        <v>#REF!</v>
      </c>
      <c r="AG6" s="5" t="e">
        <f t="shared" si="0"/>
        <v>#REF!</v>
      </c>
      <c r="AH6" s="5" t="e">
        <f t="shared" si="0"/>
        <v>#REF!</v>
      </c>
      <c r="AI6" s="5" t="e">
        <f t="shared" si="0"/>
        <v>#REF!</v>
      </c>
      <c r="AJ6" s="5" t="e">
        <f t="shared" si="0"/>
        <v>#REF!</v>
      </c>
    </row>
    <row r="7" spans="1:36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topLeftCell="K1" workbookViewId="0">
      <selection activeCell="B7" sqref="B7:AJ7"/>
    </sheetView>
  </sheetViews>
  <sheetFormatPr defaultRowHeight="14.25" x14ac:dyDescent="0.45"/>
  <cols>
    <col min="1" max="1" width="22.53125" customWidth="1"/>
  </cols>
  <sheetData>
    <row r="1" spans="1:36" x14ac:dyDescent="0.3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</row>
    <row r="8" spans="1:36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0"/>
  <sheetViews>
    <sheetView workbookViewId="0">
      <selection activeCell="D10" sqref="A10:D10"/>
    </sheetView>
  </sheetViews>
  <sheetFormatPr defaultRowHeight="14.25" x14ac:dyDescent="0.45"/>
  <cols>
    <col min="1" max="1" width="22.53125" customWidth="1"/>
  </cols>
  <sheetData>
    <row r="1" spans="1:36" x14ac:dyDescent="0.3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</row>
    <row r="4" spans="1:36" x14ac:dyDescent="0.35">
      <c r="A4" t="s">
        <v>4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</row>
    <row r="5" spans="1:36" x14ac:dyDescent="0.3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9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</row>
    <row r="8" spans="1:36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10" spans="1:36" x14ac:dyDescent="0.45">
      <c r="A10" s="10" t="s">
        <v>44</v>
      </c>
      <c r="B10" s="10"/>
      <c r="C10" s="10"/>
      <c r="D10" s="10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25" x14ac:dyDescent="0.45"/>
  <cols>
    <col min="1" max="1" width="22.53125" customWidth="1"/>
  </cols>
  <sheetData>
    <row r="1" spans="1:36" x14ac:dyDescent="0.3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25" x14ac:dyDescent="0.45"/>
  <cols>
    <col min="1" max="1" width="22.53125" customWidth="1"/>
  </cols>
  <sheetData>
    <row r="1" spans="1:36" x14ac:dyDescent="0.3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AB13" sqref="AB12:AB13"/>
    </sheetView>
  </sheetViews>
  <sheetFormatPr defaultRowHeight="14.25" x14ac:dyDescent="0.45"/>
  <cols>
    <col min="1" max="1" width="22.53125" customWidth="1"/>
  </cols>
  <sheetData>
    <row r="1" spans="1:36" x14ac:dyDescent="0.3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</row>
    <row r="3" spans="1:36" x14ac:dyDescent="0.35">
      <c r="A3" t="s">
        <v>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7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</row>
    <row r="8" spans="1:36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25" x14ac:dyDescent="0.45"/>
  <cols>
    <col min="1" max="1" width="22.53125" customWidth="1"/>
  </cols>
  <sheetData>
    <row r="1" spans="1:36" x14ac:dyDescent="0.3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topLeftCell="X1" workbookViewId="0">
      <selection activeCell="C5" sqref="C5:AJ5"/>
    </sheetView>
  </sheetViews>
  <sheetFormatPr defaultRowHeight="14.25" x14ac:dyDescent="0.45"/>
  <cols>
    <col min="1" max="1" width="22.53125" customWidth="1"/>
  </cols>
  <sheetData>
    <row r="1" spans="1:36" x14ac:dyDescent="0.3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7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</row>
    <row r="8" spans="1:36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C4" sqref="C4"/>
    </sheetView>
  </sheetViews>
  <sheetFormatPr defaultRowHeight="14.25" x14ac:dyDescent="0.45"/>
  <cols>
    <col min="1" max="1" width="22.53125" customWidth="1"/>
  </cols>
  <sheetData>
    <row r="1" spans="1:36" x14ac:dyDescent="0.3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0.79580555985393731</v>
      </c>
      <c r="C4">
        <v>0.79554007269281379</v>
      </c>
      <c r="D4">
        <v>0.79487398636893658</v>
      </c>
      <c r="E4">
        <v>0.79406290517119371</v>
      </c>
      <c r="F4">
        <v>0.79265699321523286</v>
      </c>
      <c r="G4">
        <v>0.79066937128396253</v>
      </c>
      <c r="H4">
        <v>0.7886104348067885</v>
      </c>
      <c r="I4">
        <v>0.78661536662910903</v>
      </c>
      <c r="J4">
        <v>0.78461812620690941</v>
      </c>
      <c r="K4">
        <v>0.78281540000474548</v>
      </c>
      <c r="L4">
        <v>0.78112649952144808</v>
      </c>
      <c r="M4">
        <v>0.77930376919512168</v>
      </c>
      <c r="N4">
        <v>0.77719518451982994</v>
      </c>
      <c r="O4">
        <v>0.77532069181796126</v>
      </c>
      <c r="P4">
        <v>0.77379306930059455</v>
      </c>
      <c r="Q4">
        <v>0.77226166113298822</v>
      </c>
      <c r="R4">
        <v>0.77056386620286543</v>
      </c>
      <c r="S4">
        <v>0.76853809676027718</v>
      </c>
      <c r="T4">
        <v>0.7664894763371175</v>
      </c>
      <c r="U4">
        <v>0.76434725242894375</v>
      </c>
      <c r="V4">
        <v>0.7622483963820873</v>
      </c>
      <c r="W4">
        <v>0.76000641002284053</v>
      </c>
      <c r="X4">
        <v>0.75769817183295196</v>
      </c>
      <c r="Y4">
        <v>0.75552709039191235</v>
      </c>
      <c r="Z4">
        <v>0.75340467371282671</v>
      </c>
      <c r="AA4">
        <v>0.75127281145954661</v>
      </c>
      <c r="AB4">
        <v>0.74907968114533963</v>
      </c>
      <c r="AC4">
        <v>0.74690805230900759</v>
      </c>
      <c r="AD4">
        <v>0.74480291038784885</v>
      </c>
      <c r="AE4">
        <v>0.74272106568383245</v>
      </c>
      <c r="AF4">
        <v>0.74071895353631634</v>
      </c>
      <c r="AG4">
        <v>0.73890629851108702</v>
      </c>
      <c r="AH4">
        <v>0.73717576995010081</v>
      </c>
      <c r="AI4">
        <v>0.73544390935956294</v>
      </c>
      <c r="AJ4">
        <v>0.7337049183838984</v>
      </c>
    </row>
    <row r="5" spans="1:36" x14ac:dyDescent="0.35">
      <c r="A5" t="s">
        <v>5</v>
      </c>
      <c r="B5">
        <v>0.20419445603248987</v>
      </c>
      <c r="C5">
        <v>0.20445992730718618</v>
      </c>
      <c r="D5">
        <v>0.2051260136310635</v>
      </c>
      <c r="E5">
        <v>0.20593711001317655</v>
      </c>
      <c r="F5">
        <v>0.20734305177815732</v>
      </c>
      <c r="G5">
        <v>0.20933065836672707</v>
      </c>
      <c r="H5">
        <v>0.21138953584582881</v>
      </c>
      <c r="I5">
        <v>0.21338461883968826</v>
      </c>
      <c r="J5">
        <v>0.21538187379309062</v>
      </c>
      <c r="K5">
        <v>0.21718454647420257</v>
      </c>
      <c r="L5">
        <v>0.21887351463694779</v>
      </c>
      <c r="M5">
        <v>0.22069626942908793</v>
      </c>
      <c r="N5">
        <v>0.22280486770737024</v>
      </c>
      <c r="O5">
        <v>0.22467925290522248</v>
      </c>
      <c r="P5">
        <v>0.22620693413073856</v>
      </c>
      <c r="Q5">
        <v>0.22773836273484876</v>
      </c>
      <c r="R5">
        <v>0.22943613040796709</v>
      </c>
      <c r="S5">
        <v>0.23146185273228506</v>
      </c>
      <c r="T5">
        <v>0.23351050023819891</v>
      </c>
      <c r="U5">
        <v>0.23565269768221817</v>
      </c>
      <c r="V5">
        <v>0.23775163008125078</v>
      </c>
      <c r="W5">
        <v>0.23999356695123433</v>
      </c>
      <c r="X5">
        <v>0.24230187723314317</v>
      </c>
      <c r="Y5">
        <v>0.24447295842832475</v>
      </c>
      <c r="Z5">
        <v>0.24659530037472571</v>
      </c>
      <c r="AA5">
        <v>0.24872716275079629</v>
      </c>
      <c r="AB5">
        <v>0.25092031885466032</v>
      </c>
      <c r="AC5">
        <v>0.25309192215105619</v>
      </c>
      <c r="AD5">
        <v>0.25519713727200694</v>
      </c>
      <c r="AE5">
        <v>0.25727893431616761</v>
      </c>
      <c r="AF5">
        <v>0.25928102442943923</v>
      </c>
      <c r="AG5">
        <v>0.26109372342810833</v>
      </c>
      <c r="AH5">
        <v>0.26282425501143952</v>
      </c>
      <c r="AI5">
        <v>0.26455606579023611</v>
      </c>
      <c r="AJ5">
        <v>0.26629505686994087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7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</row>
    <row r="8" spans="1:36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B3" sqref="B3:AJ5"/>
    </sheetView>
  </sheetViews>
  <sheetFormatPr defaultRowHeight="14.25" x14ac:dyDescent="0.45"/>
  <cols>
    <col min="1" max="1" width="22.53125" customWidth="1"/>
  </cols>
  <sheetData>
    <row r="1" spans="1:36" x14ac:dyDescent="0.3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7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</row>
    <row r="8" spans="1:36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25" x14ac:dyDescent="0.45"/>
  <cols>
    <col min="1" max="1" width="22.53125" customWidth="1"/>
  </cols>
  <sheetData>
    <row r="1" spans="1:36" x14ac:dyDescent="0.3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25" x14ac:dyDescent="0.45"/>
  <cols>
    <col min="1" max="1" width="22.53125" customWidth="1"/>
  </cols>
  <sheetData>
    <row r="1" spans="1:36" x14ac:dyDescent="0.3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B6" sqref="B6:AJ6"/>
    </sheetView>
  </sheetViews>
  <sheetFormatPr defaultRowHeight="14.25" x14ac:dyDescent="0.45"/>
  <cols>
    <col min="1" max="1" width="22.53125" customWidth="1"/>
  </cols>
  <sheetData>
    <row r="1" spans="1:36" x14ac:dyDescent="0.3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  <c r="AI4" s="5">
        <v>1</v>
      </c>
      <c r="AJ4" s="5">
        <v>1</v>
      </c>
    </row>
    <row r="5" spans="1:36" x14ac:dyDescent="0.3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</row>
    <row r="6" spans="1:36" x14ac:dyDescent="0.35">
      <c r="A6" t="s">
        <v>6</v>
      </c>
      <c r="B6" s="5">
        <f>About!$B$30</f>
        <v>0.15</v>
      </c>
      <c r="C6" s="5">
        <f>About!$B$30</f>
        <v>0.15</v>
      </c>
      <c r="D6" s="5">
        <f>About!$B$30</f>
        <v>0.15</v>
      </c>
      <c r="E6" s="5">
        <f>About!$B$30</f>
        <v>0.15</v>
      </c>
      <c r="F6" s="5">
        <f>About!$B$30</f>
        <v>0.15</v>
      </c>
      <c r="G6" s="5">
        <f>About!$B$30</f>
        <v>0.15</v>
      </c>
      <c r="H6" s="5">
        <f>About!$B$30</f>
        <v>0.15</v>
      </c>
      <c r="I6" s="5">
        <f>About!$B$30</f>
        <v>0.15</v>
      </c>
      <c r="J6" s="5">
        <f>About!$B$30</f>
        <v>0.15</v>
      </c>
      <c r="K6" s="5">
        <f>About!$B$30</f>
        <v>0.15</v>
      </c>
      <c r="L6" s="5">
        <f>About!$B$30</f>
        <v>0.15</v>
      </c>
      <c r="M6" s="5">
        <f>About!$B$30</f>
        <v>0.15</v>
      </c>
      <c r="N6" s="5">
        <f>About!$B$30</f>
        <v>0.15</v>
      </c>
      <c r="O6" s="5">
        <f>About!$B$30</f>
        <v>0.15</v>
      </c>
      <c r="P6" s="5">
        <f>About!$B$30</f>
        <v>0.15</v>
      </c>
      <c r="Q6" s="5">
        <f>About!$B$30</f>
        <v>0.15</v>
      </c>
      <c r="R6" s="5">
        <f>About!$B$30</f>
        <v>0.15</v>
      </c>
      <c r="S6" s="5">
        <f>About!$B$30</f>
        <v>0.15</v>
      </c>
      <c r="T6" s="5">
        <f>About!$B$30</f>
        <v>0.15</v>
      </c>
      <c r="U6" s="5">
        <f>About!$B$30</f>
        <v>0.15</v>
      </c>
      <c r="V6" s="5">
        <f>About!$B$30</f>
        <v>0.15</v>
      </c>
      <c r="W6" s="5">
        <f>About!$B$30</f>
        <v>0.15</v>
      </c>
      <c r="X6" s="5">
        <f>About!$B$30</f>
        <v>0.15</v>
      </c>
      <c r="Y6" s="5">
        <f>About!$B$30</f>
        <v>0.15</v>
      </c>
      <c r="Z6" s="5">
        <f>About!$B$30</f>
        <v>0.15</v>
      </c>
      <c r="AA6" s="5">
        <f>About!$B$30</f>
        <v>0.15</v>
      </c>
      <c r="AB6" s="5">
        <f>About!$B$30</f>
        <v>0.15</v>
      </c>
      <c r="AC6" s="5">
        <f>About!$B$30</f>
        <v>0.15</v>
      </c>
      <c r="AD6" s="5">
        <f>About!$B$30</f>
        <v>0.15</v>
      </c>
      <c r="AE6" s="5">
        <f>About!$B$30</f>
        <v>0.15</v>
      </c>
      <c r="AF6" s="5">
        <f>About!$B$30</f>
        <v>0.15</v>
      </c>
      <c r="AG6" s="5">
        <f>About!$B$30</f>
        <v>0.15</v>
      </c>
      <c r="AH6" s="5">
        <f>About!$B$30</f>
        <v>0.15</v>
      </c>
      <c r="AI6" s="5">
        <f>About!$B$30</f>
        <v>0.15</v>
      </c>
      <c r="AJ6" s="5">
        <f>About!$B$30</f>
        <v>0.15</v>
      </c>
    </row>
    <row r="7" spans="1:36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B6" sqref="B6:AJ7"/>
    </sheetView>
  </sheetViews>
  <sheetFormatPr defaultRowHeight="14.25" x14ac:dyDescent="0.45"/>
  <cols>
    <col min="1" max="1" width="22.53125" customWidth="1"/>
  </cols>
  <sheetData>
    <row r="1" spans="1:36" x14ac:dyDescent="0.3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0"/>
  <sheetViews>
    <sheetView workbookViewId="0">
      <selection activeCell="A10" sqref="A10:D10"/>
    </sheetView>
  </sheetViews>
  <sheetFormatPr defaultRowHeight="14.25" x14ac:dyDescent="0.45"/>
  <cols>
    <col min="1" max="1" width="22.53125" customWidth="1"/>
  </cols>
  <sheetData>
    <row r="1" spans="1:36" x14ac:dyDescent="0.3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 s="5">
        <f t="shared" ref="B2:AJ2" si="0">max_ElecInPlugInHyb</f>
        <v>0.55000000000000004</v>
      </c>
      <c r="C2" s="5">
        <f t="shared" si="0"/>
        <v>0.55000000000000004</v>
      </c>
      <c r="D2" s="5">
        <f t="shared" si="0"/>
        <v>0.55000000000000004</v>
      </c>
      <c r="E2" s="5">
        <f t="shared" si="0"/>
        <v>0.55000000000000004</v>
      </c>
      <c r="F2" s="5">
        <f t="shared" si="0"/>
        <v>0.55000000000000004</v>
      </c>
      <c r="G2" s="5">
        <f t="shared" si="0"/>
        <v>0.55000000000000004</v>
      </c>
      <c r="H2" s="5">
        <f t="shared" si="0"/>
        <v>0.55000000000000004</v>
      </c>
      <c r="I2" s="5">
        <f t="shared" si="0"/>
        <v>0.55000000000000004</v>
      </c>
      <c r="J2" s="5">
        <f t="shared" si="0"/>
        <v>0.55000000000000004</v>
      </c>
      <c r="K2" s="5">
        <f t="shared" si="0"/>
        <v>0.55000000000000004</v>
      </c>
      <c r="L2" s="5">
        <f t="shared" si="0"/>
        <v>0.55000000000000004</v>
      </c>
      <c r="M2" s="5">
        <f t="shared" si="0"/>
        <v>0.55000000000000004</v>
      </c>
      <c r="N2" s="5">
        <f t="shared" si="0"/>
        <v>0.55000000000000004</v>
      </c>
      <c r="O2" s="5">
        <f t="shared" si="0"/>
        <v>0.55000000000000004</v>
      </c>
      <c r="P2" s="5">
        <f t="shared" si="0"/>
        <v>0.55000000000000004</v>
      </c>
      <c r="Q2" s="5">
        <f t="shared" si="0"/>
        <v>0.55000000000000004</v>
      </c>
      <c r="R2" s="5">
        <f t="shared" si="0"/>
        <v>0.55000000000000004</v>
      </c>
      <c r="S2" s="5">
        <f t="shared" si="0"/>
        <v>0.55000000000000004</v>
      </c>
      <c r="T2" s="5">
        <f t="shared" si="0"/>
        <v>0.55000000000000004</v>
      </c>
      <c r="U2" s="5">
        <f t="shared" si="0"/>
        <v>0.55000000000000004</v>
      </c>
      <c r="V2" s="5">
        <f t="shared" si="0"/>
        <v>0.55000000000000004</v>
      </c>
      <c r="W2" s="5">
        <f t="shared" si="0"/>
        <v>0.55000000000000004</v>
      </c>
      <c r="X2" s="5">
        <f t="shared" si="0"/>
        <v>0.55000000000000004</v>
      </c>
      <c r="Y2" s="5">
        <f t="shared" si="0"/>
        <v>0.55000000000000004</v>
      </c>
      <c r="Z2" s="5">
        <f t="shared" si="0"/>
        <v>0.55000000000000004</v>
      </c>
      <c r="AA2" s="5">
        <f t="shared" si="0"/>
        <v>0.55000000000000004</v>
      </c>
      <c r="AB2" s="5">
        <f t="shared" si="0"/>
        <v>0.55000000000000004</v>
      </c>
      <c r="AC2" s="5">
        <f t="shared" si="0"/>
        <v>0.55000000000000004</v>
      </c>
      <c r="AD2" s="5">
        <f t="shared" si="0"/>
        <v>0.55000000000000004</v>
      </c>
      <c r="AE2" s="5">
        <f t="shared" si="0"/>
        <v>0.55000000000000004</v>
      </c>
      <c r="AF2" s="5">
        <f t="shared" si="0"/>
        <v>0.55000000000000004</v>
      </c>
      <c r="AG2" s="5">
        <f t="shared" si="0"/>
        <v>0.55000000000000004</v>
      </c>
      <c r="AH2" s="5">
        <f t="shared" si="0"/>
        <v>0.55000000000000004</v>
      </c>
      <c r="AI2" s="5">
        <f t="shared" si="0"/>
        <v>0.55000000000000004</v>
      </c>
      <c r="AJ2" s="5">
        <f t="shared" si="0"/>
        <v>0.55000000000000004</v>
      </c>
    </row>
    <row r="3" spans="1:36" x14ac:dyDescent="0.35">
      <c r="A3" t="s">
        <v>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</row>
    <row r="4" spans="1:36" x14ac:dyDescent="0.35">
      <c r="A4" t="s">
        <v>4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  <c r="AI4" s="5">
        <v>1</v>
      </c>
      <c r="AJ4" s="5">
        <v>1</v>
      </c>
    </row>
    <row r="5" spans="1:36" x14ac:dyDescent="0.3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</row>
    <row r="6" spans="1:36" x14ac:dyDescent="0.35">
      <c r="A6" t="s">
        <v>6</v>
      </c>
      <c r="B6" s="5" t="e">
        <f t="shared" ref="B6:AJ6" si="1">max_biogas</f>
        <v>#REF!</v>
      </c>
      <c r="C6" s="5" t="e">
        <f t="shared" si="1"/>
        <v>#REF!</v>
      </c>
      <c r="D6" s="5" t="e">
        <f t="shared" si="1"/>
        <v>#REF!</v>
      </c>
      <c r="E6" s="5" t="e">
        <f t="shared" si="1"/>
        <v>#REF!</v>
      </c>
      <c r="F6" s="5" t="e">
        <f t="shared" si="1"/>
        <v>#REF!</v>
      </c>
      <c r="G6" s="5" t="e">
        <f t="shared" si="1"/>
        <v>#REF!</v>
      </c>
      <c r="H6" s="5" t="e">
        <f t="shared" si="1"/>
        <v>#REF!</v>
      </c>
      <c r="I6" s="5" t="e">
        <f t="shared" si="1"/>
        <v>#REF!</v>
      </c>
      <c r="J6" s="5" t="e">
        <f t="shared" si="1"/>
        <v>#REF!</v>
      </c>
      <c r="K6" s="5" t="e">
        <f t="shared" si="1"/>
        <v>#REF!</v>
      </c>
      <c r="L6" s="5" t="e">
        <f t="shared" si="1"/>
        <v>#REF!</v>
      </c>
      <c r="M6" s="5" t="e">
        <f t="shared" si="1"/>
        <v>#REF!</v>
      </c>
      <c r="N6" s="5" t="e">
        <f t="shared" si="1"/>
        <v>#REF!</v>
      </c>
      <c r="O6" s="5" t="e">
        <f t="shared" si="1"/>
        <v>#REF!</v>
      </c>
      <c r="P6" s="5" t="e">
        <f t="shared" si="1"/>
        <v>#REF!</v>
      </c>
      <c r="Q6" s="5" t="e">
        <f t="shared" si="1"/>
        <v>#REF!</v>
      </c>
      <c r="R6" s="5" t="e">
        <f t="shared" si="1"/>
        <v>#REF!</v>
      </c>
      <c r="S6" s="5" t="e">
        <f t="shared" si="1"/>
        <v>#REF!</v>
      </c>
      <c r="T6" s="5" t="e">
        <f t="shared" si="1"/>
        <v>#REF!</v>
      </c>
      <c r="U6" s="5" t="e">
        <f t="shared" si="1"/>
        <v>#REF!</v>
      </c>
      <c r="V6" s="5" t="e">
        <f t="shared" si="1"/>
        <v>#REF!</v>
      </c>
      <c r="W6" s="5" t="e">
        <f t="shared" si="1"/>
        <v>#REF!</v>
      </c>
      <c r="X6" s="5" t="e">
        <f t="shared" si="1"/>
        <v>#REF!</v>
      </c>
      <c r="Y6" s="5" t="e">
        <f t="shared" si="1"/>
        <v>#REF!</v>
      </c>
      <c r="Z6" s="5" t="e">
        <f t="shared" si="1"/>
        <v>#REF!</v>
      </c>
      <c r="AA6" s="5" t="e">
        <f t="shared" si="1"/>
        <v>#REF!</v>
      </c>
      <c r="AB6" s="5" t="e">
        <f t="shared" si="1"/>
        <v>#REF!</v>
      </c>
      <c r="AC6" s="5" t="e">
        <f t="shared" si="1"/>
        <v>#REF!</v>
      </c>
      <c r="AD6" s="5" t="e">
        <f t="shared" si="1"/>
        <v>#REF!</v>
      </c>
      <c r="AE6" s="5" t="e">
        <f t="shared" si="1"/>
        <v>#REF!</v>
      </c>
      <c r="AF6" s="5" t="e">
        <f t="shared" si="1"/>
        <v>#REF!</v>
      </c>
      <c r="AG6" s="5" t="e">
        <f t="shared" si="1"/>
        <v>#REF!</v>
      </c>
      <c r="AH6" s="5" t="e">
        <f t="shared" si="1"/>
        <v>#REF!</v>
      </c>
      <c r="AI6" s="5" t="e">
        <f t="shared" si="1"/>
        <v>#REF!</v>
      </c>
      <c r="AJ6" s="5" t="e">
        <f t="shared" si="1"/>
        <v>#REF!</v>
      </c>
    </row>
    <row r="7" spans="1:36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10" spans="1:36" x14ac:dyDescent="0.45">
      <c r="A10" s="10" t="s">
        <v>44</v>
      </c>
      <c r="B10" s="10"/>
      <c r="C10" s="10"/>
      <c r="D10" s="10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E3" sqref="E3"/>
    </sheetView>
  </sheetViews>
  <sheetFormatPr defaultRowHeight="14.25" x14ac:dyDescent="0.45"/>
  <cols>
    <col min="1" max="1" width="22.53125" customWidth="1"/>
  </cols>
  <sheetData>
    <row r="1" spans="1:36" x14ac:dyDescent="0.3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25" x14ac:dyDescent="0.45"/>
  <cols>
    <col min="1" max="1" width="22.53125" customWidth="1"/>
  </cols>
  <sheetData>
    <row r="1" spans="1:36" x14ac:dyDescent="0.3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25" x14ac:dyDescent="0.45"/>
  <cols>
    <col min="1" max="1" width="22.53125" customWidth="1"/>
  </cols>
  <sheetData>
    <row r="1" spans="1:36" x14ac:dyDescent="0.3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B6" sqref="B6:AJ7"/>
    </sheetView>
  </sheetViews>
  <sheetFormatPr defaultRowHeight="14.25" x14ac:dyDescent="0.45"/>
  <cols>
    <col min="1" max="1" width="22.53125" customWidth="1"/>
  </cols>
  <sheetData>
    <row r="1" spans="1:36" x14ac:dyDescent="0.3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  <c r="AI4" s="5">
        <v>1</v>
      </c>
      <c r="AJ4" s="5">
        <v>1</v>
      </c>
    </row>
    <row r="5" spans="1:36" x14ac:dyDescent="0.3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B7" sqref="B7:AJ8"/>
    </sheetView>
  </sheetViews>
  <sheetFormatPr defaultRowHeight="14.25" x14ac:dyDescent="0.45"/>
  <cols>
    <col min="1" max="1" width="22.53125" customWidth="1"/>
  </cols>
  <sheetData>
    <row r="1" spans="1:36" x14ac:dyDescent="0.3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0"/>
  <sheetViews>
    <sheetView workbookViewId="0">
      <selection activeCell="A12" sqref="A12"/>
    </sheetView>
  </sheetViews>
  <sheetFormatPr defaultRowHeight="14.25" x14ac:dyDescent="0.45"/>
  <cols>
    <col min="1" max="1" width="22.53125" customWidth="1"/>
  </cols>
  <sheetData>
    <row r="1" spans="1:36" x14ac:dyDescent="0.3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  <c r="AI4" s="5">
        <v>1</v>
      </c>
      <c r="AJ4" s="5">
        <v>1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10" spans="1:36" x14ac:dyDescent="0.45">
      <c r="A10" s="10" t="s">
        <v>44</v>
      </c>
      <c r="B10" s="10"/>
      <c r="C10" s="10"/>
      <c r="D10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topLeftCell="D1" workbookViewId="0">
      <selection activeCell="B6" sqref="B6:AJ6"/>
    </sheetView>
  </sheetViews>
  <sheetFormatPr defaultRowHeight="14.25" x14ac:dyDescent="0.45"/>
  <cols>
    <col min="1" max="1" width="22.53125" customWidth="1"/>
  </cols>
  <sheetData>
    <row r="1" spans="1:36" x14ac:dyDescent="0.3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  <c r="AI4" s="5">
        <v>1</v>
      </c>
      <c r="AJ4" s="5">
        <v>1</v>
      </c>
    </row>
    <row r="5" spans="1:36" x14ac:dyDescent="0.3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</row>
    <row r="6" spans="1:36" x14ac:dyDescent="0.35">
      <c r="A6" t="s">
        <v>6</v>
      </c>
      <c r="B6" s="5">
        <f>About!$B$30</f>
        <v>0.15</v>
      </c>
      <c r="C6" s="5">
        <f>About!$B$30</f>
        <v>0.15</v>
      </c>
      <c r="D6" s="5">
        <f>About!$B$30</f>
        <v>0.15</v>
      </c>
      <c r="E6" s="5">
        <f>About!$B$30</f>
        <v>0.15</v>
      </c>
      <c r="F6" s="5">
        <f>About!$B$30</f>
        <v>0.15</v>
      </c>
      <c r="G6" s="5">
        <f>About!$B$30</f>
        <v>0.15</v>
      </c>
      <c r="H6" s="5">
        <f>About!$B$30</f>
        <v>0.15</v>
      </c>
      <c r="I6" s="5">
        <f>About!$B$30</f>
        <v>0.15</v>
      </c>
      <c r="J6" s="5">
        <f>About!$B$30</f>
        <v>0.15</v>
      </c>
      <c r="K6" s="5">
        <f>About!$B$30</f>
        <v>0.15</v>
      </c>
      <c r="L6" s="5">
        <f>About!$B$30</f>
        <v>0.15</v>
      </c>
      <c r="M6" s="5">
        <f>About!$B$30</f>
        <v>0.15</v>
      </c>
      <c r="N6" s="5">
        <f>About!$B$30</f>
        <v>0.15</v>
      </c>
      <c r="O6" s="5">
        <f>About!$B$30</f>
        <v>0.15</v>
      </c>
      <c r="P6" s="5">
        <f>About!$B$30</f>
        <v>0.15</v>
      </c>
      <c r="Q6" s="5">
        <f>About!$B$30</f>
        <v>0.15</v>
      </c>
      <c r="R6" s="5">
        <f>About!$B$30</f>
        <v>0.15</v>
      </c>
      <c r="S6" s="5">
        <f>About!$B$30</f>
        <v>0.15</v>
      </c>
      <c r="T6" s="5">
        <f>About!$B$30</f>
        <v>0.15</v>
      </c>
      <c r="U6" s="5">
        <f>About!$B$30</f>
        <v>0.15</v>
      </c>
      <c r="V6" s="5">
        <f>About!$B$30</f>
        <v>0.15</v>
      </c>
      <c r="W6" s="5">
        <f>About!$B$30</f>
        <v>0.15</v>
      </c>
      <c r="X6" s="5">
        <f>About!$B$30</f>
        <v>0.15</v>
      </c>
      <c r="Y6" s="5">
        <f>About!$B$30</f>
        <v>0.15</v>
      </c>
      <c r="Z6" s="5">
        <f>About!$B$30</f>
        <v>0.15</v>
      </c>
      <c r="AA6" s="5">
        <f>About!$B$30</f>
        <v>0.15</v>
      </c>
      <c r="AB6" s="5">
        <f>About!$B$30</f>
        <v>0.15</v>
      </c>
      <c r="AC6" s="5">
        <f>About!$B$30</f>
        <v>0.15</v>
      </c>
      <c r="AD6" s="5">
        <f>About!$B$30</f>
        <v>0.15</v>
      </c>
      <c r="AE6" s="5">
        <f>About!$B$30</f>
        <v>0.15</v>
      </c>
      <c r="AF6" s="5">
        <f>About!$B$30</f>
        <v>0.15</v>
      </c>
      <c r="AG6" s="5">
        <f>About!$B$30</f>
        <v>0.15</v>
      </c>
      <c r="AH6" s="5">
        <f>About!$B$30</f>
        <v>0.15</v>
      </c>
      <c r="AI6" s="5">
        <f>About!$B$30</f>
        <v>0.15</v>
      </c>
      <c r="AJ6" s="5">
        <f>About!$B$30</f>
        <v>0.15</v>
      </c>
    </row>
    <row r="7" spans="1:36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B7" sqref="B7"/>
    </sheetView>
  </sheetViews>
  <sheetFormatPr defaultRowHeight="14.25" x14ac:dyDescent="0.45"/>
  <cols>
    <col min="1" max="1" width="22.53125" customWidth="1"/>
  </cols>
  <sheetData>
    <row r="1" spans="1:36" x14ac:dyDescent="0.3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</row>
    <row r="8" spans="1:36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tabSelected="1" workbookViewId="0">
      <selection activeCell="A50" sqref="A50"/>
    </sheetView>
  </sheetViews>
  <sheetFormatPr defaultRowHeight="14.25" x14ac:dyDescent="0.45"/>
  <cols>
    <col min="1" max="1" width="22.53125" customWidth="1"/>
  </cols>
  <sheetData>
    <row r="1" spans="1:36" x14ac:dyDescent="0.3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 s="5">
        <f t="shared" ref="B2:AJ2" si="0">max_ElecInPlugInHyb</f>
        <v>0.55000000000000004</v>
      </c>
      <c r="C2" s="5">
        <f t="shared" si="0"/>
        <v>0.55000000000000004</v>
      </c>
      <c r="D2" s="5">
        <f t="shared" si="0"/>
        <v>0.55000000000000004</v>
      </c>
      <c r="E2" s="5">
        <f t="shared" si="0"/>
        <v>0.55000000000000004</v>
      </c>
      <c r="F2" s="5">
        <f t="shared" si="0"/>
        <v>0.55000000000000004</v>
      </c>
      <c r="G2" s="5">
        <f t="shared" si="0"/>
        <v>0.55000000000000004</v>
      </c>
      <c r="H2" s="5">
        <f t="shared" si="0"/>
        <v>0.55000000000000004</v>
      </c>
      <c r="I2" s="5">
        <f t="shared" si="0"/>
        <v>0.55000000000000004</v>
      </c>
      <c r="J2" s="5">
        <f t="shared" si="0"/>
        <v>0.55000000000000004</v>
      </c>
      <c r="K2" s="5">
        <f t="shared" si="0"/>
        <v>0.55000000000000004</v>
      </c>
      <c r="L2" s="5">
        <f t="shared" si="0"/>
        <v>0.55000000000000004</v>
      </c>
      <c r="M2" s="5">
        <f t="shared" si="0"/>
        <v>0.55000000000000004</v>
      </c>
      <c r="N2" s="5">
        <f t="shared" si="0"/>
        <v>0.55000000000000004</v>
      </c>
      <c r="O2" s="5">
        <f t="shared" si="0"/>
        <v>0.55000000000000004</v>
      </c>
      <c r="P2" s="5">
        <f t="shared" si="0"/>
        <v>0.55000000000000004</v>
      </c>
      <c r="Q2" s="5">
        <f t="shared" si="0"/>
        <v>0.55000000000000004</v>
      </c>
      <c r="R2" s="5">
        <f t="shared" si="0"/>
        <v>0.55000000000000004</v>
      </c>
      <c r="S2" s="5">
        <f t="shared" si="0"/>
        <v>0.55000000000000004</v>
      </c>
      <c r="T2" s="5">
        <f t="shared" si="0"/>
        <v>0.55000000000000004</v>
      </c>
      <c r="U2" s="5">
        <f t="shared" si="0"/>
        <v>0.55000000000000004</v>
      </c>
      <c r="V2" s="5">
        <f t="shared" si="0"/>
        <v>0.55000000000000004</v>
      </c>
      <c r="W2" s="5">
        <f t="shared" si="0"/>
        <v>0.55000000000000004</v>
      </c>
      <c r="X2" s="5">
        <f t="shared" si="0"/>
        <v>0.55000000000000004</v>
      </c>
      <c r="Y2" s="5">
        <f t="shared" si="0"/>
        <v>0.55000000000000004</v>
      </c>
      <c r="Z2" s="5">
        <f t="shared" si="0"/>
        <v>0.55000000000000004</v>
      </c>
      <c r="AA2" s="5">
        <f t="shared" si="0"/>
        <v>0.55000000000000004</v>
      </c>
      <c r="AB2" s="5">
        <f t="shared" si="0"/>
        <v>0.55000000000000004</v>
      </c>
      <c r="AC2" s="5">
        <f t="shared" si="0"/>
        <v>0.55000000000000004</v>
      </c>
      <c r="AD2" s="5">
        <f t="shared" si="0"/>
        <v>0.55000000000000004</v>
      </c>
      <c r="AE2" s="5">
        <f t="shared" si="0"/>
        <v>0.55000000000000004</v>
      </c>
      <c r="AF2" s="5">
        <f t="shared" si="0"/>
        <v>0.55000000000000004</v>
      </c>
      <c r="AG2" s="5">
        <f t="shared" si="0"/>
        <v>0.55000000000000004</v>
      </c>
      <c r="AH2" s="5">
        <f t="shared" si="0"/>
        <v>0.55000000000000004</v>
      </c>
      <c r="AI2" s="5">
        <f t="shared" si="0"/>
        <v>0.55000000000000004</v>
      </c>
      <c r="AJ2" s="5">
        <f t="shared" si="0"/>
        <v>0.55000000000000004</v>
      </c>
    </row>
    <row r="3" spans="1:36" x14ac:dyDescent="0.35">
      <c r="A3" t="s">
        <v>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</row>
    <row r="4" spans="1:36" x14ac:dyDescent="0.35">
      <c r="A4" t="s">
        <v>4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  <c r="AI4" s="5">
        <v>1</v>
      </c>
      <c r="AJ4" s="5">
        <v>1</v>
      </c>
    </row>
    <row r="5" spans="1:36" x14ac:dyDescent="0.3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</row>
    <row r="6" spans="1:36" x14ac:dyDescent="0.35">
      <c r="A6" t="s">
        <v>6</v>
      </c>
      <c r="B6" s="5">
        <f>About!$B$30</f>
        <v>0.15</v>
      </c>
      <c r="C6" s="5">
        <f>About!$B$30</f>
        <v>0.15</v>
      </c>
      <c r="D6" s="5">
        <f>About!$B$30</f>
        <v>0.15</v>
      </c>
      <c r="E6" s="5">
        <f>About!$B$30</f>
        <v>0.15</v>
      </c>
      <c r="F6" s="5">
        <f>About!$B$30</f>
        <v>0.15</v>
      </c>
      <c r="G6" s="5">
        <f>About!$B$30</f>
        <v>0.15</v>
      </c>
      <c r="H6" s="5">
        <f>About!$B$30</f>
        <v>0.15</v>
      </c>
      <c r="I6" s="5">
        <f>About!$B$30</f>
        <v>0.15</v>
      </c>
      <c r="J6" s="5">
        <f>About!$B$30</f>
        <v>0.15</v>
      </c>
      <c r="K6" s="5">
        <f>About!$B$30</f>
        <v>0.15</v>
      </c>
      <c r="L6" s="5">
        <f>About!$B$30</f>
        <v>0.15</v>
      </c>
      <c r="M6" s="5">
        <f>About!$B$30</f>
        <v>0.15</v>
      </c>
      <c r="N6" s="5">
        <f>About!$B$30</f>
        <v>0.15</v>
      </c>
      <c r="O6" s="5">
        <f>About!$B$30</f>
        <v>0.15</v>
      </c>
      <c r="P6" s="5">
        <f>About!$B$30</f>
        <v>0.15</v>
      </c>
      <c r="Q6" s="5">
        <f>About!$B$30</f>
        <v>0.15</v>
      </c>
      <c r="R6" s="5">
        <f>About!$B$30</f>
        <v>0.15</v>
      </c>
      <c r="S6" s="5">
        <f>About!$B$30</f>
        <v>0.15</v>
      </c>
      <c r="T6" s="5">
        <f>About!$B$30</f>
        <v>0.15</v>
      </c>
      <c r="U6" s="5">
        <f>About!$B$30</f>
        <v>0.15</v>
      </c>
      <c r="V6" s="5">
        <f>About!$B$30</f>
        <v>0.15</v>
      </c>
      <c r="W6" s="5">
        <f>About!$B$30</f>
        <v>0.15</v>
      </c>
      <c r="X6" s="5">
        <f>About!$B$30</f>
        <v>0.15</v>
      </c>
      <c r="Y6" s="5">
        <f>About!$B$30</f>
        <v>0.15</v>
      </c>
      <c r="Z6" s="5">
        <f>About!$B$30</f>
        <v>0.15</v>
      </c>
      <c r="AA6" s="5">
        <f>About!$B$30</f>
        <v>0.15</v>
      </c>
      <c r="AB6" s="5">
        <f>About!$B$30</f>
        <v>0.15</v>
      </c>
      <c r="AC6" s="5">
        <f>About!$B$30</f>
        <v>0.15</v>
      </c>
      <c r="AD6" s="5">
        <f>About!$B$30</f>
        <v>0.15</v>
      </c>
      <c r="AE6" s="5">
        <f>About!$B$30</f>
        <v>0.15</v>
      </c>
      <c r="AF6" s="5">
        <f>About!$B$30</f>
        <v>0.15</v>
      </c>
      <c r="AG6" s="5">
        <f>About!$B$30</f>
        <v>0.15</v>
      </c>
      <c r="AH6" s="5">
        <f>About!$B$30</f>
        <v>0.15</v>
      </c>
      <c r="AI6" s="5">
        <f>About!$B$30</f>
        <v>0.15</v>
      </c>
      <c r="AJ6" s="5">
        <f>About!$B$30</f>
        <v>0.15</v>
      </c>
    </row>
    <row r="7" spans="1:36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  <ignoredErrors>
    <ignoredError sqref="B5:C5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25" x14ac:dyDescent="0.45"/>
  <cols>
    <col min="1" max="1" width="22.53125" customWidth="1"/>
  </cols>
  <sheetData>
    <row r="1" spans="1:36" x14ac:dyDescent="0.3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44</vt:i4>
      </vt:variant>
      <vt:variant>
        <vt:lpstr>Named Ranges</vt:lpstr>
      </vt:variant>
      <vt:variant>
        <vt:i4>1</vt:i4>
      </vt:variant>
    </vt:vector>
  </HeadingPairs>
  <TitlesOfParts>
    <vt:vector size="45" baseType="lpstr">
      <vt:lpstr>About</vt:lpstr>
      <vt:lpstr>LDVs-psgr</vt:lpstr>
      <vt:lpstr>MPoEFUbVT-LDVs-psgr-batelc</vt:lpstr>
      <vt:lpstr>MPoEFUbVT-LDVs-psgr-natgas</vt:lpstr>
      <vt:lpstr>MPoEFUbVT-LDVs-psgr-gasveh</vt:lpstr>
      <vt:lpstr>MPoEFUbVT-LDVs-psgr-dslveh</vt:lpstr>
      <vt:lpstr>MPoEFUbVT-LDVs-psgr-plghyb</vt:lpstr>
      <vt:lpstr>LDVs-frgt</vt:lpstr>
      <vt:lpstr>MPoEFUbVT-LDVs-frgt-batelc</vt:lpstr>
      <vt:lpstr>MPoEFUbVT-LDVs-frgt-natgas</vt:lpstr>
      <vt:lpstr>MPoEFUbVT-LDVs-frgt-gasveh</vt:lpstr>
      <vt:lpstr>MPoEFUbVT-LDVs-frgt-dslveh</vt:lpstr>
      <vt:lpstr>MPoEFUbVT-LDVs-frgt-plghyb</vt:lpstr>
      <vt:lpstr>HDVs-psgr</vt:lpstr>
      <vt:lpstr>MPoEFUbVT-HDVs-psgr-batelc</vt:lpstr>
      <vt:lpstr>MPoEFUbVT-HDVs-psgr-natgas</vt:lpstr>
      <vt:lpstr>MPoEFUbVT-HDVs-psgr-gasveh</vt:lpstr>
      <vt:lpstr>MPoEFUbVT-HDVs-psgr-dslveh</vt:lpstr>
      <vt:lpstr>MPoEFUbVT-HDVs-psgr-plghyb</vt:lpstr>
      <vt:lpstr>HDVs-frgt</vt:lpstr>
      <vt:lpstr>MPoEFUbVT-HDVs-frgt-batelc</vt:lpstr>
      <vt:lpstr>MPoEFUbVT-HDVs-frgt-natgas</vt:lpstr>
      <vt:lpstr>MPoEFUbVT-HDVs-frgt-gasveh</vt:lpstr>
      <vt:lpstr>MPoEFUbVT-HDVs-frgt-dslveh</vt:lpstr>
      <vt:lpstr>MPoEFUbVT-HDVs-frgt-plghyb</vt:lpstr>
      <vt:lpstr>nonroad</vt:lpstr>
      <vt:lpstr>MPoEFUbVT-aircraft-psgr-nonroad</vt:lpstr>
      <vt:lpstr>MPoEFUbVT-aircraft-frgt-nonroad</vt:lpstr>
      <vt:lpstr>MPoEFUbVT-rail-psgr-nonroad</vt:lpstr>
      <vt:lpstr>MPoEFUbVT-rail-frgt-nonroad</vt:lpstr>
      <vt:lpstr>MPoEFUbVT-ships-psgr-nonroad</vt:lpstr>
      <vt:lpstr>MPoEFUbVT-ships-frgt-nonroad</vt:lpstr>
      <vt:lpstr>mtrbks-psgr</vt:lpstr>
      <vt:lpstr>MPoEFUbVT-mtrbks-psgr-batelc</vt:lpstr>
      <vt:lpstr>MPoEFUbVT-mtrbks-psgr-natgas</vt:lpstr>
      <vt:lpstr>MPoEFUbVT-mtrbks-psgr-gasveh</vt:lpstr>
      <vt:lpstr>MPoEFUbVT-mtrbks-psgr-dslveh</vt:lpstr>
      <vt:lpstr>MPoEFUbVT-mtrbks-psgr-plghyb</vt:lpstr>
      <vt:lpstr>mtrbks-frgt</vt:lpstr>
      <vt:lpstr>MPoEFUbVT-mtrbks-frgt-batelc</vt:lpstr>
      <vt:lpstr>MPoEFUbVT-mtrbks-frgt-natgas</vt:lpstr>
      <vt:lpstr>MPoEFUbVT-mtrbks-frgt-gasveh</vt:lpstr>
      <vt:lpstr>MPoEFUbVT-mtrbks-frgt-dslveh</vt:lpstr>
      <vt:lpstr>MPoEFUbVT-mtrbks-frgt-plghyb</vt:lpstr>
      <vt:lpstr>max_ElecInPlugInHyb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Chris Busch</cp:lastModifiedBy>
  <dcterms:created xsi:type="dcterms:W3CDTF">2017-06-23T20:50:52Z</dcterms:created>
  <dcterms:modified xsi:type="dcterms:W3CDTF">2020-01-29T19:10:17Z</dcterms:modified>
</cp:coreProperties>
</file>