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Ben/Dropbox/eps-1.4.2-canada-wipC/InputData/elec/PMCCS/"/>
    </mc:Choice>
  </mc:AlternateContent>
  <xr:revisionPtr revIDLastSave="0" documentId="13_ncr:1_{9F400F5D-C757-5846-9EA4-414D13E15689}" xr6:coauthVersionLast="36" xr6:coauthVersionMax="36" xr10:uidLastSave="{00000000-0000-0000-0000-000000000000}"/>
  <bookViews>
    <workbookView xWindow="-36800" yWindow="460" windowWidth="25600" windowHeight="14480" activeTab="2" xr2:uid="{00000000-000D-0000-FFFF-FFFF00000000}"/>
  </bookViews>
  <sheets>
    <sheet name="About" sheetId="1" r:id="rId1"/>
    <sheet name="Assumptions" sheetId="3" r:id="rId2"/>
    <sheet name="PMCCS" sheetId="2" r:id="rId3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E7" i="2"/>
  <c r="E6" i="2" l="1"/>
  <c r="F6" i="2"/>
  <c r="H6" i="2"/>
  <c r="I6" i="2"/>
  <c r="J6" i="2"/>
  <c r="K6" i="2"/>
  <c r="L6" i="2"/>
  <c r="M6" i="2"/>
  <c r="N6" i="2"/>
  <c r="G6" i="2"/>
</calcChain>
</file>

<file path=xl/sharedStrings.xml><?xml version="1.0" encoding="utf-8"?>
<sst xmlns="http://schemas.openxmlformats.org/spreadsheetml/2006/main" count="119" uniqueCount="93">
  <si>
    <t>PMCCS Policy Mandated Capacity Construction Schedule</t>
  </si>
  <si>
    <t>Source:</t>
  </si>
  <si>
    <t>None (this variable is intended to be user-specified)</t>
  </si>
  <si>
    <t>Note:</t>
  </si>
  <si>
    <t>You may use this variable to specify the electricity generating capacity</t>
  </si>
  <si>
    <t>in MW that will be built each year in the policy case when the</t>
  </si>
  <si>
    <t>Year</t>
  </si>
  <si>
    <t>nuclear (MW)</t>
  </si>
  <si>
    <t>hydro (MW)</t>
  </si>
  <si>
    <t>solar PV (MW)</t>
  </si>
  <si>
    <t>solar thermal (MW)</t>
  </si>
  <si>
    <t>biomass (MW)</t>
  </si>
  <si>
    <t>policy is enabled.</t>
  </si>
  <si>
    <t>"Boolean Use Non BAU Mandated Capacity Construction Schedule"</t>
  </si>
  <si>
    <t>natural gas nonpeaker (MW)</t>
  </si>
  <si>
    <t>geothermal (MW)</t>
  </si>
  <si>
    <t>petroleum (MW)</t>
  </si>
  <si>
    <t>natural gas peaker (MW)</t>
  </si>
  <si>
    <t>hard coal (MW)</t>
  </si>
  <si>
    <t>onshore wind (MW)</t>
  </si>
  <si>
    <t>offshore wind (MW)</t>
  </si>
  <si>
    <t>coal to gas conversions (MW)</t>
  </si>
  <si>
    <t>Announcements from TransAlta (December 2017)</t>
  </si>
  <si>
    <t>Accelerating the conversion of Sundance Units 3 to 6 and Keephills Units 1 and 2 from coal-fired generation to gas-fired generation in the 2021 to 2022 timeframe, a year earlier than originally planned. The coal-fired plants operated by TransAlta, once converted to gas, are anticipated to be able to run through to 2031 to 2039 – a significant lengthening of their asset lives</t>
  </si>
  <si>
    <t>Sundance Unit 3, will be temporarily mothballed on April 1, 2018 for a period of up to two years</t>
  </si>
  <si>
    <t>Sundance Unit 5, will be temporarily mothballed on April 1, 2018 for a period of up to one year</t>
  </si>
  <si>
    <t>Sundance Unit 4, will be temporarily mothballed on April 1, 2019 for a period of up to two years.</t>
  </si>
  <si>
    <t>On April 19, 2017, the Company announced that it would retire Sundance Unit 1 and mothball Sundance Unit 2, effective January 1, 2018.  Sundance Unit 2 will also be available to return to service in 2020</t>
  </si>
  <si>
    <t>Coal to gas conversion ATCO</t>
  </si>
  <si>
    <t>https://business.financialpost.com/commodities/energy/alberta-could-be-coal-free-years-ahead-of-deadline-as-atco-plans-transition-to-natural-gas-by-2020</t>
  </si>
  <si>
    <t>http://www.transalta.com/newsroom/news-releases/transalta-announces-accelerated-transition-clean-energy/</t>
  </si>
  <si>
    <t xml:space="preserve">Source: </t>
  </si>
  <si>
    <t>Sundance 3</t>
  </si>
  <si>
    <t>AB</t>
  </si>
  <si>
    <t>Sundance 4</t>
  </si>
  <si>
    <t>Sundance 5</t>
  </si>
  <si>
    <t>Sundance 6</t>
  </si>
  <si>
    <t>Keephills 1</t>
  </si>
  <si>
    <t>Keephills 2</t>
  </si>
  <si>
    <t>Battle River 4</t>
  </si>
  <si>
    <t>Battle River 5</t>
  </si>
  <si>
    <t>Sheerness 1</t>
  </si>
  <si>
    <t>Sheerness 2</t>
  </si>
  <si>
    <t>TransAlta</t>
  </si>
  <si>
    <t>ATCO</t>
  </si>
  <si>
    <t>Unit</t>
  </si>
  <si>
    <t>Owner</t>
  </si>
  <si>
    <t>Province</t>
  </si>
  <si>
    <t>Capacity (MW)</t>
  </si>
  <si>
    <t>Other information (but not accounted for in the model currently)</t>
  </si>
  <si>
    <t>Coal-to-gas conversion information</t>
  </si>
  <si>
    <t>Assumptions</t>
  </si>
  <si>
    <t>TransAlta converts Sundance 3,4,5 on January 1, 2022</t>
  </si>
  <si>
    <t>TransAlta converts Sundance 6 and Keephills 1,2 on January 1, 2023</t>
  </si>
  <si>
    <t>ATCO converts Battle River 4,5 and Sheerness 1,2 on January 1, 2021</t>
  </si>
  <si>
    <t>Supporting data</t>
  </si>
  <si>
    <t>Data on coal plants to be converted</t>
  </si>
  <si>
    <t>https://www.aeso.ca/assets/Uploads/AESO-Dispatchable-Renewables-Storage-Report-May2018.pdf</t>
  </si>
  <si>
    <t>pdf page 100</t>
  </si>
  <si>
    <t>Onshore wind information</t>
  </si>
  <si>
    <t>Alberta Electric System Operator, Dispatchable Renewables and Energy Storage, 2018</t>
  </si>
  <si>
    <t>595 MW added in 2020 as result of Round 1 of the Renewable Electricity Program</t>
  </si>
  <si>
    <t>700 MW added in 2021 as result of Round 2 &amp; 3 of the Renewable Electricity Program</t>
  </si>
  <si>
    <t>Assume a steady annual capacity increase to meet 6,200 MW of additional capacity over 2019-2029</t>
  </si>
  <si>
    <t>Addition of 6,200 MW of onshore wind in Alberta between 2019 and 2029 to meet 30% renewables target by 2030:</t>
  </si>
  <si>
    <t>Solar PV information</t>
  </si>
  <si>
    <t>National coal-phase out by December 31, 2029. Official document released by January 2019: no coal plant without CCS will be operating after 2030 unless equivalency agreements are signed later</t>
  </si>
  <si>
    <t>https://www.alberta.ca/renewable-electricity-program-overview.aspx</t>
  </si>
  <si>
    <t>https://www.aeso.ca/market/renewable-electricity-program/</t>
  </si>
  <si>
    <t>Renewable Electricity Program in Alberta:</t>
  </si>
  <si>
    <t>Alberta</t>
  </si>
  <si>
    <t>Saskatchewan</t>
  </si>
  <si>
    <t>This mandated capacity construction is only for AB and SK renewable policies,</t>
  </si>
  <si>
    <t>excluded from the BAU since these were announced in late 2015.</t>
  </si>
  <si>
    <t>"[SaskPower] also recently awarded the first 10 MW solar project that is expected to be in service by the end of 2019."</t>
  </si>
  <si>
    <t>Source: https://www.saskpower.com/about-us/media-information/news-releases/2030-emission-reduction-goal-progressing</t>
  </si>
  <si>
    <t>It's assumed this is solar PV technology, coming online on Jan 1, 2020.</t>
  </si>
  <si>
    <t>"Potentia Renewables to build 200 megawatt Wind Power Facility near Assiniboia" to be in serviced as early as 2021</t>
  </si>
  <si>
    <t>https://www.saskpower.com/about-us/media-information/news-releases/potentia-renewables-to-build-200-megawatt-wind-power-facility-near-assiniboia</t>
  </si>
  <si>
    <t>"SaskPower and Algonquin Power have agreed on a change of location for a 177 megawatt (MW) wind project to the Blue Hills area which is located between Herbert and Neidpath in southwest Saskatchewan." to be in service in 2020</t>
  </si>
  <si>
    <t>https://www.saskpower.com/about-us/media-information/news-releases/2018/03/new-site-selected-for-wind-project-expected-in-service-in-2020</t>
  </si>
  <si>
    <t>Solar</t>
  </si>
  <si>
    <t>Suffield Solar</t>
  </si>
  <si>
    <t>A 23 MW project was announced in Jan 2019, to be commissioned in Q4 of 2019</t>
  </si>
  <si>
    <t>https://www.canada.ca/en/natural-resources-canada/news/2019/01/a.html</t>
  </si>
  <si>
    <t>http://www.suffieldsolar.com/</t>
  </si>
  <si>
    <t>Capacity:</t>
  </si>
  <si>
    <t>MW</t>
  </si>
  <si>
    <t>Commissioning</t>
  </si>
  <si>
    <t>(since it's Q4 2019)</t>
  </si>
  <si>
    <t>Brooks 1 Solar Power Plant</t>
  </si>
  <si>
    <t>https://majorprojects.alberta.ca/details/Brooks-1-Solar-Power-Plant/652</t>
  </si>
  <si>
    <t>(commissioned in Dec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</si>
</sst>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1F2C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3" fillId="3" borderId="0" xfId="0" applyFont="1" applyFill="1"/>
    <xf numFmtId="0" fontId="4" fillId="3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A11" sqref="A11"/>
    </sheetView>
  </sheetViews>
  <sheetFormatPr baseColWidth="10" defaultColWidth="8.83203125" defaultRowHeight="15" x14ac:dyDescent="0.2"/>
  <sheetData>
    <row r="1" spans="1:2" x14ac:dyDescent="0.2">
      <c r="A1" s="1" t="s">
        <v>0</v>
      </c>
    </row>
    <row r="3" spans="1:2" x14ac:dyDescent="0.2">
      <c r="A3" s="1" t="s">
        <v>1</v>
      </c>
      <c r="B3" t="s">
        <v>2</v>
      </c>
    </row>
    <row r="5" spans="1:2" x14ac:dyDescent="0.2">
      <c r="A5" s="1" t="s">
        <v>3</v>
      </c>
    </row>
    <row r="6" spans="1:2" x14ac:dyDescent="0.2">
      <c r="A6" t="s">
        <v>4</v>
      </c>
    </row>
    <row r="7" spans="1:2" x14ac:dyDescent="0.2">
      <c r="A7" t="s">
        <v>5</v>
      </c>
    </row>
    <row r="8" spans="1:2" x14ac:dyDescent="0.2">
      <c r="A8" t="s">
        <v>13</v>
      </c>
    </row>
    <row r="9" spans="1:2" x14ac:dyDescent="0.2">
      <c r="A9" t="s">
        <v>12</v>
      </c>
    </row>
    <row r="11" spans="1:2" x14ac:dyDescent="0.2">
      <c r="A11" t="s">
        <v>72</v>
      </c>
    </row>
    <row r="12" spans="1:2" x14ac:dyDescent="0.2">
      <c r="A12" t="s">
        <v>73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81"/>
  <sheetViews>
    <sheetView topLeftCell="A39" workbookViewId="0">
      <selection activeCell="G60" sqref="G60"/>
    </sheetView>
  </sheetViews>
  <sheetFormatPr baseColWidth="10" defaultColWidth="8.83203125" defaultRowHeight="15" x14ac:dyDescent="0.2"/>
  <cols>
    <col min="2" max="2" width="14" customWidth="1"/>
    <col min="5" max="5" width="13.33203125" customWidth="1"/>
  </cols>
  <sheetData>
    <row r="2" spans="1:3" ht="24" x14ac:dyDescent="0.3">
      <c r="A2" s="7" t="s">
        <v>70</v>
      </c>
      <c r="B2" s="8"/>
    </row>
    <row r="3" spans="1:3" ht="24" x14ac:dyDescent="0.3">
      <c r="A3" s="6"/>
    </row>
    <row r="4" spans="1:3" ht="24" x14ac:dyDescent="0.3">
      <c r="B4" s="6" t="s">
        <v>50</v>
      </c>
    </row>
    <row r="6" spans="1:3" x14ac:dyDescent="0.2">
      <c r="B6" s="1" t="s">
        <v>51</v>
      </c>
    </row>
    <row r="7" spans="1:3" x14ac:dyDescent="0.2">
      <c r="B7" t="s">
        <v>52</v>
      </c>
    </row>
    <row r="8" spans="1:3" x14ac:dyDescent="0.2">
      <c r="B8" t="s">
        <v>53</v>
      </c>
    </row>
    <row r="9" spans="1:3" x14ac:dyDescent="0.2">
      <c r="B9" t="s">
        <v>54</v>
      </c>
    </row>
    <row r="11" spans="1:3" x14ac:dyDescent="0.2">
      <c r="B11" s="1" t="s">
        <v>55</v>
      </c>
    </row>
    <row r="12" spans="1:3" x14ac:dyDescent="0.2">
      <c r="B12" t="s">
        <v>22</v>
      </c>
    </row>
    <row r="13" spans="1:3" x14ac:dyDescent="0.2">
      <c r="B13" t="s">
        <v>23</v>
      </c>
    </row>
    <row r="14" spans="1:3" x14ac:dyDescent="0.2">
      <c r="B14" t="s">
        <v>31</v>
      </c>
      <c r="C14" t="s">
        <v>30</v>
      </c>
    </row>
    <row r="16" spans="1:3" x14ac:dyDescent="0.2">
      <c r="B16" t="s">
        <v>28</v>
      </c>
    </row>
    <row r="17" spans="2:5" x14ac:dyDescent="0.2">
      <c r="B17" t="s">
        <v>31</v>
      </c>
      <c r="C17" t="s">
        <v>29</v>
      </c>
    </row>
    <row r="19" spans="2:5" x14ac:dyDescent="0.2">
      <c r="B19" s="1" t="s">
        <v>56</v>
      </c>
    </row>
    <row r="20" spans="2:5" x14ac:dyDescent="0.2">
      <c r="B20" s="2" t="s">
        <v>45</v>
      </c>
      <c r="C20" s="2" t="s">
        <v>46</v>
      </c>
      <c r="D20" s="2" t="s">
        <v>47</v>
      </c>
      <c r="E20" s="2" t="s">
        <v>48</v>
      </c>
    </row>
    <row r="21" spans="2:5" x14ac:dyDescent="0.2">
      <c r="B21" s="3" t="s">
        <v>32</v>
      </c>
      <c r="C21" s="3" t="s">
        <v>43</v>
      </c>
      <c r="D21" s="3" t="s">
        <v>33</v>
      </c>
      <c r="E21" s="3">
        <v>407</v>
      </c>
    </row>
    <row r="22" spans="2:5" x14ac:dyDescent="0.2">
      <c r="B22" s="4" t="s">
        <v>34</v>
      </c>
      <c r="C22" s="4" t="s">
        <v>43</v>
      </c>
      <c r="D22" s="4" t="s">
        <v>33</v>
      </c>
      <c r="E22" s="4">
        <v>392</v>
      </c>
    </row>
    <row r="23" spans="2:5" x14ac:dyDescent="0.2">
      <c r="B23" s="4" t="s">
        <v>35</v>
      </c>
      <c r="C23" s="4" t="s">
        <v>43</v>
      </c>
      <c r="D23" s="4" t="s">
        <v>33</v>
      </c>
      <c r="E23" s="4">
        <v>392</v>
      </c>
    </row>
    <row r="24" spans="2:5" x14ac:dyDescent="0.2">
      <c r="B24" s="4" t="s">
        <v>36</v>
      </c>
      <c r="C24" s="4" t="s">
        <v>43</v>
      </c>
      <c r="D24" s="4" t="s">
        <v>33</v>
      </c>
      <c r="E24" s="4">
        <v>392</v>
      </c>
    </row>
    <row r="25" spans="2:5" x14ac:dyDescent="0.2">
      <c r="B25" s="4" t="s">
        <v>37</v>
      </c>
      <c r="C25" s="4" t="s">
        <v>43</v>
      </c>
      <c r="D25" s="4" t="s">
        <v>33</v>
      </c>
      <c r="E25" s="4">
        <v>406</v>
      </c>
    </row>
    <row r="26" spans="2:5" x14ac:dyDescent="0.2">
      <c r="B26" s="4" t="s">
        <v>38</v>
      </c>
      <c r="C26" s="4" t="s">
        <v>43</v>
      </c>
      <c r="D26" s="4" t="s">
        <v>33</v>
      </c>
      <c r="E26" s="4">
        <v>406</v>
      </c>
    </row>
    <row r="27" spans="2:5" x14ac:dyDescent="0.2">
      <c r="B27" s="4" t="s">
        <v>39</v>
      </c>
      <c r="C27" s="4" t="s">
        <v>44</v>
      </c>
      <c r="D27" s="4" t="s">
        <v>33</v>
      </c>
      <c r="E27" s="4">
        <v>150</v>
      </c>
    </row>
    <row r="28" spans="2:5" x14ac:dyDescent="0.2">
      <c r="B28" s="4" t="s">
        <v>40</v>
      </c>
      <c r="C28" s="4" t="s">
        <v>44</v>
      </c>
      <c r="D28" s="4" t="s">
        <v>33</v>
      </c>
      <c r="E28" s="4">
        <v>375</v>
      </c>
    </row>
    <row r="29" spans="2:5" x14ac:dyDescent="0.2">
      <c r="B29" s="4" t="s">
        <v>41</v>
      </c>
      <c r="C29" s="4" t="s">
        <v>44</v>
      </c>
      <c r="D29" s="4" t="s">
        <v>33</v>
      </c>
      <c r="E29" s="4">
        <v>390</v>
      </c>
    </row>
    <row r="30" spans="2:5" x14ac:dyDescent="0.2">
      <c r="B30" s="5" t="s">
        <v>42</v>
      </c>
      <c r="C30" s="5" t="s">
        <v>44</v>
      </c>
      <c r="D30" s="5" t="s">
        <v>33</v>
      </c>
      <c r="E30" s="5">
        <v>390</v>
      </c>
    </row>
    <row r="32" spans="2:5" x14ac:dyDescent="0.2">
      <c r="B32" s="1" t="s">
        <v>49</v>
      </c>
    </row>
    <row r="33" spans="2:3" x14ac:dyDescent="0.2">
      <c r="B33" t="s">
        <v>24</v>
      </c>
    </row>
    <row r="34" spans="2:3" x14ac:dyDescent="0.2">
      <c r="B34" t="s">
        <v>25</v>
      </c>
    </row>
    <row r="35" spans="2:3" x14ac:dyDescent="0.2">
      <c r="B35" t="s">
        <v>26</v>
      </c>
    </row>
    <row r="36" spans="2:3" x14ac:dyDescent="0.2">
      <c r="B36" t="s">
        <v>27</v>
      </c>
    </row>
    <row r="37" spans="2:3" x14ac:dyDescent="0.2">
      <c r="B37" t="s">
        <v>31</v>
      </c>
      <c r="C37" t="s">
        <v>30</v>
      </c>
    </row>
    <row r="38" spans="2:3" x14ac:dyDescent="0.2">
      <c r="B38" s="1" t="s">
        <v>66</v>
      </c>
    </row>
    <row r="40" spans="2:3" ht="24" x14ac:dyDescent="0.3">
      <c r="B40" s="6" t="s">
        <v>59</v>
      </c>
    </row>
    <row r="41" spans="2:3" x14ac:dyDescent="0.2">
      <c r="B41" s="1" t="s">
        <v>51</v>
      </c>
    </row>
    <row r="42" spans="2:3" x14ac:dyDescent="0.2">
      <c r="B42" t="s">
        <v>64</v>
      </c>
    </row>
    <row r="43" spans="2:3" x14ac:dyDescent="0.2">
      <c r="C43" t="s">
        <v>61</v>
      </c>
    </row>
    <row r="44" spans="2:3" x14ac:dyDescent="0.2">
      <c r="C44" t="s">
        <v>62</v>
      </c>
    </row>
    <row r="45" spans="2:3" x14ac:dyDescent="0.2">
      <c r="C45" t="s">
        <v>63</v>
      </c>
    </row>
    <row r="47" spans="2:3" x14ac:dyDescent="0.2">
      <c r="B47" t="s">
        <v>1</v>
      </c>
      <c r="C47" t="s">
        <v>60</v>
      </c>
    </row>
    <row r="48" spans="2:3" x14ac:dyDescent="0.2">
      <c r="B48" t="s">
        <v>58</v>
      </c>
      <c r="C48" t="s">
        <v>57</v>
      </c>
    </row>
    <row r="49" spans="2:4" x14ac:dyDescent="0.2">
      <c r="B49" t="s">
        <v>69</v>
      </c>
      <c r="C49" t="s">
        <v>67</v>
      </c>
    </row>
    <row r="50" spans="2:4" x14ac:dyDescent="0.2">
      <c r="C50" t="s">
        <v>68</v>
      </c>
    </row>
    <row r="52" spans="2:4" ht="24" x14ac:dyDescent="0.3">
      <c r="B52" s="6" t="s">
        <v>81</v>
      </c>
    </row>
    <row r="53" spans="2:4" x14ac:dyDescent="0.2">
      <c r="B53" s="1" t="s">
        <v>82</v>
      </c>
    </row>
    <row r="54" spans="2:4" x14ac:dyDescent="0.2">
      <c r="B54" t="s">
        <v>83</v>
      </c>
    </row>
    <row r="55" spans="2:4" x14ac:dyDescent="0.2">
      <c r="B55" t="s">
        <v>84</v>
      </c>
    </row>
    <row r="56" spans="2:4" x14ac:dyDescent="0.2">
      <c r="B56" t="s">
        <v>85</v>
      </c>
    </row>
    <row r="57" spans="2:4" x14ac:dyDescent="0.2">
      <c r="B57" t="s">
        <v>86</v>
      </c>
      <c r="C57">
        <v>23</v>
      </c>
      <c r="D57" t="s">
        <v>87</v>
      </c>
    </row>
    <row r="58" spans="2:4" x14ac:dyDescent="0.2">
      <c r="B58" t="s">
        <v>88</v>
      </c>
      <c r="C58">
        <v>2020</v>
      </c>
      <c r="D58" t="s">
        <v>89</v>
      </c>
    </row>
    <row r="60" spans="2:4" x14ac:dyDescent="0.2">
      <c r="B60" s="1" t="s">
        <v>90</v>
      </c>
    </row>
    <row r="61" spans="2:4" x14ac:dyDescent="0.2">
      <c r="B61" t="s">
        <v>91</v>
      </c>
    </row>
    <row r="62" spans="2:4" x14ac:dyDescent="0.2">
      <c r="B62" t="s">
        <v>86</v>
      </c>
      <c r="C62">
        <v>17</v>
      </c>
      <c r="D62" t="s">
        <v>87</v>
      </c>
    </row>
    <row r="63" spans="2:4" x14ac:dyDescent="0.2">
      <c r="B63" t="s">
        <v>88</v>
      </c>
      <c r="C63">
        <v>2018</v>
      </c>
      <c r="D63" t="s">
        <v>92</v>
      </c>
    </row>
    <row r="66" spans="1:2" ht="24" x14ac:dyDescent="0.3">
      <c r="A66" s="7" t="s">
        <v>71</v>
      </c>
      <c r="B66" s="8"/>
    </row>
    <row r="69" spans="1:2" ht="24" x14ac:dyDescent="0.3">
      <c r="B69" s="6" t="s">
        <v>65</v>
      </c>
    </row>
    <row r="71" spans="1:2" ht="18" x14ac:dyDescent="0.2">
      <c r="B71" s="9" t="s">
        <v>74</v>
      </c>
    </row>
    <row r="72" spans="1:2" x14ac:dyDescent="0.2">
      <c r="B72" t="s">
        <v>75</v>
      </c>
    </row>
    <row r="73" spans="1:2" x14ac:dyDescent="0.2">
      <c r="B73" t="s">
        <v>76</v>
      </c>
    </row>
    <row r="75" spans="1:2" ht="24" x14ac:dyDescent="0.3">
      <c r="B75" s="6" t="s">
        <v>59</v>
      </c>
    </row>
    <row r="77" spans="1:2" x14ac:dyDescent="0.2">
      <c r="B77" t="s">
        <v>77</v>
      </c>
    </row>
    <row r="78" spans="1:2" x14ac:dyDescent="0.2">
      <c r="B78" t="s">
        <v>78</v>
      </c>
    </row>
    <row r="80" spans="1:2" x14ac:dyDescent="0.2">
      <c r="B80" t="s">
        <v>79</v>
      </c>
    </row>
    <row r="81" spans="2:2" x14ac:dyDescent="0.2">
      <c r="B81" t="s">
        <v>80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14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29.5" customWidth="1"/>
  </cols>
  <sheetData>
    <row r="1" spans="1:35" x14ac:dyDescent="0.2">
      <c r="A1" t="s">
        <v>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19</v>
      </c>
      <c r="B6">
        <v>0</v>
      </c>
      <c r="C6">
        <v>0</v>
      </c>
      <c r="D6">
        <v>0</v>
      </c>
      <c r="E6">
        <f>201+248+115+31+177</f>
        <v>772</v>
      </c>
      <c r="F6">
        <f>700+200</f>
        <v>900</v>
      </c>
      <c r="G6">
        <f>(6200-595-700)/($N$1-$G$1+1)</f>
        <v>613.125</v>
      </c>
      <c r="H6">
        <f t="shared" ref="H6:N6" si="0">(6200-595-700)/($N$1-$G$1+1)</f>
        <v>613.125</v>
      </c>
      <c r="I6">
        <f t="shared" si="0"/>
        <v>613.125</v>
      </c>
      <c r="J6">
        <f t="shared" si="0"/>
        <v>613.125</v>
      </c>
      <c r="K6">
        <f t="shared" si="0"/>
        <v>613.125</v>
      </c>
      <c r="L6">
        <f t="shared" si="0"/>
        <v>613.125</v>
      </c>
      <c r="M6">
        <f t="shared" si="0"/>
        <v>613.125</v>
      </c>
      <c r="N6">
        <f t="shared" si="0"/>
        <v>613.125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9</v>
      </c>
      <c r="B7">
        <v>0</v>
      </c>
      <c r="C7">
        <f>Assumptions!C62</f>
        <v>17</v>
      </c>
      <c r="D7">
        <v>0</v>
      </c>
      <c r="E7">
        <f>Assumptions!C57</f>
        <v>23</v>
      </c>
      <c r="F7">
        <v>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">
      <c r="A13" t="s">
        <v>21</v>
      </c>
      <c r="B13">
        <v>0</v>
      </c>
      <c r="C13">
        <v>0</v>
      </c>
      <c r="D13">
        <v>0</v>
      </c>
      <c r="E13">
        <v>0</v>
      </c>
      <c r="F13">
        <v>1305</v>
      </c>
      <c r="G13">
        <v>1191</v>
      </c>
      <c r="H13">
        <v>1204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Assumptions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2015-06-10T01:27:30Z</dcterms:created>
  <dcterms:modified xsi:type="dcterms:W3CDTF">2019-01-25T21:34:01Z</dcterms:modified>
</cp:coreProperties>
</file>