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17800" windowHeight="14140"/>
  </bookViews>
  <sheets>
    <sheet name="About" sheetId="1" r:id="rId1"/>
    <sheet name="Data" sheetId="2" r:id="rId2"/>
    <sheet name="BLACE" sheetId="3" r:id="rId3"/>
  </sheet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2" l="1"/>
  <c r="C7" i="2"/>
  <c r="D7" i="2"/>
  <c r="E7" i="2"/>
  <c r="F7" i="2"/>
  <c r="G7" i="2"/>
  <c r="H7" i="2"/>
  <c r="F2" i="3"/>
  <c r="E2" i="3"/>
  <c r="D2" i="3"/>
  <c r="C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B2" i="3"/>
</calcChain>
</file>

<file path=xl/sharedStrings.xml><?xml version="1.0" encoding="utf-8"?>
<sst xmlns="http://schemas.openxmlformats.org/spreadsheetml/2006/main" count="37" uniqueCount="37">
  <si>
    <t>Year</t>
  </si>
  <si>
    <t>CO2 Emissions (g)</t>
  </si>
  <si>
    <t>BLACE BAU LULUCF Anthropogenic CO2 Emissions</t>
  </si>
  <si>
    <t>Notes</t>
  </si>
  <si>
    <t>http://unfccc.int/national_reports/annex_i_ghg_inventories/national_inventories_submissions/items/10116.php</t>
  </si>
  <si>
    <t>https://www.canada.ca/en/environment-climate-change/services/climate-change/publications/emission-trends-2014/chapter-3.html</t>
  </si>
  <si>
    <t xml:space="preserve">This is in comparison to a projected -28MT of sequestion capacity from LULUCF in the 2013 report, but this was changed in the 2014 report  mainly because the projected contribution of the Forest Land Remaining Forest Land category has been revised downward by 7 Mt due to updated and improved methodology and projections  </t>
  </si>
  <si>
    <t>Convert MT to g</t>
  </si>
  <si>
    <t>1MT=</t>
  </si>
  <si>
    <t>1 tonne =</t>
  </si>
  <si>
    <t>1MT =</t>
  </si>
  <si>
    <t>10^6 tonne</t>
  </si>
  <si>
    <t>10^6 g</t>
  </si>
  <si>
    <t>10^12 g</t>
  </si>
  <si>
    <t>kt CO2</t>
  </si>
  <si>
    <t>kt CH4</t>
  </si>
  <si>
    <t>kt N2O</t>
  </si>
  <si>
    <t xml:space="preserve">Quantifying the biophysical climate change mitigation potential of Canada’s forest sector by Smythe et al. </t>
  </si>
  <si>
    <t>2010-2015 LULUCF Emissions</t>
  </si>
  <si>
    <t>Environment and Climate Change Canada</t>
  </si>
  <si>
    <t>Canada's Emissions Trends 2014</t>
  </si>
  <si>
    <t>Chapter 3</t>
  </si>
  <si>
    <t xml:space="preserve">Alternate source: </t>
  </si>
  <si>
    <t>https://cfs.nrcan.gc.ca/publications?id=35590</t>
  </si>
  <si>
    <t>Provides estimates of forest sequestration capacity in Canada up to 2050 in different scenarios</t>
  </si>
  <si>
    <t xml:space="preserve">Wasn't used because it's only forestry (not other land use change) and it includes wildfires, not just anthro forest activities </t>
  </si>
  <si>
    <t>Sources:</t>
  </si>
  <si>
    <t>Source (2010-1015): IPCC Inventory report, Source (2020): Canada's Emissions Trends 2014</t>
  </si>
  <si>
    <t>2020 LULUCF Emissions</t>
  </si>
  <si>
    <t>There are no projections in Canada beyond 2020, so we applied 2020 estimate to 2021-2050 as constant value.</t>
  </si>
  <si>
    <t>Notes on the "Canada's Emissions Trends 2014" report:</t>
  </si>
  <si>
    <t>This is mainly driven by lower-than-expected rates of tree harvesting in forest lands, compared to what was seen in the past.</t>
  </si>
  <si>
    <t>We assume that all of the sequestered CO2e in the Land Use and Forestry sector is in the form of CO2, not other GHGs.</t>
  </si>
  <si>
    <t>g CO2</t>
  </si>
  <si>
    <t xml:space="preserve">Note: Data in table is compiled from IPCC inventory reports Table 4 from years 2010-2015 </t>
  </si>
  <si>
    <t xml:space="preserve">Canada 2017 NIR </t>
  </si>
  <si>
    <t>CRF Table 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</si>
</sst>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1"/>
      <name val="Calibri"/>
      <family val="2"/>
      <scheme val="minor"/>
    </font>
    <font>
      <sz val="11"/>
      <color rgb="FF00000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CCFFCC"/>
      </patternFill>
    </fill>
    <fill>
      <patternFill patternType="solid">
        <fgColor rgb="FFCCFFCC"/>
        <bgColor rgb="FF000000"/>
      </patternFill>
    </fill>
    <fill>
      <patternFill patternType="solid">
        <fgColor rgb="FFFFFF00"/>
        <bgColor indexed="64"/>
      </patternFill>
    </fill>
    <fill>
      <patternFill patternType="solid">
        <fgColor theme="0" tint="-0.249977111117893"/>
        <bgColor indexed="64"/>
      </patternFill>
    </fill>
  </fills>
  <borders count="3">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s>
  <cellStyleXfs count="5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1" fillId="0" borderId="0" xfId="0" applyFont="1"/>
    <xf numFmtId="11" fontId="0" fillId="0" borderId="0" xfId="0" applyNumberFormat="1"/>
    <xf numFmtId="11" fontId="0" fillId="0" borderId="1" xfId="0" applyNumberFormat="1" applyBorder="1"/>
    <xf numFmtId="0" fontId="1" fillId="0" borderId="0" xfId="0" applyFont="1" applyBorder="1"/>
    <xf numFmtId="0" fontId="1" fillId="0" borderId="1" xfId="0" applyFont="1" applyBorder="1"/>
    <xf numFmtId="0" fontId="0" fillId="0" borderId="0" xfId="0" applyFont="1"/>
    <xf numFmtId="0" fontId="3" fillId="0" borderId="0" xfId="0" applyFont="1"/>
    <xf numFmtId="0" fontId="0" fillId="0" borderId="0" xfId="0" applyFill="1"/>
    <xf numFmtId="2" fontId="4" fillId="2" borderId="2" xfId="0" applyNumberFormat="1" applyFont="1" applyFill="1" applyBorder="1" applyAlignment="1">
      <alignment horizontal="right"/>
    </xf>
    <xf numFmtId="2" fontId="4" fillId="3" borderId="2" xfId="0" applyNumberFormat="1" applyFont="1" applyFill="1" applyBorder="1" applyAlignment="1">
      <alignment horizontal="right"/>
    </xf>
    <xf numFmtId="0" fontId="0" fillId="0" borderId="0" xfId="0" applyFont="1" applyFill="1"/>
    <xf numFmtId="2" fontId="4" fillId="0" borderId="0" xfId="0" applyNumberFormat="1" applyFont="1" applyFill="1" applyBorder="1" applyAlignment="1">
      <alignment horizontal="right"/>
    </xf>
    <xf numFmtId="0" fontId="0" fillId="4" borderId="0" xfId="0" applyFont="1" applyFill="1"/>
    <xf numFmtId="0" fontId="5" fillId="0" borderId="0" xfId="0" applyFont="1"/>
    <xf numFmtId="0" fontId="1" fillId="5" borderId="0" xfId="0" applyFont="1" applyFill="1"/>
    <xf numFmtId="0" fontId="0" fillId="0" borderId="0" xfId="0" applyAlignment="1">
      <alignment wrapText="1"/>
    </xf>
  </cellXfs>
  <cellStyles count="5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workbookViewId="0">
      <selection activeCell="B6" sqref="B6"/>
    </sheetView>
  </sheetViews>
  <sheetFormatPr baseColWidth="10" defaultColWidth="8.83203125" defaultRowHeight="14" x14ac:dyDescent="0"/>
  <cols>
    <col min="1" max="1" width="11.5" customWidth="1"/>
    <col min="2" max="2" width="109.83203125" customWidth="1"/>
  </cols>
  <sheetData>
    <row r="1" spans="1:2">
      <c r="A1" s="1" t="s">
        <v>2</v>
      </c>
    </row>
    <row r="3" spans="1:2">
      <c r="A3" s="1" t="s">
        <v>26</v>
      </c>
      <c r="B3" s="15" t="s">
        <v>18</v>
      </c>
    </row>
    <row r="4" spans="1:2">
      <c r="B4" t="s">
        <v>35</v>
      </c>
    </row>
    <row r="5" spans="1:2">
      <c r="B5" t="s">
        <v>36</v>
      </c>
    </row>
    <row r="6" spans="1:2">
      <c r="B6" t="s">
        <v>4</v>
      </c>
    </row>
    <row r="8" spans="1:2">
      <c r="B8" s="15" t="s">
        <v>28</v>
      </c>
    </row>
    <row r="9" spans="1:2">
      <c r="B9" s="6" t="s">
        <v>19</v>
      </c>
    </row>
    <row r="10" spans="1:2">
      <c r="B10" s="6" t="s">
        <v>20</v>
      </c>
    </row>
    <row r="11" spans="1:2">
      <c r="B11" s="6" t="s">
        <v>21</v>
      </c>
    </row>
    <row r="12" spans="1:2">
      <c r="B12" s="7" t="s">
        <v>5</v>
      </c>
    </row>
    <row r="14" spans="1:2">
      <c r="A14" s="1" t="s">
        <v>3</v>
      </c>
    </row>
    <row r="15" spans="1:2">
      <c r="A15" t="s">
        <v>29</v>
      </c>
    </row>
    <row r="17" spans="1:2">
      <c r="A17" t="s">
        <v>30</v>
      </c>
    </row>
    <row r="18" spans="1:2">
      <c r="B18" s="16" t="s">
        <v>31</v>
      </c>
    </row>
    <row r="19" spans="1:2" ht="42">
      <c r="B19" s="16" t="s">
        <v>6</v>
      </c>
    </row>
    <row r="21" spans="1:2">
      <c r="A21" s="8" t="s">
        <v>32</v>
      </c>
    </row>
    <row r="23" spans="1:2">
      <c r="A23" s="1" t="s">
        <v>22</v>
      </c>
    </row>
    <row r="24" spans="1:2">
      <c r="A24" t="s">
        <v>17</v>
      </c>
    </row>
    <row r="25" spans="1:2">
      <c r="A25" t="s">
        <v>23</v>
      </c>
    </row>
    <row r="26" spans="1:2">
      <c r="A26" t="s">
        <v>24</v>
      </c>
    </row>
    <row r="27" spans="1:2">
      <c r="A27" t="s">
        <v>25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5" sqref="A15"/>
    </sheetView>
  </sheetViews>
  <sheetFormatPr baseColWidth="10" defaultColWidth="8.83203125" defaultRowHeight="14" x14ac:dyDescent="0"/>
  <cols>
    <col min="1" max="1" width="36.5" style="6" customWidth="1"/>
    <col min="2" max="2" width="12.83203125" style="6" bestFit="1" customWidth="1"/>
    <col min="3" max="3" width="12.5" style="6" bestFit="1" customWidth="1"/>
    <col min="4" max="4" width="12.83203125" style="6" bestFit="1" customWidth="1"/>
    <col min="5" max="5" width="12.5" style="6" bestFit="1" customWidth="1"/>
    <col min="6" max="6" width="11.5" style="6" bestFit="1" customWidth="1"/>
    <col min="7" max="7" width="12.5" style="6" bestFit="1" customWidth="1"/>
    <col min="8" max="8" width="8.83203125" style="6" bestFit="1" customWidth="1"/>
    <col min="9" max="16384" width="8.83203125" style="6"/>
  </cols>
  <sheetData>
    <row r="1" spans="1:8">
      <c r="A1" s="14" t="s">
        <v>27</v>
      </c>
    </row>
    <row r="2" spans="1:8">
      <c r="B2" s="1">
        <v>2010</v>
      </c>
      <c r="C2" s="1">
        <v>2011</v>
      </c>
      <c r="D2" s="1">
        <v>2012</v>
      </c>
      <c r="E2" s="1">
        <v>2013</v>
      </c>
      <c r="F2" s="1">
        <v>2014</v>
      </c>
      <c r="G2" s="1">
        <v>2015</v>
      </c>
      <c r="H2" s="1">
        <v>2020</v>
      </c>
    </row>
    <row r="3" spans="1:8">
      <c r="A3" s="6" t="s">
        <v>14</v>
      </c>
      <c r="B3" s="9">
        <v>-29287.008104463519</v>
      </c>
      <c r="C3" s="9">
        <v>-27430.816310569979</v>
      </c>
      <c r="D3" s="9">
        <v>-31911.398995150092</v>
      </c>
      <c r="E3" s="9">
        <v>-30868.040672120012</v>
      </c>
      <c r="F3" s="10">
        <v>-34312.449999999997</v>
      </c>
      <c r="G3" s="10">
        <v>-34946.400000000001</v>
      </c>
      <c r="H3" s="13">
        <v>-19000</v>
      </c>
    </row>
    <row r="4" spans="1:8">
      <c r="A4" s="6" t="s">
        <v>15</v>
      </c>
      <c r="B4" s="9">
        <v>30.787701999999999</v>
      </c>
      <c r="C4" s="9">
        <v>39.142113999999999</v>
      </c>
      <c r="D4" s="9">
        <v>70.005784000000006</v>
      </c>
      <c r="E4" s="9">
        <v>41.687182</v>
      </c>
      <c r="F4" s="9">
        <v>39.529648000000002</v>
      </c>
      <c r="G4" s="9">
        <v>39.983035000000001</v>
      </c>
    </row>
    <row r="5" spans="1:8">
      <c r="A5" s="6" t="s">
        <v>16</v>
      </c>
      <c r="B5" s="9">
        <v>1.1131880000000001</v>
      </c>
      <c r="C5" s="9">
        <v>1.3463510000000001</v>
      </c>
      <c r="D5" s="9">
        <v>2.155386</v>
      </c>
      <c r="E5" s="9">
        <v>1.43649</v>
      </c>
      <c r="F5" s="9">
        <v>1.3363849999999999</v>
      </c>
      <c r="G5" s="9">
        <v>1.3533520000000001</v>
      </c>
    </row>
    <row r="6" spans="1:8" s="11" customFormat="1">
      <c r="B6" s="12"/>
      <c r="C6" s="12"/>
      <c r="D6" s="12"/>
      <c r="E6" s="12"/>
      <c r="F6" s="12"/>
      <c r="G6" s="12"/>
    </row>
    <row r="7" spans="1:8">
      <c r="A7" s="1" t="s">
        <v>33</v>
      </c>
      <c r="B7" s="6">
        <f t="shared" ref="B7:G7" si="0">B3*10^9</f>
        <v>-29287008104463.52</v>
      </c>
      <c r="C7" s="6">
        <f t="shared" si="0"/>
        <v>-27430816310569.98</v>
      </c>
      <c r="D7" s="6">
        <f t="shared" si="0"/>
        <v>-31911398995150.09</v>
      </c>
      <c r="E7" s="6">
        <f t="shared" si="0"/>
        <v>-30868040672120.012</v>
      </c>
      <c r="F7" s="6">
        <f t="shared" si="0"/>
        <v>-34312449999999.996</v>
      </c>
      <c r="G7" s="6">
        <f t="shared" si="0"/>
        <v>-34946400000000</v>
      </c>
      <c r="H7" s="6">
        <f>H3*10^9</f>
        <v>-19000000000000</v>
      </c>
    </row>
    <row r="8" spans="1:8">
      <c r="A8" s="1"/>
    </row>
    <row r="9" spans="1:8">
      <c r="A9" s="6" t="s">
        <v>7</v>
      </c>
      <c r="B9" s="6" t="s">
        <v>10</v>
      </c>
      <c r="C9" s="6" t="s">
        <v>11</v>
      </c>
    </row>
    <row r="10" spans="1:8">
      <c r="B10" s="6" t="s">
        <v>9</v>
      </c>
      <c r="C10" s="6" t="s">
        <v>12</v>
      </c>
    </row>
    <row r="11" spans="1:8">
      <c r="B11" s="6" t="s">
        <v>8</v>
      </c>
      <c r="C11" s="6" t="s">
        <v>13</v>
      </c>
    </row>
    <row r="13" spans="1:8">
      <c r="A13" s="6" t="s">
        <v>34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3"/>
  <sheetViews>
    <sheetView workbookViewId="0">
      <selection activeCell="H3" sqref="H3"/>
    </sheetView>
  </sheetViews>
  <sheetFormatPr baseColWidth="10" defaultColWidth="8.83203125" defaultRowHeight="14" x14ac:dyDescent="0"/>
  <cols>
    <col min="1" max="1" width="16.5" customWidth="1"/>
    <col min="2" max="17" width="11.5" bestFit="1" customWidth="1"/>
  </cols>
  <sheetData>
    <row r="1" spans="1:37">
      <c r="A1" s="1" t="s">
        <v>0</v>
      </c>
      <c r="B1" s="1">
        <v>2015</v>
      </c>
      <c r="C1" s="1">
        <v>2016</v>
      </c>
      <c r="D1" s="1">
        <v>2017</v>
      </c>
      <c r="E1" s="1">
        <v>2018</v>
      </c>
      <c r="F1" s="1">
        <v>2019</v>
      </c>
      <c r="G1" s="5">
        <v>2020</v>
      </c>
      <c r="H1" s="1">
        <v>2021</v>
      </c>
      <c r="I1" s="1">
        <v>2022</v>
      </c>
      <c r="J1" s="1">
        <v>2023</v>
      </c>
      <c r="K1" s="1">
        <v>2024</v>
      </c>
      <c r="L1" s="4">
        <v>2025</v>
      </c>
      <c r="M1" s="4">
        <v>2026</v>
      </c>
      <c r="N1" s="1">
        <v>2027</v>
      </c>
      <c r="O1" s="1">
        <v>2028</v>
      </c>
      <c r="P1" s="1">
        <v>2029</v>
      </c>
      <c r="Q1" s="5">
        <v>2030</v>
      </c>
      <c r="R1" s="1">
        <v>2031</v>
      </c>
      <c r="S1" s="1">
        <v>2032</v>
      </c>
      <c r="T1" s="1">
        <v>2033</v>
      </c>
      <c r="U1" s="1">
        <v>2034</v>
      </c>
      <c r="V1" s="4">
        <v>2035</v>
      </c>
      <c r="W1" s="4">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c r="A2" s="1" t="s">
        <v>1</v>
      </c>
      <c r="B2" s="2">
        <f>Data!G7</f>
        <v>-34946400000000</v>
      </c>
      <c r="C2" s="2">
        <f>TREND(Data!$F7:$H7,Data!$F2:$H2,BLACE!C1)</f>
        <v>-30338825000000</v>
      </c>
      <c r="D2" s="2">
        <f>TREND(Data!$F7:$H7,Data!$F2:$H2,BLACE!D1)</f>
        <v>-27581200000000</v>
      </c>
      <c r="E2" s="2">
        <f>TREND(Data!$F7:$H7,Data!$F2:$H2,BLACE!E1)</f>
        <v>-24823575000000</v>
      </c>
      <c r="F2" s="2">
        <f>TREND(Data!$F7:$H7,Data!$F2:$H2,BLACE!F1)</f>
        <v>-22065950000000</v>
      </c>
      <c r="G2" s="3">
        <f>Data!H7</f>
        <v>-19000000000000</v>
      </c>
      <c r="H2" s="2">
        <f t="shared" ref="H2:AK2" si="0">G2</f>
        <v>-19000000000000</v>
      </c>
      <c r="I2" s="2">
        <f t="shared" si="0"/>
        <v>-19000000000000</v>
      </c>
      <c r="J2" s="2">
        <f t="shared" si="0"/>
        <v>-19000000000000</v>
      </c>
      <c r="K2" s="2">
        <f t="shared" si="0"/>
        <v>-19000000000000</v>
      </c>
      <c r="L2" s="2">
        <f t="shared" si="0"/>
        <v>-19000000000000</v>
      </c>
      <c r="M2" s="2">
        <f t="shared" si="0"/>
        <v>-19000000000000</v>
      </c>
      <c r="N2" s="2">
        <f t="shared" si="0"/>
        <v>-19000000000000</v>
      </c>
      <c r="O2" s="2">
        <f t="shared" si="0"/>
        <v>-19000000000000</v>
      </c>
      <c r="P2" s="2">
        <f t="shared" si="0"/>
        <v>-19000000000000</v>
      </c>
      <c r="Q2" s="2">
        <f t="shared" si="0"/>
        <v>-19000000000000</v>
      </c>
      <c r="R2" s="2">
        <f t="shared" si="0"/>
        <v>-19000000000000</v>
      </c>
      <c r="S2" s="2">
        <f t="shared" si="0"/>
        <v>-19000000000000</v>
      </c>
      <c r="T2" s="2">
        <f t="shared" si="0"/>
        <v>-19000000000000</v>
      </c>
      <c r="U2" s="2">
        <f t="shared" si="0"/>
        <v>-19000000000000</v>
      </c>
      <c r="V2" s="2">
        <f t="shared" si="0"/>
        <v>-19000000000000</v>
      </c>
      <c r="W2" s="2">
        <f t="shared" si="0"/>
        <v>-19000000000000</v>
      </c>
      <c r="X2" s="2">
        <f t="shared" si="0"/>
        <v>-19000000000000</v>
      </c>
      <c r="Y2" s="2">
        <f t="shared" si="0"/>
        <v>-19000000000000</v>
      </c>
      <c r="Z2" s="2">
        <f t="shared" si="0"/>
        <v>-19000000000000</v>
      </c>
      <c r="AA2" s="2">
        <f t="shared" si="0"/>
        <v>-19000000000000</v>
      </c>
      <c r="AB2" s="2">
        <f t="shared" si="0"/>
        <v>-19000000000000</v>
      </c>
      <c r="AC2" s="2">
        <f t="shared" si="0"/>
        <v>-19000000000000</v>
      </c>
      <c r="AD2" s="2">
        <f t="shared" si="0"/>
        <v>-19000000000000</v>
      </c>
      <c r="AE2" s="2">
        <f t="shared" si="0"/>
        <v>-19000000000000</v>
      </c>
      <c r="AF2" s="2">
        <f t="shared" si="0"/>
        <v>-19000000000000</v>
      </c>
      <c r="AG2" s="2">
        <f t="shared" si="0"/>
        <v>-19000000000000</v>
      </c>
      <c r="AH2" s="2">
        <f t="shared" si="0"/>
        <v>-19000000000000</v>
      </c>
      <c r="AI2" s="2">
        <f t="shared" si="0"/>
        <v>-19000000000000</v>
      </c>
      <c r="AJ2" s="2">
        <f t="shared" si="0"/>
        <v>-19000000000000</v>
      </c>
      <c r="AK2" s="2">
        <f t="shared" si="0"/>
        <v>-19000000000000</v>
      </c>
    </row>
    <row r="3" spans="1:37">
      <c r="C3" s="2"/>
      <c r="D3" s="2"/>
      <c r="E3" s="2"/>
      <c r="F3" s="2"/>
      <c r="G3" s="2"/>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vt:lpstr>
      <vt:lpstr>Data</vt:lpstr>
      <vt:lpstr>BLACE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Brianne Riehl</cp:lastModifiedBy>
  <dcterms:created xsi:type="dcterms:W3CDTF">2015-08-06T00:31:42Z</dcterms:created>
  <dcterms:modified xsi:type="dcterms:W3CDTF">2018-08-28T21:22:36Z</dcterms:modified>
</cp:coreProperties>
</file>