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60" windowWidth="23940" windowHeight="13700"/>
  </bookViews>
  <sheets>
    <sheet name="About" sheetId="1" r:id="rId1"/>
    <sheet name="SourceData" sheetId="2" r:id="rId2"/>
    <sheet name="SCoC" sheetId="3" r:id="rId3"/>
  </sheets>
  <calcPr calcId="145621" iterate="1" iterateDelta="1.0000000000000001E-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2" l="1"/>
  <c r="B23" i="2"/>
  <c r="B22" i="2"/>
  <c r="B19" i="2"/>
  <c r="F13" i="2"/>
  <c r="B55" i="2"/>
  <c r="B37" i="3"/>
  <c r="F5" i="2"/>
  <c r="B20" i="2"/>
  <c r="B2" i="3"/>
  <c r="F6" i="2"/>
  <c r="B21" i="2"/>
  <c r="B3" i="3"/>
  <c r="F7" i="2"/>
  <c r="B4" i="3"/>
  <c r="B5" i="3"/>
  <c r="B6" i="3"/>
  <c r="B25" i="2"/>
  <c r="B7" i="3"/>
  <c r="F8" i="2"/>
  <c r="B26" i="2"/>
  <c r="B8" i="3"/>
  <c r="B27" i="2"/>
  <c r="B9" i="3"/>
  <c r="B28" i="2"/>
  <c r="B10" i="3"/>
  <c r="B29" i="2"/>
  <c r="B11" i="3"/>
  <c r="B30" i="2"/>
  <c r="B12" i="3"/>
  <c r="F9" i="2"/>
  <c r="B31" i="2"/>
  <c r="B13" i="3"/>
  <c r="B32" i="2"/>
  <c r="B14" i="3"/>
  <c r="B33" i="2"/>
  <c r="B15" i="3"/>
  <c r="B34" i="2"/>
  <c r="B16" i="3"/>
  <c r="B35" i="2"/>
  <c r="B17" i="3"/>
  <c r="F10" i="2"/>
  <c r="B36" i="2"/>
  <c r="B18" i="3"/>
  <c r="B37" i="2"/>
  <c r="B19" i="3"/>
  <c r="B38" i="2"/>
  <c r="B20" i="3"/>
  <c r="B39" i="2"/>
  <c r="B21" i="3"/>
  <c r="B40" i="2"/>
  <c r="B22" i="3"/>
  <c r="F11" i="2"/>
  <c r="B41" i="2"/>
  <c r="B23" i="3"/>
  <c r="B42" i="2"/>
  <c r="B24" i="3"/>
  <c r="B43" i="2"/>
  <c r="B25" i="3"/>
  <c r="B44" i="2"/>
  <c r="B26" i="3"/>
  <c r="B45" i="2"/>
  <c r="B27" i="3"/>
  <c r="F12" i="2"/>
  <c r="B46" i="2"/>
  <c r="B28" i="3"/>
  <c r="B47" i="2"/>
  <c r="B29" i="3"/>
  <c r="B48" i="2"/>
  <c r="B30" i="3"/>
  <c r="B49" i="2"/>
  <c r="B31" i="3"/>
  <c r="B50" i="2"/>
  <c r="B32" i="3"/>
  <c r="B51" i="2"/>
  <c r="B33" i="3"/>
  <c r="B52" i="2"/>
  <c r="B34" i="3"/>
  <c r="B53" i="2"/>
  <c r="B35" i="3"/>
  <c r="B54" i="2"/>
  <c r="B36" i="3"/>
  <c r="F4" i="2"/>
  <c r="B18" i="2"/>
  <c r="G13" i="2"/>
  <c r="G12" i="2"/>
  <c r="G11" i="2"/>
  <c r="G10" i="2"/>
  <c r="G9" i="2"/>
  <c r="G8" i="2"/>
  <c r="G7" i="2"/>
  <c r="G6" i="2"/>
  <c r="G5" i="2"/>
  <c r="G4" i="2"/>
  <c r="G3" i="2"/>
  <c r="F3" i="2"/>
</calcChain>
</file>

<file path=xl/sharedStrings.xml><?xml version="1.0" encoding="utf-8"?>
<sst xmlns="http://schemas.openxmlformats.org/spreadsheetml/2006/main" count="23" uniqueCount="19">
  <si>
    <t>Source:</t>
  </si>
  <si>
    <t>Year</t>
  </si>
  <si>
    <t>SCoC Social Cost of Carbon</t>
  </si>
  <si>
    <t>Notes:</t>
  </si>
  <si>
    <t>a 3% discount rate, so this is the rate we use in this model.</t>
  </si>
  <si>
    <t>See "cpi.xlsx" in the InputData folder for source information.</t>
  </si>
  <si>
    <t>http://ec.gc.ca/cc/default.asp?lang=En&amp;n=BE705779-1</t>
  </si>
  <si>
    <t>Environment and Climate Change Canada</t>
  </si>
  <si>
    <t>Technical Update to Environment and Climate Change Canada's Social Cost of Greenhouse Gas Estimates</t>
  </si>
  <si>
    <t>When considering the Social Cost of Carbon, the Canadian government typically uses the figures based on</t>
  </si>
  <si>
    <t>We adjust 2012 dollars to 2015 dollars using the following conversion factor:</t>
  </si>
  <si>
    <t>Updated central</t>
  </si>
  <si>
    <t>Chose central value of the SCOC range provided by Environment and Climate Change Canada</t>
  </si>
  <si>
    <t>Table 6</t>
  </si>
  <si>
    <t>Source data in C$ 2012 / tonne CO2, discounted at 3%</t>
  </si>
  <si>
    <t>Updated 95th percentile</t>
  </si>
  <si>
    <t>Data in C$ 2015 dollars/gram CO2</t>
  </si>
  <si>
    <t>Linearly interpolating for missing years</t>
  </si>
  <si>
    <t>Social Cost of Carbon (CAD 2015$)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</si>
</sst>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rgb="FF333333"/>
      <name val="Helvetica Neue"/>
    </font>
    <font>
      <sz val="12"/>
      <color rgb="FF333333"/>
      <name val="Calibri"/>
      <scheme val="minor"/>
    </font>
    <font>
      <u/>
      <sz val="11"/>
      <color theme="11"/>
      <name val="Calibri"/>
      <family val="2"/>
      <scheme val="minor"/>
    </font>
    <font>
      <b/>
      <sz val="11"/>
      <color rgb="FF333333"/>
      <name val="Calibri"/>
      <scheme val="minor"/>
    </font>
    <font>
      <sz val="11"/>
      <color rgb="FF333333"/>
      <name val="Calibri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/>
    </xf>
    <xf numFmtId="11" fontId="0" fillId="0" borderId="0" xfId="0" applyNumberFormat="1"/>
    <xf numFmtId="0" fontId="0" fillId="0" borderId="0" xfId="0"/>
    <xf numFmtId="0" fontId="6" fillId="0" borderId="0" xfId="0" applyFont="1"/>
    <xf numFmtId="0" fontId="7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/>
    <xf numFmtId="164" fontId="11" fillId="0" borderId="0" xfId="0" applyNumberFormat="1" applyFont="1"/>
    <xf numFmtId="0" fontId="1" fillId="3" borderId="0" xfId="0" applyFont="1" applyFill="1"/>
    <xf numFmtId="0" fontId="0" fillId="3" borderId="0" xfId="0" applyFont="1" applyFill="1"/>
    <xf numFmtId="0" fontId="0" fillId="3" borderId="0" xfId="0" applyFill="1"/>
    <xf numFmtId="11" fontId="0" fillId="0" borderId="0" xfId="0" applyNumberFormat="1" applyFont="1"/>
    <xf numFmtId="11" fontId="0" fillId="4" borderId="0" xfId="0" applyNumberFormat="1" applyFont="1" applyFill="1"/>
    <xf numFmtId="0" fontId="0" fillId="0" borderId="0" xfId="0" applyFont="1" applyFill="1"/>
  </cellXfs>
  <cellStyles count="22">
    <cellStyle name="Body: normal cell" xfId="5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ColWidth="8.81640625" defaultRowHeight="14.5"/>
  <cols>
    <col min="2" max="2" width="97.1796875" customWidth="1"/>
  </cols>
  <sheetData>
    <row r="1" spans="1:2">
      <c r="A1" s="1" t="s">
        <v>2</v>
      </c>
    </row>
    <row r="3" spans="1:2">
      <c r="A3" s="1" t="s">
        <v>0</v>
      </c>
      <c r="B3" t="s">
        <v>7</v>
      </c>
    </row>
    <row r="4" spans="1:2">
      <c r="B4" s="2">
        <v>2016</v>
      </c>
    </row>
    <row r="5" spans="1:2" ht="15.5">
      <c r="B5" s="8" t="s">
        <v>8</v>
      </c>
    </row>
    <row r="6" spans="1:2">
      <c r="B6" s="3" t="s">
        <v>6</v>
      </c>
    </row>
    <row r="7" spans="1:2">
      <c r="B7" t="s">
        <v>13</v>
      </c>
    </row>
    <row r="9" spans="1:2">
      <c r="A9" s="1" t="s">
        <v>3</v>
      </c>
    </row>
    <row r="10" spans="1:2">
      <c r="A10" t="s">
        <v>9</v>
      </c>
    </row>
    <row r="11" spans="1:2">
      <c r="A11" t="s">
        <v>4</v>
      </c>
    </row>
    <row r="13" spans="1:2">
      <c r="A13" s="6" t="s">
        <v>10</v>
      </c>
    </row>
    <row r="14" spans="1:2" ht="15.5">
      <c r="A14" s="12">
        <v>1.04</v>
      </c>
    </row>
    <row r="15" spans="1:2">
      <c r="A15" s="6" t="s">
        <v>5</v>
      </c>
    </row>
    <row r="17" spans="1:2">
      <c r="A17" t="s">
        <v>12</v>
      </c>
    </row>
    <row r="18" spans="1:2" ht="20">
      <c r="B18" s="7"/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defaultColWidth="8.81640625" defaultRowHeight="14.5"/>
  <cols>
    <col min="1" max="1" width="8.81640625" style="9"/>
    <col min="2" max="2" width="17.6328125" style="9" customWidth="1"/>
    <col min="3" max="3" width="21.81640625" style="9" customWidth="1"/>
    <col min="4" max="5" width="8.81640625" style="9"/>
    <col min="6" max="6" width="15.453125" style="9" customWidth="1"/>
    <col min="7" max="7" width="18.81640625" customWidth="1"/>
  </cols>
  <sheetData>
    <row r="1" spans="1:7">
      <c r="A1" s="13" t="s">
        <v>14</v>
      </c>
      <c r="B1" s="14"/>
      <c r="C1" s="14"/>
      <c r="E1" s="13" t="s">
        <v>16</v>
      </c>
      <c r="F1" s="14"/>
      <c r="G1" s="15"/>
    </row>
    <row r="2" spans="1:7">
      <c r="A2" s="10" t="s">
        <v>1</v>
      </c>
      <c r="B2" s="10" t="s">
        <v>11</v>
      </c>
      <c r="C2" s="10" t="s">
        <v>15</v>
      </c>
      <c r="E2" s="10" t="s">
        <v>1</v>
      </c>
      <c r="F2" s="10" t="s">
        <v>11</v>
      </c>
      <c r="G2" s="10" t="s">
        <v>15</v>
      </c>
    </row>
    <row r="3" spans="1:7">
      <c r="A3" s="11">
        <v>2010</v>
      </c>
      <c r="B3" s="11">
        <v>34.1</v>
      </c>
      <c r="C3" s="11">
        <v>131.5</v>
      </c>
      <c r="E3" s="11">
        <v>2010</v>
      </c>
      <c r="F3" s="16">
        <f>B3*About!$A$14/10^6</f>
        <v>3.5464000000000005E-5</v>
      </c>
      <c r="G3" s="16">
        <f>C3*About!$A$14/10^6</f>
        <v>1.3675999999999998E-4</v>
      </c>
    </row>
    <row r="4" spans="1:7">
      <c r="A4" s="11">
        <v>2013</v>
      </c>
      <c r="B4" s="11">
        <v>37.4</v>
      </c>
      <c r="C4" s="11">
        <v>149.30000000000001</v>
      </c>
      <c r="E4" s="11">
        <v>2013</v>
      </c>
      <c r="F4" s="16">
        <f>B4*About!$A$14/10^6</f>
        <v>3.8896000000000002E-5</v>
      </c>
      <c r="G4" s="16">
        <f>C4*About!$A$14/10^6</f>
        <v>1.5527200000000003E-4</v>
      </c>
    </row>
    <row r="5" spans="1:7">
      <c r="A5" s="11">
        <v>2015</v>
      </c>
      <c r="B5" s="11">
        <v>39.6</v>
      </c>
      <c r="C5" s="11">
        <v>161.1</v>
      </c>
      <c r="E5" s="11">
        <v>2015</v>
      </c>
      <c r="F5" s="16">
        <f>B5*About!$A$14/10^6</f>
        <v>4.1184000000000004E-5</v>
      </c>
      <c r="G5" s="16">
        <f>C5*About!$A$14/10^6</f>
        <v>1.6754400000000002E-4</v>
      </c>
    </row>
    <row r="6" spans="1:7">
      <c r="A6" s="10">
        <v>2016</v>
      </c>
      <c r="B6" s="10">
        <v>40.700000000000003</v>
      </c>
      <c r="C6" s="10">
        <v>167</v>
      </c>
      <c r="E6" s="11">
        <v>2016</v>
      </c>
      <c r="F6" s="16">
        <f>B6*About!$A$14/10^6</f>
        <v>4.2328000000000005E-5</v>
      </c>
      <c r="G6" s="16">
        <f>C6*About!$A$14/10^6</f>
        <v>1.7368E-4</v>
      </c>
    </row>
    <row r="7" spans="1:7">
      <c r="A7" s="11">
        <v>2020</v>
      </c>
      <c r="B7" s="11">
        <v>45.1</v>
      </c>
      <c r="C7" s="11">
        <v>190.7</v>
      </c>
      <c r="E7" s="11">
        <v>2020</v>
      </c>
      <c r="F7" s="16">
        <f>B7*About!$A$14/10^6</f>
        <v>4.6904000000000004E-5</v>
      </c>
      <c r="G7" s="16">
        <f>C7*About!$A$14/10^6</f>
        <v>1.98328E-4</v>
      </c>
    </row>
    <row r="8" spans="1:7">
      <c r="A8" s="11">
        <v>2025</v>
      </c>
      <c r="B8" s="11">
        <v>49.8</v>
      </c>
      <c r="C8" s="11">
        <v>213.3</v>
      </c>
      <c r="E8" s="11">
        <v>2025</v>
      </c>
      <c r="F8" s="16">
        <f>B8*About!$A$14/10^6</f>
        <v>5.1792000000000002E-5</v>
      </c>
      <c r="G8" s="16">
        <f>C8*About!$A$14/10^6</f>
        <v>2.2183200000000001E-4</v>
      </c>
    </row>
    <row r="9" spans="1:7">
      <c r="A9" s="11">
        <v>2030</v>
      </c>
      <c r="B9" s="11">
        <v>54.5</v>
      </c>
      <c r="C9" s="11">
        <v>235.8</v>
      </c>
      <c r="E9" s="11">
        <v>2030</v>
      </c>
      <c r="F9" s="16">
        <f>B9*About!$A$14/10^6</f>
        <v>5.6679999999999999E-5</v>
      </c>
      <c r="G9" s="16">
        <f>C9*About!$A$14/10^6</f>
        <v>2.4523200000000001E-4</v>
      </c>
    </row>
    <row r="10" spans="1:7">
      <c r="A10" s="11">
        <v>2035</v>
      </c>
      <c r="B10" s="11">
        <v>59.6</v>
      </c>
      <c r="C10" s="11">
        <v>258.89999999999998</v>
      </c>
      <c r="E10" s="11">
        <v>2035</v>
      </c>
      <c r="F10" s="16">
        <f>B10*About!$A$14/10^6</f>
        <v>6.1984000000000008E-5</v>
      </c>
      <c r="G10" s="16">
        <f>C10*About!$A$14/10^6</f>
        <v>2.69256E-4</v>
      </c>
    </row>
    <row r="11" spans="1:7">
      <c r="A11" s="11">
        <v>2040</v>
      </c>
      <c r="B11" s="11">
        <v>64.7</v>
      </c>
      <c r="C11" s="11">
        <v>281.89999999999998</v>
      </c>
      <c r="E11" s="11">
        <v>2040</v>
      </c>
      <c r="F11" s="16">
        <f>B11*About!$A$14/10^6</f>
        <v>6.728800000000001E-5</v>
      </c>
      <c r="G11" s="16">
        <f>C11*About!$A$14/10^6</f>
        <v>2.9317599999999997E-4</v>
      </c>
    </row>
    <row r="12" spans="1:7">
      <c r="A12" s="11">
        <v>2045</v>
      </c>
      <c r="B12" s="11">
        <v>69.7</v>
      </c>
      <c r="C12" s="11">
        <v>300.89999999999998</v>
      </c>
      <c r="E12" s="11">
        <v>2045</v>
      </c>
      <c r="F12" s="16">
        <f>B12*About!$A$14/10^6</f>
        <v>7.2488000000000001E-5</v>
      </c>
      <c r="G12" s="16">
        <f>C12*About!$A$14/10^6</f>
        <v>3.1293599999999999E-4</v>
      </c>
    </row>
    <row r="13" spans="1:7">
      <c r="A13" s="11">
        <v>2050</v>
      </c>
      <c r="B13" s="11">
        <v>74.8</v>
      </c>
      <c r="C13" s="11">
        <v>319.8</v>
      </c>
      <c r="E13" s="11">
        <v>2050</v>
      </c>
      <c r="F13" s="16">
        <f>B13*About!$A$14/10^6</f>
        <v>7.7792000000000003E-5</v>
      </c>
      <c r="G13" s="16">
        <f>C13*About!$A$14/10^6</f>
        <v>3.3259200000000004E-4</v>
      </c>
    </row>
    <row r="17" spans="1:4">
      <c r="A17" s="1" t="s">
        <v>17</v>
      </c>
      <c r="D17" s="18"/>
    </row>
    <row r="18" spans="1:4">
      <c r="A18" s="9">
        <v>2013</v>
      </c>
      <c r="B18" s="17">
        <f>F4</f>
        <v>3.8896000000000002E-5</v>
      </c>
    </row>
    <row r="19" spans="1:4">
      <c r="A19" s="9">
        <v>2014</v>
      </c>
      <c r="B19" s="9">
        <f>TREND(F4:F5,E4:E5,A19)</f>
        <v>4.0039999999999867E-5</v>
      </c>
    </row>
    <row r="20" spans="1:4">
      <c r="A20" s="9">
        <v>2015</v>
      </c>
      <c r="B20" s="17">
        <f>F5</f>
        <v>4.1184000000000004E-5</v>
      </c>
    </row>
    <row r="21" spans="1:4">
      <c r="A21" s="9">
        <v>2016</v>
      </c>
      <c r="B21" s="17">
        <f>F6</f>
        <v>4.2328000000000005E-5</v>
      </c>
    </row>
    <row r="22" spans="1:4">
      <c r="A22" s="9">
        <v>2017</v>
      </c>
      <c r="B22" s="9">
        <f>TREND(F6:F7,E6:E7,A22)</f>
        <v>4.3472000000000129E-5</v>
      </c>
    </row>
    <row r="23" spans="1:4">
      <c r="A23" s="9">
        <v>2018</v>
      </c>
      <c r="B23" s="9">
        <f>TREND(F6:F7,E6:E7,A23)</f>
        <v>4.4615999999999927E-5</v>
      </c>
    </row>
    <row r="24" spans="1:4">
      <c r="A24" s="9">
        <v>2019</v>
      </c>
      <c r="B24" s="9">
        <f>TREND(F6:F7,E6:E7,A24)</f>
        <v>4.5759999999999725E-5</v>
      </c>
    </row>
    <row r="25" spans="1:4">
      <c r="A25" s="9">
        <v>2020</v>
      </c>
      <c r="B25" s="17">
        <f>F7</f>
        <v>4.6904000000000004E-5</v>
      </c>
    </row>
    <row r="26" spans="1:4">
      <c r="A26" s="9">
        <v>2021</v>
      </c>
      <c r="B26" s="9">
        <f>TREND(F7:F8,E7:E8,A26)</f>
        <v>4.788160000000004E-5</v>
      </c>
    </row>
    <row r="27" spans="1:4">
      <c r="A27" s="9">
        <v>2022</v>
      </c>
      <c r="B27" s="9">
        <f>TREND(F7:F8,E7:E8,A27)</f>
        <v>4.8859199999999907E-5</v>
      </c>
    </row>
    <row r="28" spans="1:4">
      <c r="A28" s="9">
        <v>2023</v>
      </c>
      <c r="B28" s="9">
        <f>TREND(F7:F8,E7:E8,A28)</f>
        <v>4.9836799999999773E-5</v>
      </c>
    </row>
    <row r="29" spans="1:4">
      <c r="A29" s="9">
        <v>2024</v>
      </c>
      <c r="B29" s="9">
        <f>TREND(F7:F8,E7:E8,A29)</f>
        <v>5.0814400000000074E-5</v>
      </c>
    </row>
    <row r="30" spans="1:4">
      <c r="A30" s="9">
        <v>2025</v>
      </c>
      <c r="B30" s="17">
        <f>F8</f>
        <v>5.1792000000000002E-5</v>
      </c>
    </row>
    <row r="31" spans="1:4">
      <c r="A31" s="9">
        <v>2026</v>
      </c>
      <c r="B31" s="9">
        <f>TREND($F$8:$F$9,$E$8:$E$9,A31)</f>
        <v>5.2769600000000024E-5</v>
      </c>
    </row>
    <row r="32" spans="1:4">
      <c r="A32" s="9">
        <v>2027</v>
      </c>
      <c r="B32" s="9">
        <f>TREND($F$8:$F$9,$E$8:$E$9,A32)</f>
        <v>5.3747200000000325E-5</v>
      </c>
    </row>
    <row r="33" spans="1:2">
      <c r="A33" s="9">
        <v>2028</v>
      </c>
      <c r="B33" s="9">
        <f>TREND($F$8:$F$9,$E$8:$E$9,A33)</f>
        <v>5.4724800000000191E-5</v>
      </c>
    </row>
    <row r="34" spans="1:2">
      <c r="A34" s="9">
        <v>2029</v>
      </c>
      <c r="B34" s="9">
        <f>TREND($F$8:$F$9,$E$8:$E$9,A34)</f>
        <v>5.5702400000000058E-5</v>
      </c>
    </row>
    <row r="35" spans="1:2">
      <c r="A35" s="9">
        <v>2030</v>
      </c>
      <c r="B35" s="17">
        <f>F9</f>
        <v>5.6679999999999999E-5</v>
      </c>
    </row>
    <row r="36" spans="1:2">
      <c r="A36" s="9">
        <v>2031</v>
      </c>
      <c r="B36" s="9">
        <f>TREND($F$9:$F$10,$E$9:$E$10,A36)</f>
        <v>5.7740799999999974E-5</v>
      </c>
    </row>
    <row r="37" spans="1:2">
      <c r="A37" s="9">
        <v>2032</v>
      </c>
      <c r="B37" s="9">
        <f>TREND($F$9:$F$10,$E$9:$E$10,A37)</f>
        <v>5.8801600000000023E-5</v>
      </c>
    </row>
    <row r="38" spans="1:2">
      <c r="A38" s="9">
        <v>2033</v>
      </c>
      <c r="B38" s="9">
        <f>TREND($F$9:$F$10,$E$9:$E$10,A38)</f>
        <v>5.9862400000000072E-5</v>
      </c>
    </row>
    <row r="39" spans="1:2">
      <c r="A39" s="9">
        <v>2034</v>
      </c>
      <c r="B39" s="9">
        <f>TREND($F$9:$F$10,$E$9:$E$10,A39)</f>
        <v>6.0923200000000122E-5</v>
      </c>
    </row>
    <row r="40" spans="1:2">
      <c r="A40" s="9">
        <v>2035</v>
      </c>
      <c r="B40" s="17">
        <f>F10</f>
        <v>6.1984000000000008E-5</v>
      </c>
    </row>
    <row r="41" spans="1:2">
      <c r="A41" s="9">
        <v>2036</v>
      </c>
      <c r="B41" s="9">
        <f>TREND($F$10:$F$11,$E$10:$E$11,A41)</f>
        <v>6.3044799999999786E-5</v>
      </c>
    </row>
    <row r="42" spans="1:2">
      <c r="A42" s="9">
        <v>2037</v>
      </c>
      <c r="B42" s="9">
        <f>TREND($F$10:$F$11,$E$10:$E$11,A42)</f>
        <v>6.4105599999999836E-5</v>
      </c>
    </row>
    <row r="43" spans="1:2">
      <c r="A43" s="9">
        <v>2038</v>
      </c>
      <c r="B43" s="9">
        <f>TREND($F$10:$F$11,$E$10:$E$11,A43)</f>
        <v>6.5166399999999885E-5</v>
      </c>
    </row>
    <row r="44" spans="1:2">
      <c r="A44" s="9">
        <v>2039</v>
      </c>
      <c r="B44" s="9">
        <f>TREND($F$10:$F$11,$E$10:$E$11,A44)</f>
        <v>6.6227199999999934E-5</v>
      </c>
    </row>
    <row r="45" spans="1:2">
      <c r="A45" s="9">
        <v>2040</v>
      </c>
      <c r="B45" s="17">
        <f>F11</f>
        <v>6.728800000000001E-5</v>
      </c>
    </row>
    <row r="46" spans="1:2">
      <c r="A46" s="9">
        <v>2041</v>
      </c>
      <c r="B46" s="9">
        <f>TREND($F$11:$F$12,$E$11:$E$12,A46)</f>
        <v>6.8327999999999878E-5</v>
      </c>
    </row>
    <row r="47" spans="1:2">
      <c r="A47" s="9">
        <v>2042</v>
      </c>
      <c r="B47" s="9">
        <f>TREND($F$11:$F$12,$E$11:$E$12,A47)</f>
        <v>6.9368000000000207E-5</v>
      </c>
    </row>
    <row r="48" spans="1:2">
      <c r="A48" s="9">
        <v>2043</v>
      </c>
      <c r="B48" s="9">
        <f>TREND($F$11:$F$12,$E$11:$E$12,A48)</f>
        <v>7.0408000000000102E-5</v>
      </c>
    </row>
    <row r="49" spans="1:2">
      <c r="A49" s="9">
        <v>2044</v>
      </c>
      <c r="B49" s="16">
        <f>TREND($F$11:$F$12,$E$11:$E$12,A49)</f>
        <v>7.1447999999999998E-5</v>
      </c>
    </row>
    <row r="50" spans="1:2">
      <c r="A50" s="9">
        <v>2045</v>
      </c>
      <c r="B50" s="17">
        <f>F12</f>
        <v>7.2488000000000001E-5</v>
      </c>
    </row>
    <row r="51" spans="1:2">
      <c r="A51" s="9">
        <v>2046</v>
      </c>
      <c r="B51" s="9">
        <f>TREND($F$12:$F$13,$E$12:$E$13,A51)</f>
        <v>7.3548799999999942E-5</v>
      </c>
    </row>
    <row r="52" spans="1:2">
      <c r="A52" s="9">
        <v>2047</v>
      </c>
      <c r="B52" s="9">
        <f>TREND($F$12:$F$13,$E$12:$E$13,A52)</f>
        <v>7.4609599999999991E-5</v>
      </c>
    </row>
    <row r="53" spans="1:2">
      <c r="A53" s="9">
        <v>2048</v>
      </c>
      <c r="B53" s="9">
        <f>TREND($F$12:$F$13,$E$12:$E$13,A53)</f>
        <v>7.567040000000004E-5</v>
      </c>
    </row>
    <row r="54" spans="1:2">
      <c r="A54" s="9">
        <v>2049</v>
      </c>
      <c r="B54" s="9">
        <f>TREND($F$12:$F$13,$E$12:$E$13,A54)</f>
        <v>7.673120000000009E-5</v>
      </c>
    </row>
    <row r="55" spans="1:2">
      <c r="A55" s="9">
        <v>2050</v>
      </c>
      <c r="B55" s="17">
        <f>F13</f>
        <v>7.7792000000000003E-5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B37"/>
  <sheetViews>
    <sheetView workbookViewId="0"/>
  </sheetViews>
  <sheetFormatPr defaultColWidth="8.81640625" defaultRowHeight="14.5"/>
  <cols>
    <col min="2" max="2" width="33.36328125" customWidth="1"/>
  </cols>
  <sheetData>
    <row r="1" spans="1:2">
      <c r="A1" s="4" t="s">
        <v>1</v>
      </c>
      <c r="B1" s="4" t="s">
        <v>18</v>
      </c>
    </row>
    <row r="2" spans="1:2">
      <c r="A2">
        <v>2015</v>
      </c>
      <c r="B2" s="5">
        <f>SourceData!B20</f>
        <v>4.1184000000000004E-5</v>
      </c>
    </row>
    <row r="3" spans="1:2">
      <c r="A3">
        <v>2016</v>
      </c>
      <c r="B3" s="5">
        <f>SourceData!B21</f>
        <v>4.2328000000000005E-5</v>
      </c>
    </row>
    <row r="4" spans="1:2">
      <c r="A4" s="6">
        <v>2017</v>
      </c>
      <c r="B4" s="5">
        <f>SourceData!B22</f>
        <v>4.3472000000000129E-5</v>
      </c>
    </row>
    <row r="5" spans="1:2">
      <c r="A5" s="6">
        <v>2018</v>
      </c>
      <c r="B5" s="5">
        <f>SourceData!B23</f>
        <v>4.4615999999999927E-5</v>
      </c>
    </row>
    <row r="6" spans="1:2">
      <c r="A6" s="6">
        <v>2019</v>
      </c>
      <c r="B6" s="5">
        <f>SourceData!B24</f>
        <v>4.5759999999999725E-5</v>
      </c>
    </row>
    <row r="7" spans="1:2">
      <c r="A7" s="6">
        <v>2020</v>
      </c>
      <c r="B7" s="5">
        <f>SourceData!B25</f>
        <v>4.6904000000000004E-5</v>
      </c>
    </row>
    <row r="8" spans="1:2">
      <c r="A8" s="6">
        <v>2021</v>
      </c>
      <c r="B8" s="5">
        <f>SourceData!B26</f>
        <v>4.788160000000004E-5</v>
      </c>
    </row>
    <row r="9" spans="1:2">
      <c r="A9" s="6">
        <v>2022</v>
      </c>
      <c r="B9" s="5">
        <f>SourceData!B27</f>
        <v>4.8859199999999907E-5</v>
      </c>
    </row>
    <row r="10" spans="1:2">
      <c r="A10" s="6">
        <v>2023</v>
      </c>
      <c r="B10" s="5">
        <f>SourceData!B28</f>
        <v>4.9836799999999773E-5</v>
      </c>
    </row>
    <row r="11" spans="1:2">
      <c r="A11" s="6">
        <v>2024</v>
      </c>
      <c r="B11" s="5">
        <f>SourceData!B29</f>
        <v>5.0814400000000074E-5</v>
      </c>
    </row>
    <row r="12" spans="1:2">
      <c r="A12" s="6">
        <v>2025</v>
      </c>
      <c r="B12" s="5">
        <f>SourceData!B30</f>
        <v>5.1792000000000002E-5</v>
      </c>
    </row>
    <row r="13" spans="1:2">
      <c r="A13" s="6">
        <v>2026</v>
      </c>
      <c r="B13" s="5">
        <f>SourceData!B31</f>
        <v>5.2769600000000024E-5</v>
      </c>
    </row>
    <row r="14" spans="1:2">
      <c r="A14" s="6">
        <v>2027</v>
      </c>
      <c r="B14" s="5">
        <f>SourceData!B32</f>
        <v>5.3747200000000325E-5</v>
      </c>
    </row>
    <row r="15" spans="1:2">
      <c r="A15" s="6">
        <v>2028</v>
      </c>
      <c r="B15" s="5">
        <f>SourceData!B33</f>
        <v>5.4724800000000191E-5</v>
      </c>
    </row>
    <row r="16" spans="1:2">
      <c r="A16" s="6">
        <v>2029</v>
      </c>
      <c r="B16" s="5">
        <f>SourceData!B34</f>
        <v>5.5702400000000058E-5</v>
      </c>
    </row>
    <row r="17" spans="1:2">
      <c r="A17" s="6">
        <v>2030</v>
      </c>
      <c r="B17" s="5">
        <f>SourceData!B35</f>
        <v>5.6679999999999999E-5</v>
      </c>
    </row>
    <row r="18" spans="1:2">
      <c r="A18" s="6">
        <v>2031</v>
      </c>
      <c r="B18" s="5">
        <f>SourceData!B36</f>
        <v>5.7740799999999974E-5</v>
      </c>
    </row>
    <row r="19" spans="1:2">
      <c r="A19" s="6">
        <v>2032</v>
      </c>
      <c r="B19" s="5">
        <f>SourceData!B37</f>
        <v>5.8801600000000023E-5</v>
      </c>
    </row>
    <row r="20" spans="1:2">
      <c r="A20" s="6">
        <v>2033</v>
      </c>
      <c r="B20" s="5">
        <f>SourceData!B38</f>
        <v>5.9862400000000072E-5</v>
      </c>
    </row>
    <row r="21" spans="1:2">
      <c r="A21" s="6">
        <v>2034</v>
      </c>
      <c r="B21" s="5">
        <f>SourceData!B39</f>
        <v>6.0923200000000122E-5</v>
      </c>
    </row>
    <row r="22" spans="1:2">
      <c r="A22" s="6">
        <v>2035</v>
      </c>
      <c r="B22" s="5">
        <f>SourceData!B40</f>
        <v>6.1984000000000008E-5</v>
      </c>
    </row>
    <row r="23" spans="1:2">
      <c r="A23" s="6">
        <v>2036</v>
      </c>
      <c r="B23" s="5">
        <f>SourceData!B41</f>
        <v>6.3044799999999786E-5</v>
      </c>
    </row>
    <row r="24" spans="1:2">
      <c r="A24" s="6">
        <v>2037</v>
      </c>
      <c r="B24" s="5">
        <f>SourceData!B42</f>
        <v>6.4105599999999836E-5</v>
      </c>
    </row>
    <row r="25" spans="1:2">
      <c r="A25" s="6">
        <v>2038</v>
      </c>
      <c r="B25" s="5">
        <f>SourceData!B43</f>
        <v>6.5166399999999885E-5</v>
      </c>
    </row>
    <row r="26" spans="1:2">
      <c r="A26" s="6">
        <v>2039</v>
      </c>
      <c r="B26" s="5">
        <f>SourceData!B44</f>
        <v>6.6227199999999934E-5</v>
      </c>
    </row>
    <row r="27" spans="1:2">
      <c r="A27" s="6">
        <v>2040</v>
      </c>
      <c r="B27" s="5">
        <f>SourceData!B45</f>
        <v>6.728800000000001E-5</v>
      </c>
    </row>
    <row r="28" spans="1:2">
      <c r="A28" s="6">
        <v>2041</v>
      </c>
      <c r="B28" s="5">
        <f>SourceData!B46</f>
        <v>6.8327999999999878E-5</v>
      </c>
    </row>
    <row r="29" spans="1:2">
      <c r="A29" s="6">
        <v>2042</v>
      </c>
      <c r="B29" s="5">
        <f>SourceData!B47</f>
        <v>6.9368000000000207E-5</v>
      </c>
    </row>
    <row r="30" spans="1:2">
      <c r="A30" s="6">
        <v>2043</v>
      </c>
      <c r="B30" s="5">
        <f>SourceData!B48</f>
        <v>7.0408000000000102E-5</v>
      </c>
    </row>
    <row r="31" spans="1:2">
      <c r="A31" s="6">
        <v>2044</v>
      </c>
      <c r="B31" s="5">
        <f>SourceData!B49</f>
        <v>7.1447999999999998E-5</v>
      </c>
    </row>
    <row r="32" spans="1:2">
      <c r="A32" s="6">
        <v>2045</v>
      </c>
      <c r="B32" s="5">
        <f>SourceData!B50</f>
        <v>7.2488000000000001E-5</v>
      </c>
    </row>
    <row r="33" spans="1:2">
      <c r="A33" s="6">
        <v>2046</v>
      </c>
      <c r="B33" s="5">
        <f>SourceData!B51</f>
        <v>7.3548799999999942E-5</v>
      </c>
    </row>
    <row r="34" spans="1:2">
      <c r="A34" s="6">
        <v>2047</v>
      </c>
      <c r="B34" s="5">
        <f>SourceData!B52</f>
        <v>7.4609599999999991E-5</v>
      </c>
    </row>
    <row r="35" spans="1:2">
      <c r="A35" s="6">
        <v>2048</v>
      </c>
      <c r="B35" s="5">
        <f>SourceData!B53</f>
        <v>7.567040000000004E-5</v>
      </c>
    </row>
    <row r="36" spans="1:2">
      <c r="A36" s="6">
        <v>2049</v>
      </c>
      <c r="B36" s="5">
        <f>SourceData!B54</f>
        <v>7.673120000000009E-5</v>
      </c>
    </row>
    <row r="37" spans="1:2">
      <c r="A37" s="6">
        <v>2050</v>
      </c>
      <c r="B37" s="5">
        <f>SourceData!B55</f>
        <v>7.7792000000000003E-5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2014-12-03T01:41:26Z</dcterms:created>
  <dcterms:modified xsi:type="dcterms:W3CDTF">2018-01-23T16:19:20Z</dcterms:modified>
</cp:coreProperties>
</file>