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55" yWindow="0" windowWidth="25065" windowHeight="13800"/>
  </bookViews>
  <sheets>
    <sheet name="About" sheetId="1" r:id="rId1"/>
    <sheet name="Data" sheetId="6" r:id="rId2"/>
    <sheet name="Calculations" sheetId="2" r:id="rId3"/>
    <sheet name="FoDHFObE" sheetId="3" r:id="rId4"/>
  </sheets>
  <definedNames>
    <definedName name="_xlnm._FilterDatabase" localSheetId="1" hidden="1">Data!$A$2:$AX$159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C6" i="2"/>
  <c r="B6" i="2"/>
  <c r="B3" i="3"/>
  <c r="B2" i="3"/>
  <c r="C8" i="2"/>
  <c r="C9" i="2"/>
  <c r="C5" i="2"/>
  <c r="C4" i="2"/>
  <c r="C3" i="2"/>
  <c r="C2" i="2"/>
  <c r="B2" i="2"/>
  <c r="B3" i="2"/>
  <c r="B4" i="2"/>
  <c r="B8" i="2"/>
  <c r="B9" i="2"/>
</calcChain>
</file>

<file path=xl/sharedStrings.xml><?xml version="1.0" encoding="utf-8"?>
<sst xmlns="http://schemas.openxmlformats.org/spreadsheetml/2006/main" count="1277" uniqueCount="485">
  <si>
    <t>FoDHFObE Fraction of District Heating Facilities Owned by Entity</t>
  </si>
  <si>
    <t>Source:</t>
  </si>
  <si>
    <t>Notes:</t>
  </si>
  <si>
    <t>Cash Flow Entity</t>
  </si>
  <si>
    <t>government</t>
  </si>
  <si>
    <t>industry</t>
  </si>
  <si>
    <t>consumers</t>
  </si>
  <si>
    <t>Fraction of District Heat Systems Owned</t>
  </si>
  <si>
    <t>Okanagan College</t>
  </si>
  <si>
    <t>http://cieedacdb.rem.sfu.ca/district-energy-inventory/</t>
  </si>
  <si>
    <t>name</t>
  </si>
  <si>
    <t>owner_1</t>
  </si>
  <si>
    <t>owner_2</t>
  </si>
  <si>
    <t>province</t>
  </si>
  <si>
    <t>status</t>
  </si>
  <si>
    <t>year_commission</t>
  </si>
  <si>
    <t>year_decommission</t>
  </si>
  <si>
    <t>source_1</t>
  </si>
  <si>
    <t>source_2</t>
  </si>
  <si>
    <t>AB</t>
  </si>
  <si>
    <t>operating</t>
  </si>
  <si>
    <t>Calgary Downtown District Energy Centre</t>
  </si>
  <si>
    <t>ENMAX</t>
  </si>
  <si>
    <t>CIEEDAC DE Survey 2014</t>
  </si>
  <si>
    <t>Foothills Medical Centre</t>
  </si>
  <si>
    <t>http://resources.carbontalks.ca/guides/CarbonTalks-DiscussionGuide-DistrictEnergy.pdf</t>
  </si>
  <si>
    <t>University of Calgary</t>
  </si>
  <si>
    <t>University of Alberta DES</t>
  </si>
  <si>
    <t>University of Alberta</t>
  </si>
  <si>
    <t>CIEEDAC DE Survey 2015</t>
  </si>
  <si>
    <t>BC</t>
  </si>
  <si>
    <t>19 Wing Comox CHP</t>
  </si>
  <si>
    <t>Canada Government</t>
  </si>
  <si>
    <t>Revelstoke Community Energy Corporation</t>
  </si>
  <si>
    <t>Revelstoke</t>
  </si>
  <si>
    <t>MB</t>
  </si>
  <si>
    <t>NB</t>
  </si>
  <si>
    <t>NL</t>
  </si>
  <si>
    <t>NS</t>
  </si>
  <si>
    <t>Dalhousie University - Agricultural Campus</t>
  </si>
  <si>
    <t>NU</t>
  </si>
  <si>
    <t>Arviat DHS</t>
  </si>
  <si>
    <t>QEC</t>
  </si>
  <si>
    <t>Iqaluit DHS</t>
  </si>
  <si>
    <t>Rankin Inlet DHS</t>
  </si>
  <si>
    <t>NT</t>
  </si>
  <si>
    <t>ON</t>
  </si>
  <si>
    <t>planned</t>
  </si>
  <si>
    <t>Manfred Klein</t>
  </si>
  <si>
    <t>Cornwall District Energy System</t>
  </si>
  <si>
    <t>http://www.questcanada.org/maps/cornwall-district-energy-system</t>
  </si>
  <si>
    <t>Hamilton Community Energy</t>
  </si>
  <si>
    <t>Hamilton</t>
  </si>
  <si>
    <t>http://www.hamiltonce.com/abouthce.html</t>
  </si>
  <si>
    <t>http://www.toromontpowersystems.com/electric-power/products/chp/powerprofiles/hamilton-community-energy</t>
  </si>
  <si>
    <t>Queen's University</t>
  </si>
  <si>
    <t>London District Energy</t>
  </si>
  <si>
    <t>Veresen Inc.</t>
  </si>
  <si>
    <t>https://magazine.appro.org/news/ontario-news/3843-london-district-energy-expanding-.html</t>
  </si>
  <si>
    <t>https://www.london.ca/residents/Environment/Energy/Documents/Community%20Energy%20Plan.pdf</t>
  </si>
  <si>
    <t>Cornell Centre</t>
  </si>
  <si>
    <t>Markham</t>
  </si>
  <si>
    <t>Markham Centre</t>
  </si>
  <si>
    <t>GTAA Cogen Plant</t>
  </si>
  <si>
    <t>https://en.wikipedia.org/wiki/GTAA_Cogeneration_Plant</t>
  </si>
  <si>
    <t>http://www.powermag.com/gtaa-cogeneration-complex-mississauga-ontario-canada/</t>
  </si>
  <si>
    <t>Durham College</t>
  </si>
  <si>
    <t>http://home.smsenergy-engineering.com/project-page.php?id=2#p4</t>
  </si>
  <si>
    <t>https://magazine.appro.org/?option=com_content&amp;view=article&amp;id=2537&amp;redirected=1</t>
  </si>
  <si>
    <t>ECCC</t>
  </si>
  <si>
    <t>Transalta Ottawa - Ottawa Health Science Centre (OHSC)</t>
  </si>
  <si>
    <t>http://www.opg.com/darlington-refurbishment/Documents/IntrinsikReport_GHG_OntarioPower.pdf</t>
  </si>
  <si>
    <t>http://cleanboiler.org/files/Resources/Workshop/WS_Klein_EnvCan.PDF</t>
  </si>
  <si>
    <t>University of Ottawa Power Plant</t>
  </si>
  <si>
    <t>University of Ottawa</t>
  </si>
  <si>
    <t>CFB Petawawa</t>
  </si>
  <si>
    <t>Brock University</t>
  </si>
  <si>
    <t>http://www.ec.gc.ca/inrp-npri/donnees-data/index.cfm?do=facility_substance_summary&amp;lang=en&amp;opt_npri_id=0000011472&amp;opt_report_year=2009#location</t>
  </si>
  <si>
    <t>Sudbury District Energy - Hospital Plant</t>
  </si>
  <si>
    <t>Toromont website</t>
  </si>
  <si>
    <t>Sudbury District Energy - Downtown</t>
  </si>
  <si>
    <t>Sudbury District Energy Ltd.</t>
  </si>
  <si>
    <t>http://www.toromontpowersystems.com/electric-power/products/chp/powerprofiles/sudbury-district-energy</t>
  </si>
  <si>
    <t>QC</t>
  </si>
  <si>
    <t>University of Toronto - St. George</t>
  </si>
  <si>
    <t>University of Toronto</t>
  </si>
  <si>
    <t>http://www.fs.utoronto.ca/wp-content/uploads/2015/12/centennialarticle_university_of_toronto_districtenergysystem.pdf</t>
  </si>
  <si>
    <t>York University</t>
  </si>
  <si>
    <t>Windsor University Cogeneration Plant</t>
  </si>
  <si>
    <t>http://www1.uwindsor.ca/facilityservices/energy-conversion-centre-heating-and-cooling</t>
  </si>
  <si>
    <t>http://slthermal.com/pdf/Windsor,%20Ontario,%20Canada.pdf</t>
  </si>
  <si>
    <t>PEI District Energy System</t>
  </si>
  <si>
    <t>PE</t>
  </si>
  <si>
    <t>http://www.biomasscenter.org/resource-library/case-studies/community-district-energy/city-of-charlottetown</t>
  </si>
  <si>
    <t>SK</t>
  </si>
  <si>
    <t>ATCO Electric Yukon</t>
  </si>
  <si>
    <t>ATCO</t>
  </si>
  <si>
    <t>YT</t>
  </si>
  <si>
    <t>Industry</t>
  </si>
  <si>
    <t>Government</t>
  </si>
  <si>
    <t>University</t>
  </si>
  <si>
    <t>CIEEDAC</t>
  </si>
  <si>
    <t>Innovative Energy Facilities Database, District Energy Inventory</t>
  </si>
  <si>
    <t xml:space="preserve">Government </t>
  </si>
  <si>
    <t>Government/University</t>
  </si>
  <si>
    <t xml:space="preserve">Government Fraction of District Heat Systems </t>
  </si>
  <si>
    <t xml:space="preserve">Industry Fracton of District Heat Systems </t>
  </si>
  <si>
    <t xml:space="preserve">Unknown entity </t>
  </si>
  <si>
    <t xml:space="preserve">Total operating district energy facilities </t>
  </si>
  <si>
    <t xml:space="preserve">Entity </t>
  </si>
  <si>
    <t xml:space="preserve">Number of facilities </t>
  </si>
  <si>
    <t>Entity</t>
  </si>
  <si>
    <t xml:space="preserve">Relevant columns from the CIEDAAC database are included in the "data" tab, some columns have been added for calculation purposes </t>
  </si>
  <si>
    <t>Units</t>
  </si>
  <si>
    <t>MW</t>
  </si>
  <si>
    <t>MWh</t>
  </si>
  <si>
    <t>%</t>
  </si>
  <si>
    <t>hours</t>
  </si>
  <si>
    <t>GJ</t>
  </si>
  <si>
    <t>ktCO2</t>
  </si>
  <si>
    <t>ktCH4</t>
  </si>
  <si>
    <t>ktN2O</t>
  </si>
  <si>
    <t>m2</t>
  </si>
  <si>
    <t>m</t>
  </si>
  <si>
    <t>id</t>
  </si>
  <si>
    <t>city</t>
  </si>
  <si>
    <t>year_reported</t>
  </si>
  <si>
    <t>number_units</t>
  </si>
  <si>
    <t>elec_capacity</t>
  </si>
  <si>
    <t>thermal_capacity</t>
  </si>
  <si>
    <t>elec_production</t>
  </si>
  <si>
    <t>thermal_production</t>
  </si>
  <si>
    <t>equip_type</t>
  </si>
  <si>
    <t>equip_year</t>
  </si>
  <si>
    <t>energy_self</t>
  </si>
  <si>
    <t>energy_sold</t>
  </si>
  <si>
    <t>grid_connected</t>
  </si>
  <si>
    <t>average_operation</t>
  </si>
  <si>
    <t>hours_of_operation</t>
  </si>
  <si>
    <t>user_elec</t>
  </si>
  <si>
    <t>user_elec_naics</t>
  </si>
  <si>
    <t>user_thermal</t>
  </si>
  <si>
    <t>user_thermal_naics</t>
  </si>
  <si>
    <t>primary_type</t>
  </si>
  <si>
    <t>primary_quantity</t>
  </si>
  <si>
    <t>secondary_type</t>
  </si>
  <si>
    <t>secondary_quantity</t>
  </si>
  <si>
    <t>tertiary_type</t>
  </si>
  <si>
    <t>tertiary_quantity</t>
  </si>
  <si>
    <t>ghg_co2</t>
  </si>
  <si>
    <t>ghg_ch4</t>
  </si>
  <si>
    <t>ghg_n2o</t>
  </si>
  <si>
    <t>de_number_buildings</t>
  </si>
  <si>
    <t>de_area</t>
  </si>
  <si>
    <t>de_length</t>
  </si>
  <si>
    <t>de_thermal_metering</t>
  </si>
  <si>
    <t>de_hs_capacity</t>
  </si>
  <si>
    <t>de_hs_production</t>
  </si>
  <si>
    <t>de_hw_capacity</t>
  </si>
  <si>
    <t>de_hw_production</t>
  </si>
  <si>
    <t>de_cw_capacity</t>
  </si>
  <si>
    <t>de_cw_production</t>
  </si>
  <si>
    <t>Calgary</t>
  </si>
  <si>
    <t>NG</t>
  </si>
  <si>
    <t>ELE</t>
  </si>
  <si>
    <t>CFB Cold Lake (4 Wing)</t>
  </si>
  <si>
    <t>Cold Lake</t>
  </si>
  <si>
    <t>Boyle Renaissance District Energy System</t>
  </si>
  <si>
    <t>Edmonton</t>
  </si>
  <si>
    <t>http://www.metiscapital.ca/Portals/0/News/255439-February%202014_selected-pages.pdf</t>
  </si>
  <si>
    <t>http://www.metiscapital.ca/News.aspx</t>
  </si>
  <si>
    <t>Edmonton International Airport</t>
  </si>
  <si>
    <t>University of Lethbridge</t>
  </si>
  <si>
    <t>Lethbridge</t>
  </si>
  <si>
    <t>Drake Landing Company</t>
  </si>
  <si>
    <t>Okotoks</t>
  </si>
  <si>
    <t>ATCO Gas</t>
  </si>
  <si>
    <t>https://www.dlsc.ca/DLSC_Brochure_e.pdf</t>
  </si>
  <si>
    <t>SOLTH</t>
  </si>
  <si>
    <t>Strathcona County Community Energy Centre</t>
  </si>
  <si>
    <t>Strathcona County</t>
  </si>
  <si>
    <t>Sherwood Park</t>
  </si>
  <si>
    <t>BCIT Burnaby Campus</t>
  </si>
  <si>
    <t>Burnaby</t>
  </si>
  <si>
    <t>https://commons.bcit.ca/factorfour/energy/on-site-renewable-heat</t>
  </si>
  <si>
    <t>https://commons.bcit.ca/factorfour/files/2013/01/District-Heating-Prefeasibility-Study-22.pdf</t>
  </si>
  <si>
    <t>UniverCity Neighbourhood Utility Service</t>
  </si>
  <si>
    <t>Corix Utilities Inc.</t>
  </si>
  <si>
    <t>BIOM</t>
  </si>
  <si>
    <t>Village of Burns Lake Community Energy System</t>
  </si>
  <si>
    <t>Burns Lake</t>
  </si>
  <si>
    <t>Comox</t>
  </si>
  <si>
    <t>St. Mary's Indian Band District Energy Heating System</t>
  </si>
  <si>
    <t>Cranbrook</t>
  </si>
  <si>
    <t>https://news.gov.bc.ca/stories/twelve-first-nations-benefit-from-clean-energy-funding</t>
  </si>
  <si>
    <t>http://www.aqam.net/sites/default/files/2016%20annual%20report_0.pdf</t>
  </si>
  <si>
    <t>Fink Enderby District Energy</t>
  </si>
  <si>
    <t>Fink Machine Inc.</t>
  </si>
  <si>
    <t>Enderby</t>
  </si>
  <si>
    <t>CFB Esquimalt</t>
  </si>
  <si>
    <t>Esquimalt</t>
  </si>
  <si>
    <t>Gibsons District Energy Utility</t>
  </si>
  <si>
    <t>Gibsons</t>
  </si>
  <si>
    <t>GEO</t>
  </si>
  <si>
    <t>Sun Rivers Resort - Belmonte</t>
  </si>
  <si>
    <t>Kamloops</t>
  </si>
  <si>
    <t>http://www.toolkit.bc.ca/tool/district-energy-systems</t>
  </si>
  <si>
    <t>Sun Rivers Resort - Talasa</t>
  </si>
  <si>
    <t>Kelowna</t>
  </si>
  <si>
    <t>WST</t>
  </si>
  <si>
    <t>SOLPV</t>
  </si>
  <si>
    <t>UBCO District Energy System</t>
  </si>
  <si>
    <t>University of British Columbia</t>
  </si>
  <si>
    <t>Royal Columbian Hospital</t>
  </si>
  <si>
    <t>New Westminster</t>
  </si>
  <si>
    <t>https://www.newwestcity.ca/planning-building-and-development/projects-on-the-go/articles/2910.php</t>
  </si>
  <si>
    <t>Lions Gate Hospital</t>
  </si>
  <si>
    <t>North Vancouver</t>
  </si>
  <si>
    <t>Lonsdale Energy Corp</t>
  </si>
  <si>
    <t>http://www.cnv.org/city-services/lonsdale-energy</t>
  </si>
  <si>
    <t>Village of Port Clements Biomass District Heating System</t>
  </si>
  <si>
    <t>Port Clements</t>
  </si>
  <si>
    <t>HFO</t>
  </si>
  <si>
    <t>BC New Hope Recovery Society</t>
  </si>
  <si>
    <t>Baldy Hughes</t>
  </si>
  <si>
    <t>Prince George</t>
  </si>
  <si>
    <t>City of Prince George District Energy System</t>
  </si>
  <si>
    <t>UNBC Prince George Campus</t>
  </si>
  <si>
    <t>University of Northern British Columbia</t>
  </si>
  <si>
    <t>University Hospital of Northern BC</t>
  </si>
  <si>
    <t>Alexandra District Energy Utility</t>
  </si>
  <si>
    <t>Richmond</t>
  </si>
  <si>
    <t>Oval Village District Energy Utility</t>
  </si>
  <si>
    <t>http://www.luluislandenergy.ca/oval-village-district-energy-utility/</t>
  </si>
  <si>
    <t>Surrey Memorial Hospital</t>
  </si>
  <si>
    <t>Surrey</t>
  </si>
  <si>
    <t>http://www.questcanada.org/sites/default/files/publications/ICES%20Progress%20Report%20-%20Province%20of%20BC.pdf</t>
  </si>
  <si>
    <t>Surrey City Energy</t>
  </si>
  <si>
    <t xml:space="preserve">Surrey </t>
  </si>
  <si>
    <t>Village of Telkwa Biomass District Energy System</t>
  </si>
  <si>
    <t>Telkwa</t>
  </si>
  <si>
    <t>http://www.toolkit.bc.ca/Success-Story/Telkwa%E2%80%99s-Deep-Collaboration-Mini-Biomass-District-Heating-System</t>
  </si>
  <si>
    <t>Tla-o-qui-aht First Nation District Energy System</t>
  </si>
  <si>
    <t>Tla-o-qui-aht First Nation</t>
  </si>
  <si>
    <t>Tofino</t>
  </si>
  <si>
    <t>BC Children and Women's Hospital</t>
  </si>
  <si>
    <t>Vancouver</t>
  </si>
  <si>
    <t>https://bcgreencare.ca/system/files/resource-files/2015_PHSA_SEMP_0.pdf</t>
  </si>
  <si>
    <t>Creative Energy</t>
  </si>
  <si>
    <t>Mole Hill Community Housing Society</t>
  </si>
  <si>
    <t>River District Energy</t>
  </si>
  <si>
    <t>Parklane</t>
  </si>
  <si>
    <t>SEFC Neighbourhood Energy Utility</t>
  </si>
  <si>
    <t>TELUS Garden Building District Energy System</t>
  </si>
  <si>
    <t>https://www.energy-manager.ca/news/vancouvers-telus-garden-receives-leed-platinum-certification-2605</t>
  </si>
  <si>
    <t>http://www.vancouversun.com/entertainment/movie-guide/Telus+Garden+opens+doors+employees/11166932/story.html</t>
  </si>
  <si>
    <t>HR</t>
  </si>
  <si>
    <t>Vancouver General Hospital</t>
  </si>
  <si>
    <t xml:space="preserve">UBC Academic District Energy System </t>
  </si>
  <si>
    <t xml:space="preserve">Vancouver </t>
  </si>
  <si>
    <t>Dockside Green Energy System</t>
  </si>
  <si>
    <t>Dockside Green Energy LLP</t>
  </si>
  <si>
    <t>Victoria</t>
  </si>
  <si>
    <t>http://docksidegreenenergy.com/the_energy_system.html</t>
  </si>
  <si>
    <t>Royal Jubilee Hospital</t>
  </si>
  <si>
    <t>University of Victoria</t>
  </si>
  <si>
    <t>http://www.uvic.ca/home/about/campus-news/2016+district-energy-plant+ring</t>
  </si>
  <si>
    <t>Victoria General Hospital</t>
  </si>
  <si>
    <t>Westhills District Energy System</t>
  </si>
  <si>
    <t>Sustainable Services Ltd.</t>
  </si>
  <si>
    <t>RMOW WWTP DES</t>
  </si>
  <si>
    <t>Whistler</t>
  </si>
  <si>
    <t>Avonlea Hutterite Colony</t>
  </si>
  <si>
    <t>Avonlea</t>
  </si>
  <si>
    <t>https://www.hydro.mb.ca/your_business/profiles/profiles_avonlea_hutterite_colony.pdf</t>
  </si>
  <si>
    <t>Brandon University District Energy System</t>
  </si>
  <si>
    <t>Brandon University</t>
  </si>
  <si>
    <t>Brandon</t>
  </si>
  <si>
    <t>LFO</t>
  </si>
  <si>
    <t>Ritchot District Energy - Ile Des Chenes</t>
  </si>
  <si>
    <t>Ile Des Chenes</t>
  </si>
  <si>
    <t>Providence District Heating</t>
  </si>
  <si>
    <t>Providence University College</t>
  </si>
  <si>
    <t>Otterburne</t>
  </si>
  <si>
    <t>CFB Shilo</t>
  </si>
  <si>
    <t>Shilo</t>
  </si>
  <si>
    <t>Wawanesa Geothermal Residential Subdivision</t>
  </si>
  <si>
    <t>Wawanesa</t>
  </si>
  <si>
    <t>http://www.questcanada.org/maps/wawanesa-geothermal-residential-subdivision</t>
  </si>
  <si>
    <t>Stanley Business Centre</t>
  </si>
  <si>
    <t>Winkler</t>
  </si>
  <si>
    <t>http://www.gov.mb.ca/ia/energy/geothermal/release.html</t>
  </si>
  <si>
    <t>Assiniboine Park Zoo</t>
  </si>
  <si>
    <t>Winnipeg</t>
  </si>
  <si>
    <t>http://www.winnipegsun.com/2015/02/24/zoos-geothermal-system-keeps-polar-bears-cool-guests-warm</t>
  </si>
  <si>
    <t>DND 17 Wing Winnipeg</t>
  </si>
  <si>
    <t>Department of National Defense</t>
  </si>
  <si>
    <t>McPhillips Common District Geothermal System</t>
  </si>
  <si>
    <t>https://www.gov.mb.ca/jec/energy/geothermal/fp_article3.html</t>
  </si>
  <si>
    <t>Seasons of Tuxedo/IKEA</t>
  </si>
  <si>
    <t>http://news.gov.mb.ca/news/index.html?archive=2012-11-01&amp;item=15753</t>
  </si>
  <si>
    <t>The Forks Market</t>
  </si>
  <si>
    <t>https://www.gov.mb.ca/jec/energy/geothermal/fp_article2.html</t>
  </si>
  <si>
    <t>The Yards at Fort Rouge</t>
  </si>
  <si>
    <t>http://fortrougeyards.com/about-the-development/</t>
  </si>
  <si>
    <t>University of Manitoba</t>
  </si>
  <si>
    <t>University of Winnipeg - Ashdown Hall Central Heating Plant</t>
  </si>
  <si>
    <t>University of Winnipeg</t>
  </si>
  <si>
    <t>UNB Central Heating Plant</t>
  </si>
  <si>
    <t>University of New Brunswick</t>
  </si>
  <si>
    <t>Fredericton</t>
  </si>
  <si>
    <t>http://blogs.unb.ca/newsroom/2010/08/24/unbs-central-heating-plant-reduces-atmospheric-emissions-by-nearly-one-third/</t>
  </si>
  <si>
    <t>CFB Gagetown</t>
  </si>
  <si>
    <t>Gagetown</t>
  </si>
  <si>
    <t>University of New Brunswick Central Heating Plant</t>
  </si>
  <si>
    <t>Moncton</t>
  </si>
  <si>
    <t>CFB Goose Bay (5 Wing)</t>
  </si>
  <si>
    <t>Goose Bay</t>
  </si>
  <si>
    <t>St. Francis Xavier University</t>
  </si>
  <si>
    <t>Antigonish</t>
  </si>
  <si>
    <t>CFB Halifax  - Bedford</t>
  </si>
  <si>
    <t>Bedford</t>
  </si>
  <si>
    <t>CFB Halifax  - Dockyard Annex</t>
  </si>
  <si>
    <t>Dartmouth</t>
  </si>
  <si>
    <t>CFB Halifax  - Shearwater (12 Wing)</t>
  </si>
  <si>
    <t>CFB Greenwood (14 Wing)</t>
  </si>
  <si>
    <t>Greenwood</t>
  </si>
  <si>
    <t>Alderney 5</t>
  </si>
  <si>
    <t>Halifax</t>
  </si>
  <si>
    <t>CFB Halifax  - Dockyard</t>
  </si>
  <si>
    <t>CFB Halifax  - Stadacona</t>
  </si>
  <si>
    <t>CFB Halifax  - Windsor Park</t>
  </si>
  <si>
    <t>Dalhousie University - Halifax Campus</t>
  </si>
  <si>
    <t>Dalhousie University</t>
  </si>
  <si>
    <t>Mount Saint Vincent University</t>
  </si>
  <si>
    <t>National District Energy Survey (2008)</t>
  </si>
  <si>
    <t>Queen Elizabeth II Hospital</t>
  </si>
  <si>
    <t>Saint Mary's University</t>
  </si>
  <si>
    <t>Université Sainte-Anne</t>
  </si>
  <si>
    <t>Pointe-de-l'Eglise</t>
  </si>
  <si>
    <t>WIND</t>
  </si>
  <si>
    <t>Cape Breton University</t>
  </si>
  <si>
    <t>Sydney</t>
  </si>
  <si>
    <t>Truro</t>
  </si>
  <si>
    <t>Acadia University</t>
  </si>
  <si>
    <t>Wolfville</t>
  </si>
  <si>
    <t>http://sustainability.acadiau.ca/energy-and-climate.html</t>
  </si>
  <si>
    <t>Behchoko Biomass (EMES)</t>
  </si>
  <si>
    <t>Northwest Territories</t>
  </si>
  <si>
    <t>Behchoko</t>
  </si>
  <si>
    <t>Fort Liard</t>
  </si>
  <si>
    <t>https://www.eia.gov.nt.ca/sites/eia/files/northern_vision_1.pdf</t>
  </si>
  <si>
    <t>http://www.enr.gov.nt.ca/sites/enr/files/building_a_regulatory_framework_for_geothermal_in_the_nwt.pdf</t>
  </si>
  <si>
    <t>Aadrii Biomass District Heating Project</t>
  </si>
  <si>
    <t>Fort McPherson</t>
  </si>
  <si>
    <t>http://www.fvbenergy.com/projects/aadrii-district-energy-system/</t>
  </si>
  <si>
    <t>https://www.bullfrogpower.com/wp-content/uploads/2015/09/Fort_McPherson-Biomass.pdf</t>
  </si>
  <si>
    <t>Fort Simpson</t>
  </si>
  <si>
    <t>Fort Smith District Biomass</t>
  </si>
  <si>
    <t>Fort Smith</t>
  </si>
  <si>
    <t>Hay River Schools District Biomass</t>
  </si>
  <si>
    <t>Hay River</t>
  </si>
  <si>
    <t>Inuvik</t>
  </si>
  <si>
    <t>Yellowknife Biomass Boiler District Energy System</t>
  </si>
  <si>
    <t>Yellowknife</t>
  </si>
  <si>
    <t>https://fcm.ca/Documents/case-studies/PCP/2013/Yellowknifes_Biomass_Boiler_District_Energy_System_EN.pdf</t>
  </si>
  <si>
    <t>Yellowknife GNWT Office Buildings</t>
  </si>
  <si>
    <t>Arviat</t>
  </si>
  <si>
    <t>Iqaluit</t>
  </si>
  <si>
    <t>Rankin Inlet</t>
  </si>
  <si>
    <t>Ajax</t>
  </si>
  <si>
    <t>http://www.ajax.ca/en/doingbusinessinajax/Index-Energy-Steam-Plant.asp</t>
  </si>
  <si>
    <t>St. Andrew's College</t>
  </si>
  <si>
    <t>Aurora</t>
  </si>
  <si>
    <t>Naional DE Survey (2008)</t>
  </si>
  <si>
    <t>CFB Borden (16 Wing)</t>
  </si>
  <si>
    <t>Borden</t>
  </si>
  <si>
    <t>Cornwall</t>
  </si>
  <si>
    <t>Kizhaagimitay Nipi Community Utility  (aka Grassy Narrows)</t>
  </si>
  <si>
    <t>Grassy Narrows</t>
  </si>
  <si>
    <t>http://www.questcanada.org/maps/grassy-narrows-district-heating-system</t>
  </si>
  <si>
    <t>Geraldton District Heating System</t>
  </si>
  <si>
    <t>Greenstone</t>
  </si>
  <si>
    <t>http://www.biomassinnovation.ca/pdf/Case%20Studies/CaseStudy_GeraldtonDH_ON.pdf</t>
  </si>
  <si>
    <t>Galt District Energy System</t>
  </si>
  <si>
    <t>Guelph</t>
  </si>
  <si>
    <t>http://www.envida.ca/en/developingSustainableEnergy/Galt-District-Energy-System.asp</t>
  </si>
  <si>
    <t>http://www.envida.ca/en/developingSustainableEnergy/resources/DISTRICT_ENERGY/Envida_District_Energy_Centre_in_Sleeman_Centre_Backgrounder_-_FINAL-A.pdf</t>
  </si>
  <si>
    <t>Hanlon Creek District Energy System</t>
  </si>
  <si>
    <t>http://www.envida.ca/en/developingSustainableEnergy/Hanlon-Creek-Business-Park-District-Energy-System.asp</t>
  </si>
  <si>
    <t>http://www.ellisdon.com/project/hanlon-creek-district-energy-temporary-thermal-plant/</t>
  </si>
  <si>
    <t>Harbor Health Services Inc. (HHSI)</t>
  </si>
  <si>
    <t>National DE Survey (2008)</t>
  </si>
  <si>
    <t>McMaster Innovation Park</t>
  </si>
  <si>
    <t>https://magazine.appro.org/news/ontario-news/5007-1487812504-mcmaster-district-energy-project-a-leading-example-of-innovation.html</t>
  </si>
  <si>
    <t>CFB Kingston</t>
  </si>
  <si>
    <t>Kingston</t>
  </si>
  <si>
    <t>http://www.ceaa.gc.ca/052/details-eng.cfm?pid=5462</t>
  </si>
  <si>
    <t>http://s3.amazonaws.com/zanran_storage/cdea.ca/ContentPages/43936118.pdf</t>
  </si>
  <si>
    <t xml:space="preserve">Kingston </t>
  </si>
  <si>
    <t>London</t>
  </si>
  <si>
    <t xml:space="preserve">Markham </t>
  </si>
  <si>
    <t>Mississauga</t>
  </si>
  <si>
    <t>C100 - Central Plant</t>
  </si>
  <si>
    <t>Algonquin College</t>
  </si>
  <si>
    <t>Nepean</t>
  </si>
  <si>
    <t>Oshawa</t>
  </si>
  <si>
    <t>Carleton University</t>
  </si>
  <si>
    <t>Ottawa</t>
  </si>
  <si>
    <t>Cliff Street and National Research Council DE</t>
  </si>
  <si>
    <t>Public Works and Government Services Canada</t>
  </si>
  <si>
    <t>Confederation Heights District Energy System</t>
  </si>
  <si>
    <t>NRCan Bells Corners Complex</t>
  </si>
  <si>
    <t>PWGSC Heating and Cooling Plants</t>
  </si>
  <si>
    <t>RCMP District Energy System</t>
  </si>
  <si>
    <t>Rideau Hall Central Heating Plant</t>
  </si>
  <si>
    <t>National Capital Commission</t>
  </si>
  <si>
    <t>Tunney's Pasture District Energy System</t>
  </si>
  <si>
    <t>Beaver Barracks</t>
  </si>
  <si>
    <t xml:space="preserve">Ottawa </t>
  </si>
  <si>
    <t>Petawawa</t>
  </si>
  <si>
    <t>St. Catharines</t>
  </si>
  <si>
    <t>Sudbury</t>
  </si>
  <si>
    <t>Baycrest Centre</t>
  </si>
  <si>
    <t>Toronto</t>
  </si>
  <si>
    <t>Enwave Energy Corporation</t>
  </si>
  <si>
    <t>http://enwavetoronto.com/facilities.html</t>
  </si>
  <si>
    <t>Regent Park Community Energy System</t>
  </si>
  <si>
    <t>http://www.fvbenergy.com/projects/regent-park-community-energy-system/</t>
  </si>
  <si>
    <t>http://www.nrcan.gc.ca/sites/www.nrcan.gc.ca/files/canmetenergy/files/pubs/RegentPark(ENG).pdf</t>
  </si>
  <si>
    <t>University of Toronto - Mississauga</t>
  </si>
  <si>
    <t>CFB Trenton (8 Wing) </t>
  </si>
  <si>
    <t>Trenton</t>
  </si>
  <si>
    <t>District Energy Windsor</t>
  </si>
  <si>
    <t>Windsor</t>
  </si>
  <si>
    <t>Charlottetown</t>
  </si>
  <si>
    <t>CFB Bagotville (3 Wing)</t>
  </si>
  <si>
    <t>Bagotville</t>
  </si>
  <si>
    <t>Centrale de Chauffage Urbain Montréal</t>
  </si>
  <si>
    <t>Montreal</t>
  </si>
  <si>
    <t>CFB Montreal</t>
  </si>
  <si>
    <t>Oujé-Bougoumou Public Works</t>
  </si>
  <si>
    <t>Oujé-Bougoumou</t>
  </si>
  <si>
    <t>http://www.fvbenergy.com/projects/ouje-bougoumou-district-energy-system/</t>
  </si>
  <si>
    <t>SSQ Immobilier Cite Verte</t>
  </si>
  <si>
    <t>Quebec City</t>
  </si>
  <si>
    <t>Senneterre Thermal Park</t>
  </si>
  <si>
    <t>Senneterre</t>
  </si>
  <si>
    <t>http://www.questcanada.org/maps/senneterre-thermal-park</t>
  </si>
  <si>
    <t>CFB Valcartier</t>
  </si>
  <si>
    <t>Valcartier</t>
  </si>
  <si>
    <t>http://smethportpa.org/pdf/UES_Handbook_Final_21-01-08.pdf</t>
  </si>
  <si>
    <t>District energy national survey report (2008)</t>
  </si>
  <si>
    <t>University of Regina District Energy</t>
  </si>
  <si>
    <t>Regina</t>
  </si>
  <si>
    <t>University of Saskatchewan Heating Plant</t>
  </si>
  <si>
    <t>University of Saskatchewan</t>
  </si>
  <si>
    <t>Saskatoon</t>
  </si>
  <si>
    <t>Burwash Landing first nations</t>
  </si>
  <si>
    <t>Burwash Landing</t>
  </si>
  <si>
    <t>http://www.questcanada.org/maps/kluane-first-nation-district-heating-system</t>
  </si>
  <si>
    <t>http://www.energy.gov.yk.ca/239.html</t>
  </si>
  <si>
    <t xml:space="preserve">Dawson City Infrastructure Heating Project </t>
  </si>
  <si>
    <t>British Columbia Government</t>
  </si>
  <si>
    <t>Dawson City</t>
  </si>
  <si>
    <t>Mayo</t>
  </si>
  <si>
    <t>Watson Lake</t>
  </si>
  <si>
    <t>Purdy's Wharf Development</t>
  </si>
  <si>
    <t>https://sfu-primo.hosted.exlibrisgroup.com/primo-explore/fulldisplay?vid=SFUL&amp;search_scope=default_scope&amp;tab=default_tab&amp;query=any,contains,district%20energy%20a%20national%20survey%20report&amp;facet=rtype,exact,books&amp;docid=01SFUL_ALMA51228148430003611&amp;context=L&amp;adaptor=Local%20Search%20Engine</t>
  </si>
  <si>
    <t>https://beta.theglobeandmail.com/report-on-business/an-answer-for-the-heat-cool-clear-water/article18167644/?ref=http://www.theglobeandmail.com&amp;</t>
  </si>
  <si>
    <t xml:space="preserve">University </t>
  </si>
  <si>
    <t xml:space="preserve">Industry </t>
  </si>
  <si>
    <t>Industry (including NGO)</t>
  </si>
  <si>
    <t>NGO (Industry)</t>
  </si>
  <si>
    <t>Total with known owning entity</t>
  </si>
  <si>
    <t>Thermal capacity of facilities</t>
  </si>
  <si>
    <t>Unknown</t>
  </si>
  <si>
    <t>We use a thermal capacity-weighted share of all district heat utilities.</t>
  </si>
  <si>
    <t>Two facilities are owned by NGOs.  These are considred to be part of industry.</t>
  </si>
  <si>
    <t>Facilities owned by universities are public and thus part of government.</t>
  </si>
  <si>
    <t>Three facilities have unknown owner, but their thermal capacities are listed as</t>
  </si>
  <si>
    <t>zero, so they do not affect the data.</t>
  </si>
  <si>
    <t>District heating utilities that serve cities are assumed to be owned by government.</t>
  </si>
  <si>
    <t>(This is true even for cities in Ontario and Alberta, where the utilities that own</t>
  </si>
  <si>
    <t>district heating facilities are owned by the 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</si>
</sst>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8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ill="1"/>
    <xf numFmtId="0" fontId="4" fillId="4" borderId="0" xfId="0" applyFont="1" applyFill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5" fillId="3" borderId="0" xfId="0" applyFont="1" applyFill="1"/>
    <xf numFmtId="0" fontId="0" fillId="2" borderId="0" xfId="0" applyFill="1"/>
    <xf numFmtId="0" fontId="1" fillId="0" borderId="0" xfId="0" applyFont="1" applyFill="1"/>
    <xf numFmtId="0" fontId="7" fillId="0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4" borderId="0" xfId="0" applyFont="1" applyFill="1" applyAlignment="1">
      <alignment horizontal="right"/>
    </xf>
    <xf numFmtId="0" fontId="4" fillId="0" borderId="0" xfId="0" applyFont="1" applyFill="1" applyBorder="1"/>
    <xf numFmtId="0" fontId="5" fillId="0" borderId="0" xfId="0" applyFont="1" applyFill="1"/>
    <xf numFmtId="0" fontId="1" fillId="0" borderId="0" xfId="0" applyFont="1" applyFill="1" applyAlignment="1">
      <alignment wrapText="1"/>
    </xf>
    <xf numFmtId="164" fontId="0" fillId="0" borderId="0" xfId="0" applyNumberFormat="1" applyFill="1"/>
    <xf numFmtId="1" fontId="0" fillId="0" borderId="0" xfId="0" applyNumberFormat="1" applyFill="1"/>
    <xf numFmtId="1" fontId="7" fillId="0" borderId="0" xfId="0" applyNumberFormat="1" applyFont="1" applyFill="1"/>
    <xf numFmtId="164" fontId="0" fillId="2" borderId="0" xfId="0" applyNumberFormat="1" applyFill="1"/>
    <xf numFmtId="0" fontId="0" fillId="0" borderId="0" xfId="0" applyFont="1"/>
    <xf numFmtId="1" fontId="1" fillId="0" borderId="0" xfId="0" applyNumberFormat="1" applyFont="1" applyFill="1"/>
  </cellXfs>
  <cellStyles count="48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zoomScalePageLayoutView="125" workbookViewId="0"/>
  </sheetViews>
  <sheetFormatPr defaultColWidth="8.85546875" defaultRowHeight="15" x14ac:dyDescent="0.25"/>
  <cols>
    <col min="2" max="2" width="42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101</v>
      </c>
    </row>
    <row r="4" spans="1:2" x14ac:dyDescent="0.25">
      <c r="B4" s="2">
        <v>2017</v>
      </c>
    </row>
    <row r="5" spans="1:2" x14ac:dyDescent="0.25">
      <c r="B5" t="s">
        <v>102</v>
      </c>
    </row>
    <row r="6" spans="1:2" x14ac:dyDescent="0.25">
      <c r="B6" t="s">
        <v>9</v>
      </c>
    </row>
    <row r="8" spans="1:2" x14ac:dyDescent="0.25">
      <c r="A8" s="1" t="s">
        <v>2</v>
      </c>
    </row>
    <row r="9" spans="1:2" x14ac:dyDescent="0.25">
      <c r="A9" s="25" t="s">
        <v>477</v>
      </c>
    </row>
    <row r="10" spans="1:2" x14ac:dyDescent="0.25">
      <c r="A10" t="s">
        <v>112</v>
      </c>
    </row>
    <row r="12" spans="1:2" x14ac:dyDescent="0.25">
      <c r="A12" s="25" t="s">
        <v>478</v>
      </c>
    </row>
    <row r="13" spans="1:2" x14ac:dyDescent="0.25">
      <c r="A13" s="25" t="s">
        <v>479</v>
      </c>
    </row>
    <row r="14" spans="1:2" x14ac:dyDescent="0.25">
      <c r="A14" s="25" t="s">
        <v>480</v>
      </c>
    </row>
    <row r="15" spans="1:2" x14ac:dyDescent="0.25">
      <c r="A15" s="25" t="s">
        <v>481</v>
      </c>
    </row>
    <row r="16" spans="1:2" x14ac:dyDescent="0.25">
      <c r="A16" s="5" t="s">
        <v>482</v>
      </c>
    </row>
    <row r="17" spans="1:5" x14ac:dyDescent="0.25">
      <c r="A17" s="5" t="s">
        <v>483</v>
      </c>
      <c r="B17" s="5"/>
      <c r="C17" s="5"/>
      <c r="D17" s="5"/>
      <c r="E17" s="5"/>
    </row>
    <row r="18" spans="1:5" x14ac:dyDescent="0.25">
      <c r="A18" s="5" t="s">
        <v>484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AX159"/>
  <sheetViews>
    <sheetView workbookViewId="0">
      <pane xSplit="1" ySplit="2" topLeftCell="B3" activePane="bottomRight" state="frozen"/>
      <selection activeCell="B4" sqref="B4"/>
      <selection pane="topRight" activeCell="B4" sqref="B4"/>
      <selection pane="bottomLeft" activeCell="B4" sqref="B4"/>
      <selection pane="bottomRight"/>
    </sheetView>
  </sheetViews>
  <sheetFormatPr defaultColWidth="8.85546875" defaultRowHeight="15" x14ac:dyDescent="0.25"/>
  <cols>
    <col min="1" max="1" width="8.28515625" customWidth="1"/>
    <col min="2" max="2" width="47" customWidth="1"/>
    <col min="3" max="3" width="10.7109375" style="12" customWidth="1"/>
    <col min="4" max="4" width="13.7109375" style="12" customWidth="1"/>
    <col min="5" max="5" width="55.7109375" style="12" customWidth="1"/>
    <col min="6" max="6" width="59" bestFit="1" customWidth="1"/>
    <col min="7" max="7" width="52.28515625" bestFit="1" customWidth="1"/>
    <col min="8" max="8" width="31.42578125" bestFit="1" customWidth="1"/>
    <col min="9" max="9" width="11" bestFit="1" customWidth="1"/>
    <col min="10" max="10" width="9.42578125" bestFit="1" customWidth="1"/>
    <col min="11" max="11" width="18.85546875" bestFit="1" customWidth="1"/>
    <col min="12" max="12" width="21.28515625" bestFit="1" customWidth="1"/>
    <col min="13" max="13" width="16.140625" bestFit="1" customWidth="1"/>
    <col min="14" max="15" width="50.7109375" customWidth="1"/>
    <col min="16" max="16" width="15.85546875" bestFit="1" customWidth="1"/>
    <col min="17" max="17" width="15.140625" bestFit="1" customWidth="1"/>
    <col min="18" max="18" width="18.42578125" bestFit="1" customWidth="1"/>
    <col min="19" max="19" width="17.85546875" bestFit="1" customWidth="1"/>
    <col min="20" max="20" width="21.28515625" bestFit="1" customWidth="1"/>
    <col min="21" max="21" width="13.42578125" bestFit="1" customWidth="1"/>
    <col min="22" max="22" width="13.28515625" bestFit="1" customWidth="1"/>
    <col min="23" max="23" width="13.7109375" bestFit="1" customWidth="1"/>
    <col min="24" max="24" width="14.140625" bestFit="1" customWidth="1"/>
    <col min="25" max="25" width="17.140625" bestFit="1" customWidth="1"/>
    <col min="26" max="26" width="20.28515625" bestFit="1" customWidth="1"/>
    <col min="27" max="27" width="21.140625" bestFit="1" customWidth="1"/>
    <col min="28" max="28" width="11.85546875" bestFit="1" customWidth="1"/>
    <col min="29" max="29" width="17.42578125" bestFit="1" customWidth="1"/>
    <col min="30" max="30" width="15.140625" bestFit="1" customWidth="1"/>
    <col min="31" max="31" width="20.85546875" bestFit="1" customWidth="1"/>
    <col min="32" max="32" width="15.140625" bestFit="1" customWidth="1"/>
    <col min="33" max="33" width="18.7109375" bestFit="1" customWidth="1"/>
    <col min="34" max="34" width="17.42578125" bestFit="1" customWidth="1"/>
    <col min="35" max="35" width="21" bestFit="1" customWidth="1"/>
    <col min="36" max="36" width="14.85546875" bestFit="1" customWidth="1"/>
    <col min="37" max="37" width="18.42578125" bestFit="1" customWidth="1"/>
    <col min="38" max="39" width="10.42578125" bestFit="1" customWidth="1"/>
    <col min="40" max="40" width="10.7109375" bestFit="1" customWidth="1"/>
    <col min="41" max="41" width="23" bestFit="1" customWidth="1"/>
    <col min="42" max="42" width="10.42578125" bestFit="1" customWidth="1"/>
    <col min="43" max="43" width="12.28515625" bestFit="1" customWidth="1"/>
    <col min="44" max="44" width="23" bestFit="1" customWidth="1"/>
    <col min="45" max="45" width="16.85546875" bestFit="1" customWidth="1"/>
    <col min="46" max="46" width="19.42578125" bestFit="1" customWidth="1"/>
    <col min="47" max="47" width="17.42578125" bestFit="1" customWidth="1"/>
    <col min="48" max="48" width="20.28515625" bestFit="1" customWidth="1"/>
    <col min="49" max="49" width="17.28515625" bestFit="1" customWidth="1"/>
    <col min="50" max="50" width="20" bestFit="1" customWidth="1"/>
  </cols>
  <sheetData>
    <row r="1" spans="1:50" s="7" customFormat="1" x14ac:dyDescent="0.25">
      <c r="A1" s="17" t="s">
        <v>113</v>
      </c>
      <c r="B1" s="6"/>
      <c r="C1" s="15"/>
      <c r="D1" s="15"/>
      <c r="E1" s="1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114</v>
      </c>
      <c r="R1" s="6" t="s">
        <v>114</v>
      </c>
      <c r="S1" s="6" t="s">
        <v>115</v>
      </c>
      <c r="T1" s="6" t="s">
        <v>115</v>
      </c>
      <c r="U1" s="6"/>
      <c r="V1" s="6"/>
      <c r="W1" s="6" t="s">
        <v>116</v>
      </c>
      <c r="X1" s="6" t="s">
        <v>116</v>
      </c>
      <c r="Y1" s="6"/>
      <c r="Z1" s="6" t="s">
        <v>116</v>
      </c>
      <c r="AA1" s="6" t="s">
        <v>117</v>
      </c>
      <c r="AB1" s="6"/>
      <c r="AC1" s="6"/>
      <c r="AD1" s="6"/>
      <c r="AE1" s="6"/>
      <c r="AF1" s="6"/>
      <c r="AG1" s="6" t="s">
        <v>118</v>
      </c>
      <c r="AH1" s="6"/>
      <c r="AI1" s="6" t="s">
        <v>118</v>
      </c>
      <c r="AJ1" s="6"/>
      <c r="AK1" s="6" t="s">
        <v>118</v>
      </c>
      <c r="AL1" s="6" t="s">
        <v>119</v>
      </c>
      <c r="AM1" s="6" t="s">
        <v>120</v>
      </c>
      <c r="AN1" s="6" t="s">
        <v>121</v>
      </c>
      <c r="AO1" s="6"/>
      <c r="AP1" s="6" t="s">
        <v>122</v>
      </c>
      <c r="AQ1" s="6" t="s">
        <v>123</v>
      </c>
      <c r="AR1" s="6"/>
      <c r="AS1" s="6" t="s">
        <v>114</v>
      </c>
      <c r="AT1" s="6" t="s">
        <v>115</v>
      </c>
      <c r="AU1" s="6" t="s">
        <v>114</v>
      </c>
      <c r="AV1" s="6" t="s">
        <v>115</v>
      </c>
      <c r="AW1" s="6" t="s">
        <v>114</v>
      </c>
      <c r="AX1" s="6" t="s">
        <v>115</v>
      </c>
    </row>
    <row r="2" spans="1:50" s="1" customFormat="1" x14ac:dyDescent="0.25">
      <c r="A2" s="8" t="s">
        <v>124</v>
      </c>
      <c r="B2" s="8" t="s">
        <v>10</v>
      </c>
      <c r="C2" s="15" t="s">
        <v>98</v>
      </c>
      <c r="D2" s="15" t="s">
        <v>103</v>
      </c>
      <c r="E2" s="15" t="s">
        <v>111</v>
      </c>
      <c r="F2" s="8" t="s">
        <v>11</v>
      </c>
      <c r="G2" s="8" t="s">
        <v>12</v>
      </c>
      <c r="H2" s="8" t="s">
        <v>125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126</v>
      </c>
      <c r="N2" s="8" t="s">
        <v>17</v>
      </c>
      <c r="O2" s="8" t="s">
        <v>18</v>
      </c>
      <c r="P2" s="18" t="s">
        <v>127</v>
      </c>
      <c r="Q2" s="18" t="s">
        <v>128</v>
      </c>
      <c r="R2" s="18" t="s">
        <v>129</v>
      </c>
      <c r="S2" s="18" t="s">
        <v>130</v>
      </c>
      <c r="T2" s="18" t="s">
        <v>131</v>
      </c>
      <c r="U2" s="18" t="s">
        <v>132</v>
      </c>
      <c r="V2" s="18" t="s">
        <v>133</v>
      </c>
      <c r="W2" s="18" t="s">
        <v>134</v>
      </c>
      <c r="X2" s="18" t="s">
        <v>135</v>
      </c>
      <c r="Y2" s="18" t="s">
        <v>136</v>
      </c>
      <c r="Z2" s="18" t="s">
        <v>137</v>
      </c>
      <c r="AA2" s="18" t="s">
        <v>138</v>
      </c>
      <c r="AB2" s="18" t="s">
        <v>139</v>
      </c>
      <c r="AC2" s="18" t="s">
        <v>140</v>
      </c>
      <c r="AD2" s="18" t="s">
        <v>141</v>
      </c>
      <c r="AE2" s="18" t="s">
        <v>142</v>
      </c>
      <c r="AF2" s="18" t="s">
        <v>143</v>
      </c>
      <c r="AG2" s="18" t="s">
        <v>144</v>
      </c>
      <c r="AH2" s="18" t="s">
        <v>145</v>
      </c>
      <c r="AI2" s="18" t="s">
        <v>146</v>
      </c>
      <c r="AJ2" s="18" t="s">
        <v>147</v>
      </c>
      <c r="AK2" s="18" t="s">
        <v>148</v>
      </c>
      <c r="AL2" s="18" t="s">
        <v>149</v>
      </c>
      <c r="AM2" s="18" t="s">
        <v>150</v>
      </c>
      <c r="AN2" s="18" t="s">
        <v>151</v>
      </c>
      <c r="AO2" s="18" t="s">
        <v>152</v>
      </c>
      <c r="AP2" s="18" t="s">
        <v>153</v>
      </c>
      <c r="AQ2" s="18" t="s">
        <v>154</v>
      </c>
      <c r="AR2" s="18" t="s">
        <v>155</v>
      </c>
      <c r="AS2" s="18" t="s">
        <v>156</v>
      </c>
      <c r="AT2" s="18" t="s">
        <v>157</v>
      </c>
      <c r="AU2" s="18" t="s">
        <v>158</v>
      </c>
      <c r="AV2" s="18" t="s">
        <v>159</v>
      </c>
      <c r="AW2" s="18" t="s">
        <v>160</v>
      </c>
      <c r="AX2" s="18" t="s">
        <v>161</v>
      </c>
    </row>
    <row r="3" spans="1:50" s="10" customFormat="1" x14ac:dyDescent="0.25">
      <c r="A3" s="8">
        <v>100016</v>
      </c>
      <c r="B3" s="9" t="s">
        <v>21</v>
      </c>
      <c r="C3" s="16">
        <v>1</v>
      </c>
      <c r="D3" s="16">
        <v>0</v>
      </c>
      <c r="E3" s="16" t="s">
        <v>98</v>
      </c>
      <c r="F3" s="9" t="s">
        <v>22</v>
      </c>
      <c r="G3" s="9"/>
      <c r="H3" s="9" t="s">
        <v>162</v>
      </c>
      <c r="I3" s="9" t="s">
        <v>19</v>
      </c>
      <c r="J3" s="9" t="s">
        <v>20</v>
      </c>
      <c r="K3" s="9">
        <v>2010</v>
      </c>
      <c r="L3" s="9"/>
      <c r="M3" s="9">
        <v>2014</v>
      </c>
      <c r="N3" s="9" t="s">
        <v>23</v>
      </c>
      <c r="O3" s="9"/>
      <c r="P3" s="9">
        <v>1</v>
      </c>
      <c r="Q3" s="9">
        <v>60</v>
      </c>
      <c r="R3" s="9">
        <v>55</v>
      </c>
      <c r="S3" s="9"/>
      <c r="T3" s="9">
        <v>12600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163</v>
      </c>
      <c r="AG3" s="9"/>
      <c r="AH3" s="9"/>
      <c r="AI3" s="9"/>
      <c r="AJ3" s="9"/>
      <c r="AK3" s="9"/>
      <c r="AL3" s="9"/>
      <c r="AM3" s="9"/>
      <c r="AN3" s="9"/>
      <c r="AO3" s="9">
        <v>12</v>
      </c>
      <c r="AP3" s="9">
        <v>650558</v>
      </c>
      <c r="AQ3" s="9">
        <v>3400</v>
      </c>
      <c r="AR3" s="9">
        <v>1</v>
      </c>
      <c r="AS3" s="9"/>
      <c r="AT3" s="9"/>
      <c r="AU3" s="9">
        <v>55</v>
      </c>
      <c r="AV3" s="9">
        <v>12600</v>
      </c>
      <c r="AW3" s="9"/>
      <c r="AX3" s="9"/>
    </row>
    <row r="4" spans="1:50" s="10" customFormat="1" x14ac:dyDescent="0.25">
      <c r="A4" s="8">
        <v>100017</v>
      </c>
      <c r="B4" s="9" t="s">
        <v>24</v>
      </c>
      <c r="C4" s="16">
        <v>0</v>
      </c>
      <c r="D4" s="16">
        <v>1</v>
      </c>
      <c r="E4" s="16" t="s">
        <v>99</v>
      </c>
      <c r="F4" s="9"/>
      <c r="G4" s="9"/>
      <c r="H4" s="9" t="s">
        <v>162</v>
      </c>
      <c r="I4" s="9" t="s">
        <v>19</v>
      </c>
      <c r="J4" s="9" t="s">
        <v>20</v>
      </c>
      <c r="K4" s="9">
        <v>1970</v>
      </c>
      <c r="L4" s="9"/>
      <c r="M4" s="9"/>
      <c r="N4" s="9" t="s">
        <v>25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10" customFormat="1" x14ac:dyDescent="0.25">
      <c r="A5" s="8">
        <v>100024</v>
      </c>
      <c r="B5" s="9" t="s">
        <v>26</v>
      </c>
      <c r="C5" s="16">
        <v>0</v>
      </c>
      <c r="D5" s="16">
        <v>1</v>
      </c>
      <c r="E5" s="16" t="s">
        <v>100</v>
      </c>
      <c r="F5" s="9" t="s">
        <v>26</v>
      </c>
      <c r="G5" s="9"/>
      <c r="H5" s="9" t="s">
        <v>162</v>
      </c>
      <c r="I5" s="9" t="s">
        <v>19</v>
      </c>
      <c r="J5" s="9" t="s">
        <v>20</v>
      </c>
      <c r="K5" s="9">
        <v>1970</v>
      </c>
      <c r="L5" s="9"/>
      <c r="M5" s="9">
        <v>2014</v>
      </c>
      <c r="N5" s="9" t="s">
        <v>23</v>
      </c>
      <c r="O5" s="9"/>
      <c r="P5" s="9">
        <v>1</v>
      </c>
      <c r="Q5" s="9">
        <v>13</v>
      </c>
      <c r="R5" s="9">
        <v>189.0325</v>
      </c>
      <c r="S5" s="9">
        <v>76211</v>
      </c>
      <c r="T5" s="9">
        <v>296891.90000000002</v>
      </c>
      <c r="U5" s="9"/>
      <c r="V5" s="9"/>
      <c r="W5" s="9"/>
      <c r="X5" s="9"/>
      <c r="Y5" s="9"/>
      <c r="Z5" s="9"/>
      <c r="AA5" s="9">
        <v>5964</v>
      </c>
      <c r="AB5" s="9"/>
      <c r="AC5" s="9"/>
      <c r="AD5" s="9"/>
      <c r="AE5" s="9"/>
      <c r="AF5" s="9" t="s">
        <v>163</v>
      </c>
      <c r="AG5" s="9">
        <v>891935</v>
      </c>
      <c r="AH5" s="9" t="s">
        <v>164</v>
      </c>
      <c r="AI5" s="9"/>
      <c r="AJ5" s="9"/>
      <c r="AK5" s="9"/>
      <c r="AL5" s="9"/>
      <c r="AM5" s="9"/>
      <c r="AN5" s="9"/>
      <c r="AO5" s="9">
        <v>100</v>
      </c>
      <c r="AP5" s="9">
        <v>700000</v>
      </c>
      <c r="AQ5" s="9">
        <v>8000</v>
      </c>
      <c r="AR5" s="9">
        <v>1</v>
      </c>
      <c r="AS5" s="9"/>
      <c r="AT5" s="9"/>
      <c r="AU5" s="9">
        <v>153.864</v>
      </c>
      <c r="AV5" s="9">
        <v>250000</v>
      </c>
      <c r="AW5" s="9">
        <v>35.168500000000002</v>
      </c>
      <c r="AX5" s="9">
        <v>46891.9</v>
      </c>
    </row>
    <row r="6" spans="1:50" s="10" customFormat="1" x14ac:dyDescent="0.25">
      <c r="A6" s="8">
        <v>100035</v>
      </c>
      <c r="B6" s="9" t="s">
        <v>165</v>
      </c>
      <c r="C6" s="16">
        <v>0</v>
      </c>
      <c r="D6" s="16">
        <v>1</v>
      </c>
      <c r="E6" s="16" t="s">
        <v>99</v>
      </c>
      <c r="F6" s="9"/>
      <c r="G6" s="9"/>
      <c r="H6" s="9" t="s">
        <v>166</v>
      </c>
      <c r="I6" s="9" t="s">
        <v>19</v>
      </c>
      <c r="J6" s="9" t="s">
        <v>20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10" customFormat="1" x14ac:dyDescent="0.25">
      <c r="A7" s="8">
        <v>100045</v>
      </c>
      <c r="B7" s="9" t="s">
        <v>167</v>
      </c>
      <c r="C7" s="16">
        <v>1</v>
      </c>
      <c r="D7" s="16">
        <v>0</v>
      </c>
      <c r="E7" s="16" t="s">
        <v>98</v>
      </c>
      <c r="F7" s="9"/>
      <c r="G7" s="9"/>
      <c r="H7" s="9" t="s">
        <v>168</v>
      </c>
      <c r="I7" s="9" t="s">
        <v>19</v>
      </c>
      <c r="J7" s="9" t="s">
        <v>20</v>
      </c>
      <c r="K7" s="9">
        <v>2013</v>
      </c>
      <c r="L7" s="9"/>
      <c r="M7" s="9"/>
      <c r="N7" s="9" t="s">
        <v>169</v>
      </c>
      <c r="O7" s="9" t="s">
        <v>170</v>
      </c>
      <c r="P7" s="9"/>
      <c r="Q7" s="9"/>
      <c r="R7" s="9">
        <v>0.38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 t="s">
        <v>163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0" customFormat="1" x14ac:dyDescent="0.25">
      <c r="A8" s="8">
        <v>100047</v>
      </c>
      <c r="B8" s="9" t="s">
        <v>171</v>
      </c>
      <c r="C8" s="16">
        <v>0</v>
      </c>
      <c r="D8" s="16">
        <v>1</v>
      </c>
      <c r="E8" s="16" t="s">
        <v>99</v>
      </c>
      <c r="F8" s="9"/>
      <c r="G8" s="9"/>
      <c r="H8" s="9" t="s">
        <v>168</v>
      </c>
      <c r="I8" s="9" t="s">
        <v>19</v>
      </c>
      <c r="J8" s="9" t="s">
        <v>20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10" customFormat="1" x14ac:dyDescent="0.25">
      <c r="A9" s="8">
        <v>100050</v>
      </c>
      <c r="B9" s="9" t="s">
        <v>27</v>
      </c>
      <c r="C9" s="16">
        <v>0</v>
      </c>
      <c r="D9" s="16">
        <v>1</v>
      </c>
      <c r="E9" s="16" t="s">
        <v>100</v>
      </c>
      <c r="F9" s="9" t="s">
        <v>28</v>
      </c>
      <c r="G9" s="9"/>
      <c r="H9" s="9" t="s">
        <v>168</v>
      </c>
      <c r="I9" s="9" t="s">
        <v>19</v>
      </c>
      <c r="J9" s="9" t="s">
        <v>20</v>
      </c>
      <c r="K9" s="9">
        <v>1950</v>
      </c>
      <c r="L9" s="9"/>
      <c r="M9" s="9">
        <v>2014</v>
      </c>
      <c r="N9" s="9" t="s">
        <v>29</v>
      </c>
      <c r="O9" s="9"/>
      <c r="P9" s="9">
        <v>1</v>
      </c>
      <c r="Q9" s="9">
        <v>13.3</v>
      </c>
      <c r="R9" s="9">
        <v>735</v>
      </c>
      <c r="S9" s="9">
        <v>67000</v>
      </c>
      <c r="T9" s="9">
        <v>848000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 t="s">
        <v>163</v>
      </c>
      <c r="AG9" s="9">
        <v>3677857</v>
      </c>
      <c r="AH9" s="9"/>
      <c r="AI9" s="9"/>
      <c r="AJ9" s="9"/>
      <c r="AK9" s="9"/>
      <c r="AL9" s="9"/>
      <c r="AM9" s="9"/>
      <c r="AN9" s="9"/>
      <c r="AO9" s="9">
        <v>105</v>
      </c>
      <c r="AP9" s="9">
        <v>1734000</v>
      </c>
      <c r="AQ9" s="9">
        <v>10000</v>
      </c>
      <c r="AR9" s="9">
        <v>1</v>
      </c>
      <c r="AS9" s="9">
        <v>590</v>
      </c>
      <c r="AT9" s="9">
        <v>622000</v>
      </c>
      <c r="AU9" s="9"/>
      <c r="AV9" s="9"/>
      <c r="AW9" s="9">
        <v>145</v>
      </c>
      <c r="AX9" s="9">
        <v>226000</v>
      </c>
    </row>
    <row r="10" spans="1:50" s="10" customFormat="1" x14ac:dyDescent="0.25">
      <c r="A10" s="8">
        <v>100081</v>
      </c>
      <c r="B10" s="9" t="s">
        <v>172</v>
      </c>
      <c r="C10" s="16">
        <v>0</v>
      </c>
      <c r="D10" s="16">
        <v>1</v>
      </c>
      <c r="E10" s="16" t="s">
        <v>100</v>
      </c>
      <c r="F10" s="9" t="s">
        <v>172</v>
      </c>
      <c r="G10" s="9"/>
      <c r="H10" s="9" t="s">
        <v>173</v>
      </c>
      <c r="I10" s="9" t="s">
        <v>19</v>
      </c>
      <c r="J10" s="9" t="s">
        <v>20</v>
      </c>
      <c r="K10" s="9">
        <v>1970</v>
      </c>
      <c r="L10" s="9"/>
      <c r="M10" s="9">
        <v>2014</v>
      </c>
      <c r="N10" s="9" t="s">
        <v>23</v>
      </c>
      <c r="O10" s="9"/>
      <c r="P10" s="9"/>
      <c r="Q10" s="9"/>
      <c r="R10" s="9">
        <v>20.02413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 t="s">
        <v>163</v>
      </c>
      <c r="AG10" s="9"/>
      <c r="AH10" s="9" t="s">
        <v>164</v>
      </c>
      <c r="AI10" s="9"/>
      <c r="AJ10" s="9"/>
      <c r="AK10" s="9"/>
      <c r="AL10" s="9"/>
      <c r="AM10" s="9"/>
      <c r="AN10" s="9"/>
      <c r="AO10" s="9">
        <v>30</v>
      </c>
      <c r="AP10" s="9">
        <v>185000</v>
      </c>
      <c r="AQ10" s="9">
        <v>4000</v>
      </c>
      <c r="AR10" s="9">
        <v>0</v>
      </c>
      <c r="AS10" s="9"/>
      <c r="AT10" s="9"/>
      <c r="AU10" s="9">
        <v>11.231999999999999</v>
      </c>
      <c r="AV10" s="9"/>
      <c r="AW10" s="9">
        <v>8.7921300000000002</v>
      </c>
      <c r="AX10" s="9"/>
    </row>
    <row r="11" spans="1:50" s="10" customFormat="1" x14ac:dyDescent="0.25">
      <c r="A11" s="8">
        <v>100092</v>
      </c>
      <c r="B11" s="9" t="s">
        <v>174</v>
      </c>
      <c r="C11" s="16">
        <v>1</v>
      </c>
      <c r="D11" s="16">
        <v>0</v>
      </c>
      <c r="E11" s="16" t="s">
        <v>98</v>
      </c>
      <c r="F11" s="9" t="s">
        <v>175</v>
      </c>
      <c r="G11" s="9" t="s">
        <v>176</v>
      </c>
      <c r="H11" s="9" t="s">
        <v>175</v>
      </c>
      <c r="I11" s="9" t="s">
        <v>19</v>
      </c>
      <c r="J11" s="9" t="s">
        <v>20</v>
      </c>
      <c r="K11" s="9">
        <v>2007</v>
      </c>
      <c r="L11" s="9"/>
      <c r="M11" s="9">
        <v>2014</v>
      </c>
      <c r="N11" s="9" t="s">
        <v>23</v>
      </c>
      <c r="O11" s="9" t="s">
        <v>177</v>
      </c>
      <c r="P11" s="9"/>
      <c r="Q11" s="9"/>
      <c r="R11" s="9">
        <v>1.5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 t="s">
        <v>178</v>
      </c>
      <c r="AG11" s="9"/>
      <c r="AH11" s="9" t="s">
        <v>163</v>
      </c>
      <c r="AI11" s="9"/>
      <c r="AJ11" s="9"/>
      <c r="AK11" s="9"/>
      <c r="AL11" s="9"/>
      <c r="AM11" s="9"/>
      <c r="AN11" s="9"/>
      <c r="AO11" s="9">
        <v>52</v>
      </c>
      <c r="AP11" s="9">
        <v>9293.68</v>
      </c>
      <c r="AQ11" s="9">
        <v>1500</v>
      </c>
      <c r="AR11" s="9">
        <v>1</v>
      </c>
      <c r="AS11" s="9"/>
      <c r="AT11" s="9"/>
      <c r="AU11" s="9"/>
      <c r="AV11" s="9"/>
      <c r="AW11" s="9"/>
      <c r="AX11" s="9"/>
    </row>
    <row r="12" spans="1:50" s="10" customFormat="1" x14ac:dyDescent="0.25">
      <c r="A12" s="8">
        <v>100125</v>
      </c>
      <c r="B12" s="9" t="s">
        <v>179</v>
      </c>
      <c r="C12" s="16">
        <v>0</v>
      </c>
      <c r="D12" s="16">
        <v>1</v>
      </c>
      <c r="E12" s="16" t="s">
        <v>99</v>
      </c>
      <c r="F12" s="9" t="s">
        <v>180</v>
      </c>
      <c r="G12" s="9"/>
      <c r="H12" s="9" t="s">
        <v>181</v>
      </c>
      <c r="I12" s="9" t="s">
        <v>19</v>
      </c>
      <c r="J12" s="9" t="s">
        <v>20</v>
      </c>
      <c r="K12" s="9">
        <v>2007</v>
      </c>
      <c r="L12" s="9"/>
      <c r="M12" s="9">
        <v>2014</v>
      </c>
      <c r="N12" s="9" t="s">
        <v>29</v>
      </c>
      <c r="O12" s="9"/>
      <c r="P12" s="9"/>
      <c r="Q12" s="9"/>
      <c r="R12" s="9">
        <v>9</v>
      </c>
      <c r="S12" s="9"/>
      <c r="T12" s="9">
        <v>9784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s">
        <v>163</v>
      </c>
      <c r="AG12" s="9"/>
      <c r="AH12" s="9"/>
      <c r="AI12" s="9"/>
      <c r="AJ12" s="9"/>
      <c r="AK12" s="9"/>
      <c r="AL12" s="9"/>
      <c r="AM12" s="9"/>
      <c r="AN12" s="9"/>
      <c r="AO12" s="9">
        <v>9</v>
      </c>
      <c r="AP12" s="9">
        <v>76460</v>
      </c>
      <c r="AQ12" s="9">
        <v>1600</v>
      </c>
      <c r="AR12" s="9">
        <v>1</v>
      </c>
      <c r="AS12" s="9"/>
      <c r="AT12" s="9"/>
      <c r="AU12" s="9">
        <v>9</v>
      </c>
      <c r="AV12" s="9">
        <v>9784</v>
      </c>
      <c r="AW12" s="9"/>
      <c r="AX12" s="9"/>
    </row>
    <row r="13" spans="1:50" s="10" customFormat="1" x14ac:dyDescent="0.25">
      <c r="A13" s="8">
        <v>100163</v>
      </c>
      <c r="B13" s="9" t="s">
        <v>182</v>
      </c>
      <c r="C13" s="16">
        <v>0</v>
      </c>
      <c r="D13" s="16">
        <v>1</v>
      </c>
      <c r="E13" s="16" t="s">
        <v>100</v>
      </c>
      <c r="F13" s="9"/>
      <c r="G13" s="9"/>
      <c r="H13" s="9" t="s">
        <v>183</v>
      </c>
      <c r="I13" s="9" t="s">
        <v>30</v>
      </c>
      <c r="J13" s="9" t="s">
        <v>20</v>
      </c>
      <c r="K13" s="9">
        <v>1963</v>
      </c>
      <c r="L13" s="9"/>
      <c r="M13" s="9"/>
      <c r="N13" s="9" t="s">
        <v>184</v>
      </c>
      <c r="O13" s="9" t="s">
        <v>185</v>
      </c>
      <c r="P13" s="9"/>
      <c r="Q13" s="9"/>
      <c r="R13" s="9">
        <v>12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 t="s">
        <v>163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10" customFormat="1" x14ac:dyDescent="0.25">
      <c r="A14" s="8">
        <v>100166</v>
      </c>
      <c r="B14" s="9" t="s">
        <v>186</v>
      </c>
      <c r="C14" s="16">
        <v>1</v>
      </c>
      <c r="D14" s="16">
        <v>0</v>
      </c>
      <c r="E14" s="16" t="s">
        <v>98</v>
      </c>
      <c r="F14" s="9" t="s">
        <v>187</v>
      </c>
      <c r="G14" s="9"/>
      <c r="H14" s="9" t="s">
        <v>183</v>
      </c>
      <c r="I14" s="9" t="s">
        <v>30</v>
      </c>
      <c r="J14" s="9" t="s">
        <v>20</v>
      </c>
      <c r="K14" s="9">
        <v>2011</v>
      </c>
      <c r="L14" s="9"/>
      <c r="M14" s="9">
        <v>2014</v>
      </c>
      <c r="N14" s="9" t="s">
        <v>29</v>
      </c>
      <c r="O14" s="9"/>
      <c r="P14" s="9"/>
      <c r="Q14" s="9"/>
      <c r="R14" s="9">
        <v>2.2999999999999998</v>
      </c>
      <c r="S14" s="9"/>
      <c r="T14" s="9">
        <v>4182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 t="s">
        <v>163</v>
      </c>
      <c r="AG14" s="9"/>
      <c r="AH14" s="9" t="s">
        <v>188</v>
      </c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0" customFormat="1" x14ac:dyDescent="0.25">
      <c r="A15" s="8">
        <v>100168</v>
      </c>
      <c r="B15" s="9" t="s">
        <v>189</v>
      </c>
      <c r="C15" s="16">
        <v>0</v>
      </c>
      <c r="D15" s="16">
        <v>1</v>
      </c>
      <c r="E15" s="16" t="s">
        <v>99</v>
      </c>
      <c r="F15" s="9"/>
      <c r="G15" s="9"/>
      <c r="H15" s="9" t="s">
        <v>190</v>
      </c>
      <c r="I15" s="9" t="s">
        <v>30</v>
      </c>
      <c r="J15" s="9" t="s">
        <v>20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s="10" customFormat="1" x14ac:dyDescent="0.25">
      <c r="A16" s="8">
        <v>100187</v>
      </c>
      <c r="B16" s="9" t="s">
        <v>31</v>
      </c>
      <c r="C16" s="16">
        <v>0</v>
      </c>
      <c r="D16" s="16">
        <v>1</v>
      </c>
      <c r="E16" s="16" t="s">
        <v>99</v>
      </c>
      <c r="F16" s="9" t="s">
        <v>32</v>
      </c>
      <c r="G16" s="9"/>
      <c r="H16" s="9" t="s">
        <v>191</v>
      </c>
      <c r="I16" s="9" t="s">
        <v>30</v>
      </c>
      <c r="J16" s="9" t="s">
        <v>20</v>
      </c>
      <c r="K16" s="9">
        <v>1995</v>
      </c>
      <c r="L16" s="9"/>
      <c r="M16" s="9">
        <v>2014</v>
      </c>
      <c r="N16" s="9" t="s">
        <v>23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 t="s">
        <v>163</v>
      </c>
      <c r="AG16" s="9"/>
      <c r="AH16" s="9"/>
      <c r="AI16" s="9"/>
      <c r="AJ16" s="9"/>
      <c r="AK16" s="9"/>
      <c r="AL16" s="9"/>
      <c r="AM16" s="9"/>
      <c r="AN16" s="9"/>
      <c r="AO16" s="9">
        <v>30</v>
      </c>
      <c r="AP16" s="9"/>
      <c r="AQ16" s="9">
        <v>25000</v>
      </c>
      <c r="AR16" s="9">
        <v>0</v>
      </c>
      <c r="AS16" s="9"/>
      <c r="AT16" s="9"/>
      <c r="AU16" s="9"/>
      <c r="AV16" s="9"/>
      <c r="AW16" s="9"/>
      <c r="AX16" s="9"/>
    </row>
    <row r="17" spans="1:50" s="10" customFormat="1" x14ac:dyDescent="0.25">
      <c r="A17" s="8">
        <v>100192</v>
      </c>
      <c r="B17" s="9" t="s">
        <v>192</v>
      </c>
      <c r="C17" s="16">
        <v>0</v>
      </c>
      <c r="D17" s="16">
        <v>1</v>
      </c>
      <c r="E17" s="16" t="s">
        <v>99</v>
      </c>
      <c r="F17" s="9"/>
      <c r="G17" s="9"/>
      <c r="H17" s="9" t="s">
        <v>193</v>
      </c>
      <c r="I17" s="9" t="s">
        <v>30</v>
      </c>
      <c r="J17" s="9" t="s">
        <v>20</v>
      </c>
      <c r="K17" s="9">
        <v>2016</v>
      </c>
      <c r="L17" s="9"/>
      <c r="M17" s="9"/>
      <c r="N17" s="9" t="s">
        <v>194</v>
      </c>
      <c r="O17" s="9" t="s">
        <v>195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 t="s">
        <v>188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s="10" customFormat="1" x14ac:dyDescent="0.25">
      <c r="A18" s="8">
        <v>100198</v>
      </c>
      <c r="B18" s="9" t="s">
        <v>196</v>
      </c>
      <c r="C18" s="16">
        <v>1</v>
      </c>
      <c r="D18" s="16">
        <v>0</v>
      </c>
      <c r="E18" s="16" t="s">
        <v>98</v>
      </c>
      <c r="F18" s="9" t="s">
        <v>197</v>
      </c>
      <c r="G18" s="9"/>
      <c r="H18" s="9" t="s">
        <v>198</v>
      </c>
      <c r="I18" s="9" t="s">
        <v>30</v>
      </c>
      <c r="J18" s="9" t="s">
        <v>20</v>
      </c>
      <c r="K18" s="9">
        <v>2011</v>
      </c>
      <c r="L18" s="9"/>
      <c r="M18" s="9">
        <v>2014</v>
      </c>
      <c r="N18" s="9" t="s">
        <v>29</v>
      </c>
      <c r="O18" s="9"/>
      <c r="P18" s="9"/>
      <c r="Q18" s="9"/>
      <c r="R18" s="9">
        <v>0.54</v>
      </c>
      <c r="S18" s="9"/>
      <c r="T18" s="9">
        <v>1418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 t="s">
        <v>188</v>
      </c>
      <c r="AG18" s="9"/>
      <c r="AH18" s="9"/>
      <c r="AI18" s="9"/>
      <c r="AJ18" s="9"/>
      <c r="AK18" s="9"/>
      <c r="AL18" s="9"/>
      <c r="AM18" s="9"/>
      <c r="AN18" s="9"/>
      <c r="AO18" s="9">
        <v>10</v>
      </c>
      <c r="AP18" s="9">
        <v>6828</v>
      </c>
      <c r="AQ18" s="9">
        <v>1500</v>
      </c>
      <c r="AR18" s="9">
        <v>1</v>
      </c>
      <c r="AS18" s="9"/>
      <c r="AT18" s="9"/>
      <c r="AU18" s="9">
        <v>0.54</v>
      </c>
      <c r="AV18" s="9">
        <v>1418</v>
      </c>
      <c r="AW18" s="9"/>
      <c r="AX18" s="9"/>
    </row>
    <row r="19" spans="1:50" s="10" customFormat="1" x14ac:dyDescent="0.25">
      <c r="A19" s="8">
        <v>100199</v>
      </c>
      <c r="B19" s="9" t="s">
        <v>199</v>
      </c>
      <c r="C19" s="16">
        <v>0</v>
      </c>
      <c r="D19" s="16">
        <v>1</v>
      </c>
      <c r="E19" s="16" t="s">
        <v>99</v>
      </c>
      <c r="F19" s="9"/>
      <c r="G19" s="9"/>
      <c r="H19" s="9" t="s">
        <v>200</v>
      </c>
      <c r="I19" s="9" t="s">
        <v>30</v>
      </c>
      <c r="J19" s="9" t="s">
        <v>20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s="10" customFormat="1" x14ac:dyDescent="0.25">
      <c r="A20" s="8">
        <v>100202</v>
      </c>
      <c r="B20" s="9" t="s">
        <v>201</v>
      </c>
      <c r="C20" s="16">
        <v>1</v>
      </c>
      <c r="D20" s="16">
        <v>0</v>
      </c>
      <c r="E20" s="16" t="s">
        <v>98</v>
      </c>
      <c r="F20" s="9" t="s">
        <v>202</v>
      </c>
      <c r="G20" s="9"/>
      <c r="H20" s="9" t="s">
        <v>202</v>
      </c>
      <c r="I20" s="9" t="s">
        <v>30</v>
      </c>
      <c r="J20" s="9" t="s">
        <v>20</v>
      </c>
      <c r="K20" s="9">
        <v>2009</v>
      </c>
      <c r="L20" s="9"/>
      <c r="M20" s="9">
        <v>2014</v>
      </c>
      <c r="N20" s="9" t="s">
        <v>23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 t="s">
        <v>203</v>
      </c>
      <c r="AG20" s="9"/>
      <c r="AH20" s="9"/>
      <c r="AI20" s="9"/>
      <c r="AJ20" s="9"/>
      <c r="AK20" s="9"/>
      <c r="AL20" s="9"/>
      <c r="AM20" s="9"/>
      <c r="AN20" s="9"/>
      <c r="AO20" s="9">
        <v>30</v>
      </c>
      <c r="AP20" s="9">
        <v>4500</v>
      </c>
      <c r="AQ20" s="9">
        <v>800</v>
      </c>
      <c r="AR20" s="9">
        <v>0</v>
      </c>
      <c r="AS20" s="9"/>
      <c r="AT20" s="9"/>
      <c r="AU20" s="9"/>
      <c r="AV20" s="9"/>
      <c r="AW20" s="9"/>
      <c r="AX20" s="9"/>
    </row>
    <row r="21" spans="1:50" s="10" customFormat="1" x14ac:dyDescent="0.25">
      <c r="A21" s="8">
        <v>100217</v>
      </c>
      <c r="B21" s="9" t="s">
        <v>204</v>
      </c>
      <c r="C21" s="16">
        <v>1</v>
      </c>
      <c r="D21" s="16">
        <v>0</v>
      </c>
      <c r="E21" s="16" t="s">
        <v>98</v>
      </c>
      <c r="F21" s="9" t="s">
        <v>187</v>
      </c>
      <c r="G21" s="9"/>
      <c r="H21" s="9" t="s">
        <v>205</v>
      </c>
      <c r="I21" s="9" t="s">
        <v>30</v>
      </c>
      <c r="J21" s="9" t="s">
        <v>20</v>
      </c>
      <c r="K21" s="9">
        <v>2013</v>
      </c>
      <c r="L21" s="9"/>
      <c r="M21" s="9">
        <v>2014</v>
      </c>
      <c r="N21" s="9" t="s">
        <v>29</v>
      </c>
      <c r="O21" s="9" t="s">
        <v>206</v>
      </c>
      <c r="P21" s="9"/>
      <c r="Q21" s="9"/>
      <c r="R21" s="9">
        <v>1.4849999999999999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>
        <v>89</v>
      </c>
      <c r="AP21" s="9">
        <v>0</v>
      </c>
      <c r="AQ21" s="9">
        <v>1300</v>
      </c>
      <c r="AR21" s="9"/>
      <c r="AS21" s="9"/>
      <c r="AT21" s="9"/>
      <c r="AU21" s="9">
        <v>0.78100000000000003</v>
      </c>
      <c r="AV21" s="9">
        <v>0</v>
      </c>
      <c r="AW21" s="9">
        <v>0.70399999999999996</v>
      </c>
      <c r="AX21" s="9">
        <v>0</v>
      </c>
    </row>
    <row r="22" spans="1:50" s="10" customFormat="1" x14ac:dyDescent="0.25">
      <c r="A22" s="8">
        <v>100222</v>
      </c>
      <c r="B22" s="9" t="s">
        <v>207</v>
      </c>
      <c r="C22" s="16">
        <v>1</v>
      </c>
      <c r="D22" s="16">
        <v>0</v>
      </c>
      <c r="E22" s="16" t="s">
        <v>98</v>
      </c>
      <c r="F22" s="9" t="s">
        <v>187</v>
      </c>
      <c r="G22" s="9"/>
      <c r="H22" s="9" t="s">
        <v>205</v>
      </c>
      <c r="I22" s="9" t="s">
        <v>30</v>
      </c>
      <c r="J22" s="9" t="s">
        <v>20</v>
      </c>
      <c r="K22" s="9">
        <v>2012</v>
      </c>
      <c r="L22" s="9"/>
      <c r="M22" s="9">
        <v>2014</v>
      </c>
      <c r="N22" s="9" t="s">
        <v>29</v>
      </c>
      <c r="O22" s="9" t="s">
        <v>206</v>
      </c>
      <c r="P22" s="9"/>
      <c r="Q22" s="9"/>
      <c r="R22" s="9">
        <v>0.63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s="10" customFormat="1" x14ac:dyDescent="0.25">
      <c r="A23" s="8">
        <v>100230</v>
      </c>
      <c r="B23" s="9" t="s">
        <v>8</v>
      </c>
      <c r="C23" s="16">
        <v>0</v>
      </c>
      <c r="D23" s="16">
        <v>1</v>
      </c>
      <c r="E23" s="16" t="s">
        <v>100</v>
      </c>
      <c r="F23" s="9" t="s">
        <v>8</v>
      </c>
      <c r="G23" s="9"/>
      <c r="H23" s="9" t="s">
        <v>208</v>
      </c>
      <c r="I23" s="9" t="s">
        <v>30</v>
      </c>
      <c r="J23" s="9" t="s">
        <v>20</v>
      </c>
      <c r="K23" s="9">
        <v>1970</v>
      </c>
      <c r="L23" s="9"/>
      <c r="M23" s="9">
        <v>2014</v>
      </c>
      <c r="N23" s="9" t="s">
        <v>23</v>
      </c>
      <c r="O23" s="9"/>
      <c r="P23" s="9">
        <v>793</v>
      </c>
      <c r="Q23" s="9">
        <v>0.19400000000000001</v>
      </c>
      <c r="R23" s="9">
        <v>2.9</v>
      </c>
      <c r="S23" s="9">
        <v>72</v>
      </c>
      <c r="T23" s="9">
        <v>1790.28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 t="s">
        <v>209</v>
      </c>
      <c r="AG23" s="9"/>
      <c r="AH23" s="9" t="s">
        <v>210</v>
      </c>
      <c r="AI23" s="9"/>
      <c r="AJ23" s="9"/>
      <c r="AK23" s="9"/>
      <c r="AL23" s="9"/>
      <c r="AM23" s="9"/>
      <c r="AN23" s="9"/>
      <c r="AO23" s="9">
        <v>10</v>
      </c>
      <c r="AP23" s="9">
        <v>60000</v>
      </c>
      <c r="AQ23" s="9">
        <v>1000</v>
      </c>
      <c r="AR23" s="9">
        <v>0</v>
      </c>
      <c r="AS23" s="9"/>
      <c r="AT23" s="9"/>
      <c r="AU23" s="9">
        <v>2.9</v>
      </c>
      <c r="AV23" s="9">
        <v>1790.28</v>
      </c>
      <c r="AW23" s="9"/>
      <c r="AX23" s="9"/>
    </row>
    <row r="24" spans="1:50" s="10" customFormat="1" x14ac:dyDescent="0.25">
      <c r="A24" s="8">
        <v>100236</v>
      </c>
      <c r="B24" s="9" t="s">
        <v>211</v>
      </c>
      <c r="C24" s="16">
        <v>0</v>
      </c>
      <c r="D24" s="16">
        <v>1</v>
      </c>
      <c r="E24" s="16" t="s">
        <v>100</v>
      </c>
      <c r="F24" s="9" t="s">
        <v>212</v>
      </c>
      <c r="G24" s="9"/>
      <c r="H24" s="9" t="s">
        <v>208</v>
      </c>
      <c r="I24" s="9" t="s">
        <v>30</v>
      </c>
      <c r="J24" s="9" t="s">
        <v>20</v>
      </c>
      <c r="K24" s="9">
        <v>2011</v>
      </c>
      <c r="L24" s="9"/>
      <c r="M24" s="9">
        <v>2014</v>
      </c>
      <c r="N24" s="9" t="s">
        <v>29</v>
      </c>
      <c r="O24" s="9"/>
      <c r="P24" s="9"/>
      <c r="Q24" s="9"/>
      <c r="R24" s="9">
        <v>14</v>
      </c>
      <c r="S24" s="9"/>
      <c r="T24" s="9">
        <v>5749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 t="s">
        <v>203</v>
      </c>
      <c r="AG24" s="9"/>
      <c r="AH24" s="9" t="s">
        <v>163</v>
      </c>
      <c r="AI24" s="9">
        <v>13694.4</v>
      </c>
      <c r="AJ24" s="9" t="s">
        <v>164</v>
      </c>
      <c r="AK24" s="9">
        <v>7387.2</v>
      </c>
      <c r="AL24" s="9"/>
      <c r="AM24" s="9"/>
      <c r="AN24" s="9"/>
      <c r="AO24" s="9">
        <v>11</v>
      </c>
      <c r="AP24" s="9">
        <v>85000</v>
      </c>
      <c r="AQ24" s="9">
        <v>5000</v>
      </c>
      <c r="AR24" s="9">
        <v>0</v>
      </c>
      <c r="AS24" s="9"/>
      <c r="AT24" s="9"/>
      <c r="AU24" s="9">
        <v>6</v>
      </c>
      <c r="AV24" s="9">
        <v>1710</v>
      </c>
      <c r="AW24" s="9">
        <v>8</v>
      </c>
      <c r="AX24" s="9">
        <v>4039</v>
      </c>
    </row>
    <row r="25" spans="1:50" s="10" customFormat="1" x14ac:dyDescent="0.25">
      <c r="A25" s="8">
        <v>100283</v>
      </c>
      <c r="B25" s="9" t="s">
        <v>213</v>
      </c>
      <c r="C25" s="16">
        <v>0</v>
      </c>
      <c r="D25" s="16">
        <v>1</v>
      </c>
      <c r="E25" s="16" t="s">
        <v>99</v>
      </c>
      <c r="F25" s="9"/>
      <c r="G25" s="9"/>
      <c r="H25" s="9" t="s">
        <v>214</v>
      </c>
      <c r="I25" s="9" t="s">
        <v>30</v>
      </c>
      <c r="J25" s="9" t="s">
        <v>47</v>
      </c>
      <c r="K25" s="9">
        <v>2019</v>
      </c>
      <c r="L25" s="9"/>
      <c r="M25" s="9"/>
      <c r="N25" s="9" t="s">
        <v>215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s="10" customFormat="1" x14ac:dyDescent="0.25">
      <c r="A26" s="8">
        <v>100285</v>
      </c>
      <c r="B26" s="9" t="s">
        <v>216</v>
      </c>
      <c r="C26" s="16">
        <v>0</v>
      </c>
      <c r="D26" s="16">
        <v>1</v>
      </c>
      <c r="E26" s="16" t="s">
        <v>99</v>
      </c>
      <c r="F26" s="9"/>
      <c r="G26" s="9"/>
      <c r="H26" s="9" t="s">
        <v>217</v>
      </c>
      <c r="I26" s="9" t="s">
        <v>30</v>
      </c>
      <c r="J26" s="9" t="s">
        <v>20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s="10" customFormat="1" x14ac:dyDescent="0.25">
      <c r="A27" s="8">
        <v>100286</v>
      </c>
      <c r="B27" s="9" t="s">
        <v>218</v>
      </c>
      <c r="C27" s="16">
        <v>0</v>
      </c>
      <c r="D27" s="16">
        <v>1</v>
      </c>
      <c r="E27" s="16" t="s">
        <v>99</v>
      </c>
      <c r="F27" s="9" t="s">
        <v>217</v>
      </c>
      <c r="G27" s="9"/>
      <c r="H27" s="9" t="s">
        <v>217</v>
      </c>
      <c r="I27" s="9" t="s">
        <v>30</v>
      </c>
      <c r="J27" s="9" t="s">
        <v>20</v>
      </c>
      <c r="K27" s="9">
        <v>2004</v>
      </c>
      <c r="L27" s="9"/>
      <c r="M27" s="9">
        <v>2014</v>
      </c>
      <c r="N27" s="9" t="s">
        <v>29</v>
      </c>
      <c r="O27" s="9" t="s">
        <v>219</v>
      </c>
      <c r="P27" s="9"/>
      <c r="Q27" s="9"/>
      <c r="R27" s="9">
        <v>17.5</v>
      </c>
      <c r="S27" s="9"/>
      <c r="T27" s="9">
        <v>31619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s="10" customFormat="1" x14ac:dyDescent="0.25">
      <c r="A28" s="8">
        <v>100311</v>
      </c>
      <c r="B28" s="9" t="s">
        <v>220</v>
      </c>
      <c r="C28" s="16">
        <v>0</v>
      </c>
      <c r="D28" s="16">
        <v>1</v>
      </c>
      <c r="E28" s="16" t="s">
        <v>99</v>
      </c>
      <c r="F28" s="9" t="s">
        <v>221</v>
      </c>
      <c r="G28" s="9"/>
      <c r="H28" s="9" t="s">
        <v>221</v>
      </c>
      <c r="I28" s="9" t="s">
        <v>30</v>
      </c>
      <c r="J28" s="9" t="s">
        <v>20</v>
      </c>
      <c r="K28" s="9">
        <v>2015</v>
      </c>
      <c r="L28" s="9"/>
      <c r="M28" s="9">
        <v>2015</v>
      </c>
      <c r="N28" s="9" t="s">
        <v>29</v>
      </c>
      <c r="O28" s="9"/>
      <c r="P28" s="9"/>
      <c r="Q28" s="9"/>
      <c r="R28" s="9">
        <v>0.1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 t="s">
        <v>188</v>
      </c>
      <c r="AG28" s="9"/>
      <c r="AH28" s="9" t="s">
        <v>222</v>
      </c>
      <c r="AI28" s="9">
        <v>1547.2</v>
      </c>
      <c r="AJ28" s="9"/>
      <c r="AK28" s="9"/>
      <c r="AL28" s="9"/>
      <c r="AM28" s="9"/>
      <c r="AN28" s="9"/>
      <c r="AO28" s="9">
        <v>3</v>
      </c>
      <c r="AP28" s="9">
        <v>1600</v>
      </c>
      <c r="AQ28" s="9">
        <v>5000</v>
      </c>
      <c r="AR28" s="9">
        <v>1</v>
      </c>
      <c r="AS28" s="9"/>
      <c r="AT28" s="9"/>
      <c r="AU28" s="9">
        <v>0.1</v>
      </c>
      <c r="AV28" s="9">
        <v>0</v>
      </c>
      <c r="AW28" s="9">
        <v>0</v>
      </c>
      <c r="AX28" s="9">
        <v>0</v>
      </c>
    </row>
    <row r="29" spans="1:50" s="10" customFormat="1" x14ac:dyDescent="0.25">
      <c r="A29" s="8">
        <v>100321</v>
      </c>
      <c r="B29" s="19" t="s">
        <v>223</v>
      </c>
      <c r="C29" s="16">
        <v>1</v>
      </c>
      <c r="D29" s="16">
        <v>0</v>
      </c>
      <c r="E29" s="16" t="s">
        <v>473</v>
      </c>
      <c r="F29" s="9" t="s">
        <v>224</v>
      </c>
      <c r="G29" s="9"/>
      <c r="H29" s="9" t="s">
        <v>225</v>
      </c>
      <c r="I29" s="9" t="s">
        <v>30</v>
      </c>
      <c r="J29" s="9" t="s">
        <v>20</v>
      </c>
      <c r="K29" s="9">
        <v>2009</v>
      </c>
      <c r="L29" s="9"/>
      <c r="M29" s="9">
        <v>2014</v>
      </c>
      <c r="N29" s="9" t="s">
        <v>23</v>
      </c>
      <c r="O29" s="9"/>
      <c r="P29" s="9"/>
      <c r="Q29" s="9"/>
      <c r="R29" s="9">
        <v>0.73268699999999998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 t="s">
        <v>188</v>
      </c>
      <c r="AG29" s="9"/>
      <c r="AH29" s="9"/>
      <c r="AI29" s="9"/>
      <c r="AJ29" s="9"/>
      <c r="AK29" s="9"/>
      <c r="AL29" s="9"/>
      <c r="AM29" s="9"/>
      <c r="AN29" s="9"/>
      <c r="AO29" s="9">
        <v>9</v>
      </c>
      <c r="AP29" s="9">
        <v>3717.47</v>
      </c>
      <c r="AQ29" s="9">
        <v>548.61300000000006</v>
      </c>
      <c r="AR29" s="9">
        <v>0</v>
      </c>
      <c r="AS29" s="9"/>
      <c r="AT29" s="9"/>
      <c r="AU29" s="9">
        <v>0.73268699999999998</v>
      </c>
      <c r="AV29" s="9"/>
      <c r="AW29" s="9"/>
      <c r="AX29" s="9"/>
    </row>
    <row r="30" spans="1:50" s="10" customFormat="1" x14ac:dyDescent="0.25">
      <c r="A30" s="8">
        <v>100323</v>
      </c>
      <c r="B30" s="9" t="s">
        <v>226</v>
      </c>
      <c r="C30" s="16">
        <v>0</v>
      </c>
      <c r="D30" s="16">
        <v>1</v>
      </c>
      <c r="E30" s="16" t="s">
        <v>99</v>
      </c>
      <c r="F30" s="9" t="s">
        <v>225</v>
      </c>
      <c r="G30" s="9"/>
      <c r="H30" s="9" t="s">
        <v>225</v>
      </c>
      <c r="I30" s="9" t="s">
        <v>30</v>
      </c>
      <c r="J30" s="9" t="s">
        <v>20</v>
      </c>
      <c r="K30" s="9">
        <v>2012</v>
      </c>
      <c r="L30" s="9"/>
      <c r="M30" s="9">
        <v>2015</v>
      </c>
      <c r="N30" s="9" t="s">
        <v>29</v>
      </c>
      <c r="O30" s="9"/>
      <c r="P30" s="9"/>
      <c r="Q30" s="9"/>
      <c r="R30" s="9">
        <v>5</v>
      </c>
      <c r="S30" s="9"/>
      <c r="T30" s="9">
        <v>5833.3333338000002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 t="s">
        <v>188</v>
      </c>
      <c r="AG30" s="9">
        <v>21500</v>
      </c>
      <c r="AH30" s="9" t="s">
        <v>163</v>
      </c>
      <c r="AI30" s="9">
        <v>550</v>
      </c>
      <c r="AJ30" s="9"/>
      <c r="AK30" s="9"/>
      <c r="AL30" s="9"/>
      <c r="AM30" s="9"/>
      <c r="AN30" s="9"/>
      <c r="AO30" s="9">
        <v>8</v>
      </c>
      <c r="AP30" s="9">
        <v>32000</v>
      </c>
      <c r="AQ30" s="9">
        <v>6000</v>
      </c>
      <c r="AR30" s="9">
        <v>1</v>
      </c>
      <c r="AS30" s="9"/>
      <c r="AT30" s="9"/>
      <c r="AU30" s="9">
        <v>5</v>
      </c>
      <c r="AV30" s="9">
        <v>5833.3333338000002</v>
      </c>
      <c r="AW30" s="9"/>
      <c r="AX30" s="9"/>
    </row>
    <row r="31" spans="1:50" s="10" customFormat="1" x14ac:dyDescent="0.25">
      <c r="A31" s="8">
        <v>100325</v>
      </c>
      <c r="B31" s="9" t="s">
        <v>227</v>
      </c>
      <c r="C31" s="16">
        <v>0</v>
      </c>
      <c r="D31" s="16">
        <v>1</v>
      </c>
      <c r="E31" s="16" t="s">
        <v>100</v>
      </c>
      <c r="F31" s="9" t="s">
        <v>228</v>
      </c>
      <c r="G31" s="9"/>
      <c r="H31" s="9" t="s">
        <v>225</v>
      </c>
      <c r="I31" s="9" t="s">
        <v>30</v>
      </c>
      <c r="J31" s="9" t="s">
        <v>20</v>
      </c>
      <c r="K31" s="9">
        <v>1994</v>
      </c>
      <c r="L31" s="9"/>
      <c r="M31" s="9">
        <v>2014</v>
      </c>
      <c r="N31" s="9" t="s">
        <v>29</v>
      </c>
      <c r="O31" s="9"/>
      <c r="P31" s="9"/>
      <c r="Q31" s="9"/>
      <c r="R31" s="9">
        <v>30.06934</v>
      </c>
      <c r="S31" s="9"/>
      <c r="T31" s="9">
        <v>18876.07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 t="s">
        <v>188</v>
      </c>
      <c r="AG31" s="9">
        <v>109872</v>
      </c>
      <c r="AH31" s="9" t="s">
        <v>163</v>
      </c>
      <c r="AI31" s="9">
        <v>10490</v>
      </c>
      <c r="AJ31" s="9"/>
      <c r="AK31" s="9"/>
      <c r="AL31" s="9"/>
      <c r="AM31" s="9"/>
      <c r="AN31" s="9"/>
      <c r="AO31" s="9">
        <v>10</v>
      </c>
      <c r="AP31" s="9">
        <v>65123</v>
      </c>
      <c r="AQ31" s="9">
        <v>1130</v>
      </c>
      <c r="AR31" s="9">
        <v>0</v>
      </c>
      <c r="AS31" s="9"/>
      <c r="AT31" s="9"/>
      <c r="AU31" s="9">
        <v>23.739000000000001</v>
      </c>
      <c r="AV31" s="9">
        <v>16444.400000000001</v>
      </c>
      <c r="AW31" s="9">
        <v>6.3303399999999996</v>
      </c>
      <c r="AX31" s="9">
        <v>2431.67</v>
      </c>
    </row>
    <row r="32" spans="1:50" s="10" customFormat="1" x14ac:dyDescent="0.25">
      <c r="A32" s="8">
        <v>100326</v>
      </c>
      <c r="B32" s="9" t="s">
        <v>229</v>
      </c>
      <c r="C32" s="16">
        <v>0</v>
      </c>
      <c r="D32" s="16">
        <v>1</v>
      </c>
      <c r="E32" s="16" t="s">
        <v>99</v>
      </c>
      <c r="F32" s="9"/>
      <c r="G32" s="9"/>
      <c r="H32" s="9" t="s">
        <v>225</v>
      </c>
      <c r="I32" s="9" t="s">
        <v>30</v>
      </c>
      <c r="J32" s="9" t="s">
        <v>20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1:50" s="10" customFormat="1" x14ac:dyDescent="0.25">
      <c r="A33" s="8">
        <v>100335</v>
      </c>
      <c r="B33" s="9" t="s">
        <v>33</v>
      </c>
      <c r="C33" s="16">
        <v>0</v>
      </c>
      <c r="D33" s="16">
        <v>1</v>
      </c>
      <c r="E33" s="16" t="s">
        <v>99</v>
      </c>
      <c r="F33" s="9" t="s">
        <v>34</v>
      </c>
      <c r="G33" s="9"/>
      <c r="H33" s="9" t="s">
        <v>34</v>
      </c>
      <c r="I33" s="9" t="s">
        <v>30</v>
      </c>
      <c r="J33" s="9" t="s">
        <v>20</v>
      </c>
      <c r="K33" s="9">
        <v>2005</v>
      </c>
      <c r="L33" s="9"/>
      <c r="M33" s="9">
        <v>2014</v>
      </c>
      <c r="N33" s="9" t="s">
        <v>23</v>
      </c>
      <c r="O33" s="9"/>
      <c r="P33" s="9"/>
      <c r="Q33" s="9"/>
      <c r="R33" s="9">
        <v>3.25</v>
      </c>
      <c r="S33" s="9"/>
      <c r="T33" s="9">
        <v>9992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 t="s">
        <v>188</v>
      </c>
      <c r="AG33" s="9"/>
      <c r="AH33" s="9"/>
      <c r="AI33" s="9"/>
      <c r="AJ33" s="9"/>
      <c r="AK33" s="9"/>
      <c r="AL33" s="9"/>
      <c r="AM33" s="9"/>
      <c r="AN33" s="9"/>
      <c r="AO33" s="9">
        <v>10</v>
      </c>
      <c r="AP33" s="9">
        <v>23000</v>
      </c>
      <c r="AQ33" s="9">
        <v>3000</v>
      </c>
      <c r="AR33" s="9">
        <v>1</v>
      </c>
      <c r="AS33" s="9"/>
      <c r="AT33" s="9">
        <v>6459</v>
      </c>
      <c r="AU33" s="9">
        <v>3.25</v>
      </c>
      <c r="AV33" s="9">
        <v>3533</v>
      </c>
      <c r="AW33" s="9"/>
      <c r="AX33" s="9"/>
    </row>
    <row r="34" spans="1:50" s="10" customFormat="1" x14ac:dyDescent="0.25">
      <c r="A34" s="8">
        <v>100339</v>
      </c>
      <c r="B34" s="9" t="s">
        <v>230</v>
      </c>
      <c r="C34" s="16">
        <v>0</v>
      </c>
      <c r="D34" s="16">
        <v>1</v>
      </c>
      <c r="E34" s="16" t="s">
        <v>99</v>
      </c>
      <c r="F34" s="9" t="s">
        <v>231</v>
      </c>
      <c r="G34" s="9"/>
      <c r="H34" s="9" t="s">
        <v>231</v>
      </c>
      <c r="I34" s="9" t="s">
        <v>30</v>
      </c>
      <c r="J34" s="9" t="s">
        <v>20</v>
      </c>
      <c r="K34" s="9">
        <v>2012</v>
      </c>
      <c r="L34" s="9"/>
      <c r="M34" s="9">
        <v>2014</v>
      </c>
      <c r="N34" s="9" t="s">
        <v>29</v>
      </c>
      <c r="O34" s="9"/>
      <c r="P34" s="9"/>
      <c r="Q34" s="9"/>
      <c r="R34" s="9">
        <v>8.6</v>
      </c>
      <c r="S34" s="9"/>
      <c r="T34" s="9">
        <v>7560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 t="s">
        <v>203</v>
      </c>
      <c r="AG34" s="9"/>
      <c r="AH34" s="9" t="s">
        <v>163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1:50" s="10" customFormat="1" x14ac:dyDescent="0.25">
      <c r="A35" s="8">
        <v>100346</v>
      </c>
      <c r="B35" s="9" t="s">
        <v>232</v>
      </c>
      <c r="C35" s="16">
        <v>0</v>
      </c>
      <c r="D35" s="16">
        <v>1</v>
      </c>
      <c r="E35" s="16" t="s">
        <v>99</v>
      </c>
      <c r="F35" s="9" t="s">
        <v>231</v>
      </c>
      <c r="G35" s="9"/>
      <c r="H35" s="9" t="s">
        <v>231</v>
      </c>
      <c r="I35" s="9" t="s">
        <v>30</v>
      </c>
      <c r="J35" s="9" t="s">
        <v>20</v>
      </c>
      <c r="K35" s="9">
        <v>2015</v>
      </c>
      <c r="L35" s="9"/>
      <c r="M35" s="9">
        <v>2015</v>
      </c>
      <c r="N35" s="9" t="s">
        <v>29</v>
      </c>
      <c r="O35" s="9" t="s">
        <v>233</v>
      </c>
      <c r="P35" s="9"/>
      <c r="Q35" s="9"/>
      <c r="R35" s="9">
        <v>16.3</v>
      </c>
      <c r="S35" s="9"/>
      <c r="T35" s="9">
        <v>2420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 s="10" customFormat="1" x14ac:dyDescent="0.25">
      <c r="A36" s="8">
        <v>100388</v>
      </c>
      <c r="B36" s="9" t="s">
        <v>234</v>
      </c>
      <c r="C36" s="16">
        <v>0</v>
      </c>
      <c r="D36" s="16">
        <v>1</v>
      </c>
      <c r="E36" s="16" t="s">
        <v>99</v>
      </c>
      <c r="F36" s="9"/>
      <c r="G36" s="9"/>
      <c r="H36" s="9" t="s">
        <v>235</v>
      </c>
      <c r="I36" s="9" t="s">
        <v>30</v>
      </c>
      <c r="J36" s="9" t="s">
        <v>20</v>
      </c>
      <c r="K36" s="9"/>
      <c r="L36" s="9"/>
      <c r="M36" s="9"/>
      <c r="N36" s="9" t="s">
        <v>236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 t="s">
        <v>163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s="10" customFormat="1" x14ac:dyDescent="0.25">
      <c r="A37" s="8">
        <v>100392</v>
      </c>
      <c r="B37" s="9" t="s">
        <v>237</v>
      </c>
      <c r="C37" s="16">
        <v>0</v>
      </c>
      <c r="D37" s="16">
        <v>1</v>
      </c>
      <c r="E37" s="16" t="s">
        <v>99</v>
      </c>
      <c r="F37" s="9" t="s">
        <v>235</v>
      </c>
      <c r="G37" s="9"/>
      <c r="H37" s="9" t="s">
        <v>238</v>
      </c>
      <c r="I37" s="9" t="s">
        <v>30</v>
      </c>
      <c r="J37" s="9" t="s">
        <v>20</v>
      </c>
      <c r="K37" s="9">
        <v>2015</v>
      </c>
      <c r="L37" s="9"/>
      <c r="M37" s="9">
        <v>2015</v>
      </c>
      <c r="N37" s="9" t="s">
        <v>29</v>
      </c>
      <c r="O37" s="9"/>
      <c r="P37" s="9"/>
      <c r="Q37" s="9"/>
      <c r="R37" s="9">
        <v>5.5</v>
      </c>
      <c r="S37" s="9"/>
      <c r="T37" s="9">
        <v>1479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 t="s">
        <v>163</v>
      </c>
      <c r="AG37" s="9">
        <v>6390</v>
      </c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s="10" customFormat="1" x14ac:dyDescent="0.25">
      <c r="A38" s="8">
        <v>100397</v>
      </c>
      <c r="B38" s="9" t="s">
        <v>239</v>
      </c>
      <c r="C38" s="16">
        <v>0</v>
      </c>
      <c r="D38" s="16">
        <v>1</v>
      </c>
      <c r="E38" s="16" t="s">
        <v>99</v>
      </c>
      <c r="F38" s="9"/>
      <c r="G38" s="9"/>
      <c r="H38" s="9" t="s">
        <v>240</v>
      </c>
      <c r="I38" s="9" t="s">
        <v>30</v>
      </c>
      <c r="J38" s="9" t="s">
        <v>20</v>
      </c>
      <c r="K38" s="9">
        <v>2013</v>
      </c>
      <c r="L38" s="9"/>
      <c r="M38" s="9"/>
      <c r="N38" s="9" t="s">
        <v>241</v>
      </c>
      <c r="O38" s="9"/>
      <c r="P38" s="9"/>
      <c r="Q38" s="9"/>
      <c r="R38" s="9">
        <v>0.3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 t="s">
        <v>188</v>
      </c>
      <c r="AG38" s="9"/>
      <c r="AH38" s="9" t="s">
        <v>163</v>
      </c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s="10" customFormat="1" x14ac:dyDescent="0.25">
      <c r="A39" s="8">
        <v>100402</v>
      </c>
      <c r="B39" s="9" t="s">
        <v>242</v>
      </c>
      <c r="C39" s="16">
        <v>0</v>
      </c>
      <c r="D39" s="16">
        <v>1</v>
      </c>
      <c r="E39" s="16" t="s">
        <v>99</v>
      </c>
      <c r="F39" s="9" t="s">
        <v>243</v>
      </c>
      <c r="G39" s="9"/>
      <c r="H39" s="9" t="s">
        <v>244</v>
      </c>
      <c r="I39" s="9" t="s">
        <v>30</v>
      </c>
      <c r="J39" s="9" t="s">
        <v>20</v>
      </c>
      <c r="K39" s="9">
        <v>2011</v>
      </c>
      <c r="L39" s="9"/>
      <c r="M39" s="9">
        <v>2014</v>
      </c>
      <c r="N39" s="9" t="s">
        <v>23</v>
      </c>
      <c r="O39" s="9"/>
      <c r="P39" s="9"/>
      <c r="Q39" s="9"/>
      <c r="R39" s="9"/>
      <c r="S39" s="9"/>
      <c r="T39" s="9">
        <v>641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 t="s">
        <v>203</v>
      </c>
      <c r="AG39" s="9"/>
      <c r="AH39" s="9" t="s">
        <v>164</v>
      </c>
      <c r="AI39" s="9"/>
      <c r="AJ39" s="9"/>
      <c r="AK39" s="9"/>
      <c r="AL39" s="9"/>
      <c r="AM39" s="9"/>
      <c r="AN39" s="9"/>
      <c r="AO39" s="9">
        <v>45</v>
      </c>
      <c r="AP39" s="9">
        <v>5270</v>
      </c>
      <c r="AQ39" s="9">
        <v>6000</v>
      </c>
      <c r="AR39" s="9">
        <v>0</v>
      </c>
      <c r="AS39" s="9"/>
      <c r="AT39" s="9"/>
      <c r="AU39" s="9"/>
      <c r="AV39" s="9">
        <v>641</v>
      </c>
      <c r="AW39" s="9"/>
      <c r="AX39" s="9"/>
    </row>
    <row r="40" spans="1:50" s="10" customFormat="1" x14ac:dyDescent="0.25">
      <c r="A40" s="8">
        <v>100418</v>
      </c>
      <c r="B40" s="9" t="s">
        <v>245</v>
      </c>
      <c r="C40" s="16">
        <v>0</v>
      </c>
      <c r="D40" s="16">
        <v>1</v>
      </c>
      <c r="E40" s="16" t="s">
        <v>99</v>
      </c>
      <c r="F40" s="9"/>
      <c r="G40" s="9"/>
      <c r="H40" s="9" t="s">
        <v>246</v>
      </c>
      <c r="I40" s="9" t="s">
        <v>30</v>
      </c>
      <c r="J40" s="9" t="s">
        <v>47</v>
      </c>
      <c r="K40" s="9">
        <v>2018</v>
      </c>
      <c r="L40" s="9"/>
      <c r="M40" s="9"/>
      <c r="N40" s="9" t="s">
        <v>247</v>
      </c>
      <c r="O40" s="9"/>
      <c r="P40" s="9"/>
      <c r="Q40" s="9"/>
      <c r="R40" s="9">
        <v>14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 t="s">
        <v>163</v>
      </c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 s="10" customFormat="1" x14ac:dyDescent="0.25">
      <c r="A41" s="8">
        <v>100420</v>
      </c>
      <c r="B41" s="9" t="s">
        <v>248</v>
      </c>
      <c r="C41" s="16">
        <v>1</v>
      </c>
      <c r="D41" s="16">
        <v>0</v>
      </c>
      <c r="E41" s="16" t="s">
        <v>98</v>
      </c>
      <c r="F41" s="9" t="s">
        <v>248</v>
      </c>
      <c r="G41" s="9"/>
      <c r="H41" s="9" t="s">
        <v>246</v>
      </c>
      <c r="I41" s="9" t="s">
        <v>30</v>
      </c>
      <c r="J41" s="9" t="s">
        <v>20</v>
      </c>
      <c r="K41" s="9">
        <v>1970</v>
      </c>
      <c r="L41" s="9"/>
      <c r="M41" s="9">
        <v>2014</v>
      </c>
      <c r="N41" s="9" t="s">
        <v>23</v>
      </c>
      <c r="O41" s="9"/>
      <c r="P41" s="9"/>
      <c r="Q41" s="9"/>
      <c r="R41" s="9">
        <v>237</v>
      </c>
      <c r="S41" s="9"/>
      <c r="T41" s="9">
        <v>350000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 t="s">
        <v>163</v>
      </c>
      <c r="AG41" s="9"/>
      <c r="AH41" s="9"/>
      <c r="AI41" s="9"/>
      <c r="AJ41" s="9"/>
      <c r="AK41" s="9"/>
      <c r="AL41" s="9"/>
      <c r="AM41" s="9"/>
      <c r="AN41" s="9"/>
      <c r="AO41" s="9">
        <v>220</v>
      </c>
      <c r="AP41" s="9">
        <v>3624000</v>
      </c>
      <c r="AQ41" s="9">
        <v>13700</v>
      </c>
      <c r="AR41" s="9">
        <v>1</v>
      </c>
      <c r="AS41" s="9">
        <v>237</v>
      </c>
      <c r="AT41" s="9">
        <v>350000</v>
      </c>
      <c r="AU41" s="9"/>
      <c r="AV41" s="9"/>
      <c r="AW41" s="9"/>
      <c r="AX41" s="9"/>
    </row>
    <row r="42" spans="1:50" s="10" customFormat="1" x14ac:dyDescent="0.25">
      <c r="A42" s="8">
        <v>100431</v>
      </c>
      <c r="B42" s="19" t="s">
        <v>249</v>
      </c>
      <c r="C42" s="16">
        <v>1</v>
      </c>
      <c r="D42" s="16">
        <v>0</v>
      </c>
      <c r="E42" s="16" t="s">
        <v>473</v>
      </c>
      <c r="F42" s="9" t="s">
        <v>249</v>
      </c>
      <c r="G42" s="9"/>
      <c r="H42" s="9" t="s">
        <v>246</v>
      </c>
      <c r="I42" s="9" t="s">
        <v>30</v>
      </c>
      <c r="J42" s="9" t="s">
        <v>20</v>
      </c>
      <c r="K42" s="9">
        <v>2002</v>
      </c>
      <c r="L42" s="9"/>
      <c r="M42" s="9">
        <v>2014</v>
      </c>
      <c r="N42" s="9" t="s">
        <v>29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 t="s">
        <v>203</v>
      </c>
      <c r="AG42" s="9"/>
      <c r="AH42" s="9"/>
      <c r="AI42" s="9"/>
      <c r="AJ42" s="9"/>
      <c r="AK42" s="9"/>
      <c r="AL42" s="9"/>
      <c r="AM42" s="9"/>
      <c r="AN42" s="9"/>
      <c r="AO42" s="9">
        <v>0</v>
      </c>
      <c r="AP42" s="9">
        <v>0</v>
      </c>
      <c r="AQ42" s="9">
        <v>0</v>
      </c>
      <c r="AR42" s="9"/>
      <c r="AS42" s="9"/>
      <c r="AT42" s="9"/>
      <c r="AU42" s="9">
        <v>0</v>
      </c>
      <c r="AV42" s="9">
        <v>0</v>
      </c>
      <c r="AW42" s="9">
        <v>0</v>
      </c>
      <c r="AX42" s="9">
        <v>0</v>
      </c>
    </row>
    <row r="43" spans="1:50" s="10" customFormat="1" x14ac:dyDescent="0.25">
      <c r="A43" s="8">
        <v>100433</v>
      </c>
      <c r="B43" s="9" t="s">
        <v>250</v>
      </c>
      <c r="C43" s="16">
        <v>1</v>
      </c>
      <c r="D43" s="16">
        <v>0</v>
      </c>
      <c r="E43" s="16" t="s">
        <v>98</v>
      </c>
      <c r="F43" s="9" t="s">
        <v>251</v>
      </c>
      <c r="G43" s="9"/>
      <c r="H43" s="9" t="s">
        <v>246</v>
      </c>
      <c r="I43" s="9" t="s">
        <v>30</v>
      </c>
      <c r="J43" s="9" t="s">
        <v>20</v>
      </c>
      <c r="K43" s="9">
        <v>2012</v>
      </c>
      <c r="L43" s="9"/>
      <c r="M43" s="9">
        <v>2014</v>
      </c>
      <c r="N43" s="9" t="s">
        <v>23</v>
      </c>
      <c r="O43" s="9"/>
      <c r="P43" s="9"/>
      <c r="Q43" s="9"/>
      <c r="R43" s="9">
        <v>3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 t="s">
        <v>163</v>
      </c>
      <c r="AG43" s="9"/>
      <c r="AH43" s="9"/>
      <c r="AI43" s="9"/>
      <c r="AJ43" s="9"/>
      <c r="AK43" s="9"/>
      <c r="AL43" s="9"/>
      <c r="AM43" s="9"/>
      <c r="AN43" s="9"/>
      <c r="AO43" s="9">
        <v>2</v>
      </c>
      <c r="AP43" s="9"/>
      <c r="AQ43" s="9">
        <v>500</v>
      </c>
      <c r="AR43" s="9">
        <v>0</v>
      </c>
      <c r="AS43" s="9"/>
      <c r="AT43" s="9"/>
      <c r="AU43" s="9">
        <v>3</v>
      </c>
      <c r="AV43" s="9"/>
      <c r="AW43" s="9"/>
      <c r="AX43" s="9"/>
    </row>
    <row r="44" spans="1:50" s="10" customFormat="1" x14ac:dyDescent="0.25">
      <c r="A44" s="8">
        <v>100434</v>
      </c>
      <c r="B44" s="9" t="s">
        <v>252</v>
      </c>
      <c r="C44" s="16">
        <v>0</v>
      </c>
      <c r="D44" s="16">
        <v>1</v>
      </c>
      <c r="E44" s="16" t="s">
        <v>99</v>
      </c>
      <c r="F44" s="9" t="s">
        <v>246</v>
      </c>
      <c r="G44" s="9"/>
      <c r="H44" s="9" t="s">
        <v>246</v>
      </c>
      <c r="I44" s="9" t="s">
        <v>30</v>
      </c>
      <c r="J44" s="9" t="s">
        <v>20</v>
      </c>
      <c r="K44" s="9">
        <v>2010</v>
      </c>
      <c r="L44" s="9"/>
      <c r="M44" s="9">
        <v>2014</v>
      </c>
      <c r="N44" s="9" t="s">
        <v>29</v>
      </c>
      <c r="O44" s="9"/>
      <c r="P44" s="9"/>
      <c r="Q44" s="9"/>
      <c r="R44" s="9">
        <v>20</v>
      </c>
      <c r="S44" s="9"/>
      <c r="T44" s="9">
        <v>26703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 t="s">
        <v>209</v>
      </c>
      <c r="AG44" s="9">
        <v>65703.600000000006</v>
      </c>
      <c r="AH44" s="9" t="s">
        <v>163</v>
      </c>
      <c r="AI44" s="9">
        <v>40845.599999999999</v>
      </c>
      <c r="AJ44" s="9"/>
      <c r="AK44" s="9"/>
      <c r="AL44" s="9"/>
      <c r="AM44" s="9"/>
      <c r="AN44" s="9"/>
      <c r="AO44" s="9">
        <v>24</v>
      </c>
      <c r="AP44" s="9">
        <v>358000</v>
      </c>
      <c r="AQ44" s="9">
        <v>2500</v>
      </c>
      <c r="AR44" s="9">
        <v>0</v>
      </c>
      <c r="AS44" s="9"/>
      <c r="AT44" s="9"/>
      <c r="AU44" s="9">
        <v>20</v>
      </c>
      <c r="AV44" s="9">
        <v>26703</v>
      </c>
      <c r="AW44" s="9"/>
      <c r="AX44" s="9"/>
    </row>
    <row r="45" spans="1:50" s="10" customFormat="1" x14ac:dyDescent="0.25">
      <c r="A45" s="8">
        <v>100437</v>
      </c>
      <c r="B45" s="9" t="s">
        <v>253</v>
      </c>
      <c r="C45" s="16">
        <v>1</v>
      </c>
      <c r="D45" s="16">
        <v>0</v>
      </c>
      <c r="E45" s="16" t="s">
        <v>98</v>
      </c>
      <c r="F45" s="9"/>
      <c r="G45" s="9"/>
      <c r="H45" s="9" t="s">
        <v>246</v>
      </c>
      <c r="I45" s="9" t="s">
        <v>30</v>
      </c>
      <c r="J45" s="9" t="s">
        <v>20</v>
      </c>
      <c r="K45" s="9">
        <v>2015</v>
      </c>
      <c r="L45" s="9"/>
      <c r="M45" s="9"/>
      <c r="N45" s="9" t="s">
        <v>254</v>
      </c>
      <c r="O45" s="9" t="s">
        <v>255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 t="s">
        <v>256</v>
      </c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r="46" spans="1:50" s="10" customFormat="1" x14ac:dyDescent="0.25">
      <c r="A46" s="8">
        <v>100443</v>
      </c>
      <c r="B46" s="9" t="s">
        <v>257</v>
      </c>
      <c r="C46" s="16">
        <v>0</v>
      </c>
      <c r="D46" s="16">
        <v>1</v>
      </c>
      <c r="E46" s="16" t="s">
        <v>103</v>
      </c>
      <c r="F46" s="9"/>
      <c r="G46" s="9"/>
      <c r="H46" s="9" t="s">
        <v>246</v>
      </c>
      <c r="I46" s="9" t="s">
        <v>30</v>
      </c>
      <c r="J46" s="9" t="s">
        <v>20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r="47" spans="1:50" s="10" customFormat="1" x14ac:dyDescent="0.25">
      <c r="A47" s="8">
        <v>100448</v>
      </c>
      <c r="B47" s="9" t="s">
        <v>258</v>
      </c>
      <c r="C47" s="16">
        <v>0</v>
      </c>
      <c r="D47" s="16">
        <v>1</v>
      </c>
      <c r="E47" s="16" t="s">
        <v>470</v>
      </c>
      <c r="F47" s="9" t="s">
        <v>212</v>
      </c>
      <c r="G47" s="9"/>
      <c r="H47" s="9" t="s">
        <v>259</v>
      </c>
      <c r="I47" s="9" t="s">
        <v>30</v>
      </c>
      <c r="J47" s="9" t="s">
        <v>20</v>
      </c>
      <c r="K47" s="9">
        <v>1930</v>
      </c>
      <c r="L47" s="9"/>
      <c r="M47" s="9">
        <v>2014</v>
      </c>
      <c r="N47" s="9" t="s">
        <v>23</v>
      </c>
      <c r="O47" s="9"/>
      <c r="P47" s="9"/>
      <c r="Q47" s="9"/>
      <c r="R47" s="9">
        <v>123</v>
      </c>
      <c r="S47" s="9"/>
      <c r="T47" s="9">
        <v>165000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s">
        <v>188</v>
      </c>
      <c r="AG47" s="9"/>
      <c r="AH47" s="9" t="s">
        <v>163</v>
      </c>
      <c r="AI47" s="9"/>
      <c r="AJ47" s="9"/>
      <c r="AK47" s="9"/>
      <c r="AL47" s="9"/>
      <c r="AM47" s="9"/>
      <c r="AN47" s="9"/>
      <c r="AO47" s="9">
        <v>140</v>
      </c>
      <c r="AP47" s="9">
        <v>869000</v>
      </c>
      <c r="AQ47" s="9">
        <v>15000</v>
      </c>
      <c r="AR47" s="9">
        <v>1</v>
      </c>
      <c r="AS47" s="9">
        <v>123</v>
      </c>
      <c r="AT47" s="9">
        <v>165000</v>
      </c>
      <c r="AU47" s="9"/>
      <c r="AV47" s="9"/>
      <c r="AW47" s="9"/>
      <c r="AX47" s="9"/>
    </row>
    <row r="48" spans="1:50" s="10" customFormat="1" x14ac:dyDescent="0.25">
      <c r="A48" s="8">
        <v>100455</v>
      </c>
      <c r="B48" s="9" t="s">
        <v>260</v>
      </c>
      <c r="C48" s="16">
        <v>1</v>
      </c>
      <c r="D48" s="16">
        <v>0</v>
      </c>
      <c r="E48" s="16" t="s">
        <v>98</v>
      </c>
      <c r="F48" s="9" t="s">
        <v>261</v>
      </c>
      <c r="G48" s="9"/>
      <c r="H48" s="9" t="s">
        <v>262</v>
      </c>
      <c r="I48" s="9" t="s">
        <v>30</v>
      </c>
      <c r="J48" s="9" t="s">
        <v>20</v>
      </c>
      <c r="K48" s="9">
        <v>2009</v>
      </c>
      <c r="L48" s="9"/>
      <c r="M48" s="9">
        <v>2014</v>
      </c>
      <c r="N48" s="9" t="s">
        <v>29</v>
      </c>
      <c r="O48" s="9" t="s">
        <v>263</v>
      </c>
      <c r="P48" s="9"/>
      <c r="Q48" s="9"/>
      <c r="R48" s="9">
        <v>62.423909999999992</v>
      </c>
      <c r="S48" s="9"/>
      <c r="T48" s="9">
        <v>122318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r="49" spans="1:50" s="10" customFormat="1" x14ac:dyDescent="0.25">
      <c r="A49" s="8">
        <v>100459</v>
      </c>
      <c r="B49" s="9" t="s">
        <v>264</v>
      </c>
      <c r="C49" s="16">
        <v>0</v>
      </c>
      <c r="D49" s="16">
        <v>1</v>
      </c>
      <c r="E49" s="16" t="s">
        <v>103</v>
      </c>
      <c r="F49" s="9"/>
      <c r="G49" s="9"/>
      <c r="H49" s="9" t="s">
        <v>262</v>
      </c>
      <c r="I49" s="9" t="s">
        <v>30</v>
      </c>
      <c r="J49" s="9" t="s">
        <v>20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 s="10" customFormat="1" x14ac:dyDescent="0.25">
      <c r="A50" s="8">
        <v>100462</v>
      </c>
      <c r="B50" s="9" t="s">
        <v>265</v>
      </c>
      <c r="C50" s="16">
        <v>0</v>
      </c>
      <c r="D50" s="16">
        <v>1</v>
      </c>
      <c r="E50" s="16" t="s">
        <v>470</v>
      </c>
      <c r="F50" s="9"/>
      <c r="G50" s="9"/>
      <c r="H50" s="9" t="s">
        <v>262</v>
      </c>
      <c r="I50" s="9" t="s">
        <v>30</v>
      </c>
      <c r="J50" s="9" t="s">
        <v>20</v>
      </c>
      <c r="K50" s="9">
        <v>1968</v>
      </c>
      <c r="L50" s="9"/>
      <c r="M50" s="9"/>
      <c r="N50" s="9" t="s">
        <v>266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 t="s">
        <v>163</v>
      </c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spans="1:50" s="10" customFormat="1" x14ac:dyDescent="0.25">
      <c r="A51" s="8">
        <v>100463</v>
      </c>
      <c r="B51" s="9" t="s">
        <v>267</v>
      </c>
      <c r="C51" s="16">
        <v>0</v>
      </c>
      <c r="D51" s="16">
        <v>1</v>
      </c>
      <c r="E51" s="16" t="s">
        <v>103</v>
      </c>
      <c r="F51" s="9"/>
      <c r="G51" s="9"/>
      <c r="H51" s="9" t="s">
        <v>262</v>
      </c>
      <c r="I51" s="9" t="s">
        <v>30</v>
      </c>
      <c r="J51" s="9" t="s">
        <v>20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spans="1:50" s="10" customFormat="1" x14ac:dyDescent="0.25">
      <c r="A52" s="8">
        <v>100464</v>
      </c>
      <c r="B52" s="9" t="s">
        <v>268</v>
      </c>
      <c r="C52" s="16">
        <v>1</v>
      </c>
      <c r="D52" s="16">
        <v>0</v>
      </c>
      <c r="E52" s="16" t="s">
        <v>98</v>
      </c>
      <c r="F52" s="9" t="s">
        <v>269</v>
      </c>
      <c r="G52" s="9"/>
      <c r="H52" s="9" t="s">
        <v>262</v>
      </c>
      <c r="I52" s="9" t="s">
        <v>30</v>
      </c>
      <c r="J52" s="9" t="s">
        <v>20</v>
      </c>
      <c r="K52" s="9">
        <v>2011</v>
      </c>
      <c r="L52" s="9"/>
      <c r="M52" s="9">
        <v>2014</v>
      </c>
      <c r="N52" s="9" t="s">
        <v>23</v>
      </c>
      <c r="O52" s="9"/>
      <c r="P52" s="9"/>
      <c r="Q52" s="9"/>
      <c r="R52" s="9">
        <v>3.9499999999999997</v>
      </c>
      <c r="S52" s="9"/>
      <c r="T52" s="9">
        <v>1734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203</v>
      </c>
      <c r="AG52" s="9"/>
      <c r="AH52" s="9"/>
      <c r="AI52" s="9"/>
      <c r="AJ52" s="9"/>
      <c r="AK52" s="9"/>
      <c r="AL52" s="9"/>
      <c r="AM52" s="9"/>
      <c r="AN52" s="9"/>
      <c r="AO52" s="9">
        <v>302</v>
      </c>
      <c r="AP52" s="9">
        <v>67404</v>
      </c>
      <c r="AQ52" s="9">
        <v>4590</v>
      </c>
      <c r="AR52" s="9">
        <v>1</v>
      </c>
      <c r="AS52" s="9"/>
      <c r="AT52" s="9"/>
      <c r="AU52" s="9">
        <v>2.2599999999999998</v>
      </c>
      <c r="AV52" s="9">
        <v>1317</v>
      </c>
      <c r="AW52" s="9">
        <v>1.69</v>
      </c>
      <c r="AX52" s="9">
        <v>417</v>
      </c>
    </row>
    <row r="53" spans="1:50" s="10" customFormat="1" x14ac:dyDescent="0.25">
      <c r="A53" s="8">
        <v>100473</v>
      </c>
      <c r="B53" s="9" t="s">
        <v>270</v>
      </c>
      <c r="C53" s="16">
        <v>0</v>
      </c>
      <c r="D53" s="16">
        <v>1</v>
      </c>
      <c r="E53" s="16" t="s">
        <v>99</v>
      </c>
      <c r="F53" s="9" t="s">
        <v>271</v>
      </c>
      <c r="G53" s="9"/>
      <c r="H53" s="9" t="s">
        <v>271</v>
      </c>
      <c r="I53" s="9" t="s">
        <v>30</v>
      </c>
      <c r="J53" s="9" t="s">
        <v>20</v>
      </c>
      <c r="K53" s="9">
        <v>2009</v>
      </c>
      <c r="L53" s="9"/>
      <c r="M53" s="9">
        <v>2014</v>
      </c>
      <c r="N53" s="9" t="s">
        <v>23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s">
        <v>203</v>
      </c>
      <c r="AG53" s="9"/>
      <c r="AH53" s="9" t="s">
        <v>163</v>
      </c>
      <c r="AI53" s="9"/>
      <c r="AJ53" s="9"/>
      <c r="AK53" s="9"/>
      <c r="AL53" s="9"/>
      <c r="AM53" s="9"/>
      <c r="AN53" s="9"/>
      <c r="AO53" s="9">
        <v>68</v>
      </c>
      <c r="AP53" s="9">
        <v>42600</v>
      </c>
      <c r="AQ53" s="9">
        <v>3000</v>
      </c>
      <c r="AR53" s="9"/>
      <c r="AS53" s="9"/>
      <c r="AT53" s="9"/>
      <c r="AU53" s="9"/>
      <c r="AV53" s="9"/>
      <c r="AW53" s="9"/>
      <c r="AX53" s="9"/>
    </row>
    <row r="54" spans="1:50" s="10" customFormat="1" x14ac:dyDescent="0.25">
      <c r="A54" s="8">
        <v>100482</v>
      </c>
      <c r="B54" s="9" t="s">
        <v>272</v>
      </c>
      <c r="C54" s="16">
        <v>0</v>
      </c>
      <c r="D54" s="16">
        <v>1</v>
      </c>
      <c r="E54" s="16" t="s">
        <v>99</v>
      </c>
      <c r="F54" s="9"/>
      <c r="G54" s="9"/>
      <c r="H54" s="9" t="s">
        <v>273</v>
      </c>
      <c r="I54" s="9" t="s">
        <v>35</v>
      </c>
      <c r="J54" s="9" t="s">
        <v>20</v>
      </c>
      <c r="K54" s="9">
        <v>2013</v>
      </c>
      <c r="L54" s="9"/>
      <c r="M54" s="9"/>
      <c r="N54" s="9" t="s">
        <v>274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 t="s">
        <v>203</v>
      </c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r="55" spans="1:50" s="10" customFormat="1" x14ac:dyDescent="0.25">
      <c r="A55" s="8">
        <v>100485</v>
      </c>
      <c r="B55" s="9" t="s">
        <v>275</v>
      </c>
      <c r="C55" s="16">
        <v>0</v>
      </c>
      <c r="D55" s="16">
        <v>1</v>
      </c>
      <c r="E55" s="16" t="s">
        <v>100</v>
      </c>
      <c r="F55" s="9" t="s">
        <v>276</v>
      </c>
      <c r="G55" s="9"/>
      <c r="H55" s="9" t="s">
        <v>277</v>
      </c>
      <c r="I55" s="9" t="s">
        <v>35</v>
      </c>
      <c r="J55" s="9" t="s">
        <v>20</v>
      </c>
      <c r="K55" s="9">
        <v>1985</v>
      </c>
      <c r="L55" s="9"/>
      <c r="M55" s="9">
        <v>2014</v>
      </c>
      <c r="N55" s="9" t="s">
        <v>29</v>
      </c>
      <c r="O55" s="9"/>
      <c r="P55" s="9"/>
      <c r="Q55" s="9"/>
      <c r="R55" s="9">
        <v>3.5634800000000002</v>
      </c>
      <c r="S55" s="9"/>
      <c r="T55" s="9">
        <v>4743.9639999999999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 t="s">
        <v>163</v>
      </c>
      <c r="AG55" s="9">
        <v>45938108.600000001</v>
      </c>
      <c r="AH55" s="9" t="s">
        <v>164</v>
      </c>
      <c r="AI55" s="9">
        <v>34011.233999999997</v>
      </c>
      <c r="AJ55" s="9" t="s">
        <v>278</v>
      </c>
      <c r="AK55" s="9">
        <v>38.68</v>
      </c>
      <c r="AL55" s="9"/>
      <c r="AM55" s="9"/>
      <c r="AN55" s="9"/>
      <c r="AO55" s="9">
        <v>14</v>
      </c>
      <c r="AP55" s="9">
        <v>59095.6</v>
      </c>
      <c r="AQ55" s="9">
        <v>5000</v>
      </c>
      <c r="AR55" s="9">
        <v>0</v>
      </c>
      <c r="AS55" s="9">
        <v>0.75</v>
      </c>
      <c r="AT55" s="9">
        <v>4238.6099999999997</v>
      </c>
      <c r="AU55" s="9"/>
      <c r="AV55" s="9"/>
      <c r="AW55" s="9">
        <v>2.8134800000000002</v>
      </c>
      <c r="AX55" s="9">
        <v>505.35399999999998</v>
      </c>
    </row>
    <row r="56" spans="1:50" s="10" customFormat="1" x14ac:dyDescent="0.25">
      <c r="A56" s="8">
        <v>100496</v>
      </c>
      <c r="B56" s="9" t="s">
        <v>279</v>
      </c>
      <c r="C56" s="16">
        <v>0</v>
      </c>
      <c r="D56" s="16">
        <v>1</v>
      </c>
      <c r="E56" s="16" t="s">
        <v>99</v>
      </c>
      <c r="F56" s="9" t="s">
        <v>280</v>
      </c>
      <c r="G56" s="9"/>
      <c r="H56" s="9" t="s">
        <v>280</v>
      </c>
      <c r="I56" s="9" t="s">
        <v>35</v>
      </c>
      <c r="J56" s="9" t="s">
        <v>20</v>
      </c>
      <c r="K56" s="9">
        <v>2010</v>
      </c>
      <c r="L56" s="9"/>
      <c r="M56" s="9">
        <v>2014</v>
      </c>
      <c r="N56" s="9" t="s">
        <v>29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 t="s">
        <v>203</v>
      </c>
      <c r="AG56" s="9"/>
      <c r="AH56" s="9" t="s">
        <v>164</v>
      </c>
      <c r="AI56" s="9"/>
      <c r="AJ56" s="9"/>
      <c r="AK56" s="9"/>
      <c r="AL56" s="9"/>
      <c r="AM56" s="9"/>
      <c r="AN56" s="9"/>
      <c r="AO56" s="9">
        <v>3</v>
      </c>
      <c r="AP56" s="9">
        <v>50000</v>
      </c>
      <c r="AQ56" s="9">
        <v>1000</v>
      </c>
      <c r="AR56" s="9">
        <v>1</v>
      </c>
      <c r="AS56" s="9"/>
      <c r="AT56" s="9"/>
      <c r="AU56" s="9"/>
      <c r="AV56" s="9"/>
      <c r="AW56" s="9"/>
      <c r="AX56" s="9"/>
    </row>
    <row r="57" spans="1:50" s="10" customFormat="1" x14ac:dyDescent="0.25">
      <c r="A57" s="8">
        <v>100507</v>
      </c>
      <c r="B57" s="9" t="s">
        <v>281</v>
      </c>
      <c r="C57" s="16">
        <v>0</v>
      </c>
      <c r="D57" s="16">
        <v>1</v>
      </c>
      <c r="E57" s="16" t="s">
        <v>470</v>
      </c>
      <c r="F57" s="9" t="s">
        <v>282</v>
      </c>
      <c r="G57" s="9"/>
      <c r="H57" s="9" t="s">
        <v>283</v>
      </c>
      <c r="I57" s="9" t="s">
        <v>35</v>
      </c>
      <c r="J57" s="9" t="s">
        <v>20</v>
      </c>
      <c r="K57" s="9">
        <v>2011</v>
      </c>
      <c r="L57" s="9"/>
      <c r="M57" s="9">
        <v>2014</v>
      </c>
      <c r="N57" s="9" t="s">
        <v>23</v>
      </c>
      <c r="O57" s="9"/>
      <c r="P57" s="9"/>
      <c r="Q57" s="9"/>
      <c r="R57" s="9">
        <v>1.4653700000000001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188</v>
      </c>
      <c r="AG57" s="9"/>
      <c r="AH57" s="9"/>
      <c r="AI57" s="9"/>
      <c r="AJ57" s="9"/>
      <c r="AK57" s="9"/>
      <c r="AL57" s="9"/>
      <c r="AM57" s="9"/>
      <c r="AN57" s="9"/>
      <c r="AO57" s="9">
        <v>3</v>
      </c>
      <c r="AP57" s="9">
        <v>13762.4</v>
      </c>
      <c r="AQ57" s="9">
        <v>600</v>
      </c>
      <c r="AR57" s="9">
        <v>0</v>
      </c>
      <c r="AS57" s="9"/>
      <c r="AT57" s="9"/>
      <c r="AU57" s="9">
        <v>1.4653700000000001</v>
      </c>
      <c r="AV57" s="9"/>
      <c r="AW57" s="9"/>
      <c r="AX57" s="9"/>
    </row>
    <row r="58" spans="1:50" s="10" customFormat="1" x14ac:dyDescent="0.25">
      <c r="A58" s="8">
        <v>100514</v>
      </c>
      <c r="B58" s="9" t="s">
        <v>284</v>
      </c>
      <c r="C58" s="16">
        <v>0</v>
      </c>
      <c r="D58" s="16">
        <v>1</v>
      </c>
      <c r="E58" s="16" t="s">
        <v>99</v>
      </c>
      <c r="F58" s="9"/>
      <c r="G58" s="9"/>
      <c r="H58" s="9" t="s">
        <v>285</v>
      </c>
      <c r="I58" s="9" t="s">
        <v>35</v>
      </c>
      <c r="J58" s="9" t="s">
        <v>20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1:50" s="10" customFormat="1" x14ac:dyDescent="0.25">
      <c r="A59" s="8">
        <v>100525</v>
      </c>
      <c r="B59" s="9" t="s">
        <v>286</v>
      </c>
      <c r="C59" s="16">
        <v>0</v>
      </c>
      <c r="D59" s="16">
        <v>1</v>
      </c>
      <c r="E59" s="16" t="s">
        <v>99</v>
      </c>
      <c r="F59" s="9"/>
      <c r="G59" s="9"/>
      <c r="H59" s="9" t="s">
        <v>287</v>
      </c>
      <c r="I59" s="9" t="s">
        <v>35</v>
      </c>
      <c r="J59" s="9" t="s">
        <v>20</v>
      </c>
      <c r="K59" s="9"/>
      <c r="L59" s="9"/>
      <c r="M59" s="9"/>
      <c r="N59" s="9" t="s">
        <v>288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203</v>
      </c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r="60" spans="1:50" s="10" customFormat="1" x14ac:dyDescent="0.25">
      <c r="A60" s="8">
        <v>100526</v>
      </c>
      <c r="B60" s="9" t="s">
        <v>289</v>
      </c>
      <c r="C60" s="16">
        <v>1</v>
      </c>
      <c r="D60" s="16">
        <v>0</v>
      </c>
      <c r="E60" s="16" t="s">
        <v>98</v>
      </c>
      <c r="F60" s="9"/>
      <c r="G60" s="9"/>
      <c r="H60" s="9" t="s">
        <v>290</v>
      </c>
      <c r="I60" s="9" t="s">
        <v>35</v>
      </c>
      <c r="J60" s="9" t="s">
        <v>20</v>
      </c>
      <c r="K60" s="9">
        <v>2013</v>
      </c>
      <c r="L60" s="9"/>
      <c r="M60" s="9"/>
      <c r="N60" s="9" t="s">
        <v>291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 t="s">
        <v>203</v>
      </c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</row>
    <row r="61" spans="1:50" s="10" customFormat="1" x14ac:dyDescent="0.25">
      <c r="A61" s="8">
        <v>100528</v>
      </c>
      <c r="B61" s="9" t="s">
        <v>292</v>
      </c>
      <c r="C61" s="16">
        <v>0</v>
      </c>
      <c r="D61" s="16">
        <v>1</v>
      </c>
      <c r="E61" s="16" t="s">
        <v>99</v>
      </c>
      <c r="F61" s="9"/>
      <c r="G61" s="9"/>
      <c r="H61" s="9" t="s">
        <v>293</v>
      </c>
      <c r="I61" s="9" t="s">
        <v>35</v>
      </c>
      <c r="J61" s="9" t="s">
        <v>20</v>
      </c>
      <c r="K61" s="9">
        <v>2014</v>
      </c>
      <c r="L61" s="9"/>
      <c r="M61" s="9"/>
      <c r="N61" s="9" t="s">
        <v>294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 t="s">
        <v>203</v>
      </c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 s="10" customFormat="1" x14ac:dyDescent="0.25">
      <c r="A62" s="8">
        <v>100534</v>
      </c>
      <c r="B62" s="9" t="s">
        <v>295</v>
      </c>
      <c r="C62" s="16">
        <v>0</v>
      </c>
      <c r="D62" s="16">
        <v>1</v>
      </c>
      <c r="E62" s="16" t="s">
        <v>99</v>
      </c>
      <c r="F62" s="9" t="s">
        <v>296</v>
      </c>
      <c r="G62" s="9"/>
      <c r="H62" s="9" t="s">
        <v>293</v>
      </c>
      <c r="I62" s="9" t="s">
        <v>35</v>
      </c>
      <c r="J62" s="9" t="s">
        <v>20</v>
      </c>
      <c r="K62" s="9">
        <v>1950</v>
      </c>
      <c r="L62" s="9"/>
      <c r="M62" s="9">
        <v>2014</v>
      </c>
      <c r="N62" s="9" t="s">
        <v>29</v>
      </c>
      <c r="O62" s="9"/>
      <c r="P62" s="9"/>
      <c r="Q62" s="9"/>
      <c r="R62" s="9">
        <v>32</v>
      </c>
      <c r="S62" s="9"/>
      <c r="T62" s="9">
        <v>52000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 t="s">
        <v>163</v>
      </c>
      <c r="AG62" s="9"/>
      <c r="AH62" s="9"/>
      <c r="AI62" s="9"/>
      <c r="AJ62" s="9"/>
      <c r="AK62" s="9"/>
      <c r="AL62" s="9"/>
      <c r="AM62" s="9"/>
      <c r="AN62" s="9"/>
      <c r="AO62" s="9">
        <v>25</v>
      </c>
      <c r="AP62" s="9"/>
      <c r="AQ62" s="9">
        <v>3000</v>
      </c>
      <c r="AR62" s="9">
        <v>0</v>
      </c>
      <c r="AS62" s="9">
        <v>32</v>
      </c>
      <c r="AT62" s="9">
        <v>52000</v>
      </c>
      <c r="AU62" s="9"/>
      <c r="AV62" s="9"/>
      <c r="AW62" s="9"/>
      <c r="AX62" s="9"/>
    </row>
    <row r="63" spans="1:50" s="10" customFormat="1" x14ac:dyDescent="0.25">
      <c r="A63" s="8">
        <v>100538</v>
      </c>
      <c r="B63" s="9" t="s">
        <v>297</v>
      </c>
      <c r="C63" s="16">
        <v>1</v>
      </c>
      <c r="D63" s="16">
        <v>0</v>
      </c>
      <c r="E63" s="16" t="s">
        <v>98</v>
      </c>
      <c r="F63" s="9"/>
      <c r="G63" s="9"/>
      <c r="H63" s="9" t="s">
        <v>293</v>
      </c>
      <c r="I63" s="9" t="s">
        <v>35</v>
      </c>
      <c r="J63" s="9" t="s">
        <v>20</v>
      </c>
      <c r="K63" s="9">
        <v>2008</v>
      </c>
      <c r="L63" s="9"/>
      <c r="M63" s="9"/>
      <c r="N63" s="9" t="s">
        <v>298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 t="s">
        <v>203</v>
      </c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spans="1:50" s="10" customFormat="1" x14ac:dyDescent="0.25">
      <c r="A64" s="8">
        <v>100541</v>
      </c>
      <c r="B64" s="9" t="s">
        <v>299</v>
      </c>
      <c r="C64" s="16">
        <v>1</v>
      </c>
      <c r="D64" s="16">
        <v>0</v>
      </c>
      <c r="E64" s="16" t="s">
        <v>98</v>
      </c>
      <c r="F64" s="9"/>
      <c r="G64" s="9"/>
      <c r="H64" s="9" t="s">
        <v>293</v>
      </c>
      <c r="I64" s="9" t="s">
        <v>35</v>
      </c>
      <c r="J64" s="9" t="s">
        <v>20</v>
      </c>
      <c r="K64" s="9">
        <v>2013</v>
      </c>
      <c r="L64" s="9"/>
      <c r="M64" s="9"/>
      <c r="N64" s="9" t="s">
        <v>300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 t="s">
        <v>203</v>
      </c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r="65" spans="1:50" s="10" customFormat="1" x14ac:dyDescent="0.25">
      <c r="A65" s="8">
        <v>100544</v>
      </c>
      <c r="B65" s="9" t="s">
        <v>301</v>
      </c>
      <c r="C65" s="16">
        <v>1</v>
      </c>
      <c r="D65" s="16">
        <v>0</v>
      </c>
      <c r="E65" s="16" t="s">
        <v>98</v>
      </c>
      <c r="F65" s="9"/>
      <c r="G65" s="9"/>
      <c r="H65" s="9" t="s">
        <v>293</v>
      </c>
      <c r="I65" s="9" t="s">
        <v>35</v>
      </c>
      <c r="J65" s="9" t="s">
        <v>20</v>
      </c>
      <c r="K65" s="9">
        <v>2010</v>
      </c>
      <c r="L65" s="9"/>
      <c r="M65" s="9"/>
      <c r="N65" s="9" t="s">
        <v>302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s">
        <v>203</v>
      </c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spans="1:50" s="10" customFormat="1" x14ac:dyDescent="0.25">
      <c r="A66" s="8">
        <v>100545</v>
      </c>
      <c r="B66" s="9" t="s">
        <v>303</v>
      </c>
      <c r="C66" s="16">
        <v>1</v>
      </c>
      <c r="D66" s="16">
        <v>0</v>
      </c>
      <c r="E66" s="16" t="s">
        <v>98</v>
      </c>
      <c r="F66" s="9"/>
      <c r="G66" s="9"/>
      <c r="H66" s="9" t="s">
        <v>293</v>
      </c>
      <c r="I66" s="9" t="s">
        <v>35</v>
      </c>
      <c r="J66" s="9" t="s">
        <v>47</v>
      </c>
      <c r="K66" s="9">
        <v>2017</v>
      </c>
      <c r="L66" s="9"/>
      <c r="M66" s="9"/>
      <c r="N66" s="9" t="s">
        <v>304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 t="s">
        <v>203</v>
      </c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</row>
    <row r="67" spans="1:50" s="10" customFormat="1" x14ac:dyDescent="0.25">
      <c r="A67" s="8">
        <v>100546</v>
      </c>
      <c r="B67" s="9" t="s">
        <v>305</v>
      </c>
      <c r="C67" s="16">
        <v>0</v>
      </c>
      <c r="D67" s="16">
        <v>1</v>
      </c>
      <c r="E67" s="16" t="s">
        <v>470</v>
      </c>
      <c r="F67" s="9" t="s">
        <v>305</v>
      </c>
      <c r="G67" s="9"/>
      <c r="H67" s="9" t="s">
        <v>293</v>
      </c>
      <c r="I67" s="9" t="s">
        <v>35</v>
      </c>
      <c r="J67" s="9" t="s">
        <v>20</v>
      </c>
      <c r="K67" s="9">
        <v>1910</v>
      </c>
      <c r="L67" s="9"/>
      <c r="M67" s="9">
        <v>2014</v>
      </c>
      <c r="N67" s="9" t="s">
        <v>23</v>
      </c>
      <c r="O67" s="9"/>
      <c r="P67" s="9"/>
      <c r="Q67" s="9"/>
      <c r="R67" s="9">
        <v>158.67829</v>
      </c>
      <c r="S67" s="9"/>
      <c r="T67" s="9">
        <v>136860</v>
      </c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 t="s">
        <v>163</v>
      </c>
      <c r="AG67" s="9"/>
      <c r="AH67" s="9"/>
      <c r="AI67" s="9"/>
      <c r="AJ67" s="9"/>
      <c r="AK67" s="9"/>
      <c r="AL67" s="9"/>
      <c r="AM67" s="9"/>
      <c r="AN67" s="9"/>
      <c r="AO67" s="9">
        <v>70</v>
      </c>
      <c r="AP67" s="9">
        <v>576208</v>
      </c>
      <c r="AQ67" s="9">
        <v>5000</v>
      </c>
      <c r="AR67" s="9">
        <v>1</v>
      </c>
      <c r="AS67" s="9">
        <v>118</v>
      </c>
      <c r="AT67" s="9">
        <v>128773</v>
      </c>
      <c r="AU67" s="9">
        <v>5.8614899999999999</v>
      </c>
      <c r="AV67" s="9">
        <v>8087</v>
      </c>
      <c r="AW67" s="9">
        <v>34.816800000000001</v>
      </c>
      <c r="AX67" s="9"/>
    </row>
    <row r="68" spans="1:50" s="10" customFormat="1" x14ac:dyDescent="0.25">
      <c r="A68" s="8">
        <v>100547</v>
      </c>
      <c r="B68" s="9" t="s">
        <v>306</v>
      </c>
      <c r="C68" s="16">
        <v>0</v>
      </c>
      <c r="D68" s="16">
        <v>1</v>
      </c>
      <c r="E68" s="16" t="s">
        <v>470</v>
      </c>
      <c r="F68" s="9" t="s">
        <v>307</v>
      </c>
      <c r="G68" s="9"/>
      <c r="H68" s="9" t="s">
        <v>293</v>
      </c>
      <c r="I68" s="9" t="s">
        <v>35</v>
      </c>
      <c r="J68" s="9" t="s">
        <v>20</v>
      </c>
      <c r="K68" s="9">
        <v>1955</v>
      </c>
      <c r="L68" s="9"/>
      <c r="M68" s="9">
        <v>2014</v>
      </c>
      <c r="N68" s="9" t="s">
        <v>29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s">
        <v>164</v>
      </c>
      <c r="AG68" s="9"/>
      <c r="AH68" s="9" t="s">
        <v>278</v>
      </c>
      <c r="AI68" s="9"/>
      <c r="AJ68" s="9"/>
      <c r="AK68" s="9"/>
      <c r="AL68" s="9"/>
      <c r="AM68" s="9"/>
      <c r="AN68" s="9"/>
      <c r="AO68" s="9">
        <v>9</v>
      </c>
      <c r="AP68" s="9">
        <v>1067787</v>
      </c>
      <c r="AQ68" s="9"/>
      <c r="AR68" s="9">
        <v>0</v>
      </c>
      <c r="AS68" s="9"/>
      <c r="AT68" s="9"/>
      <c r="AU68" s="9">
        <v>0</v>
      </c>
      <c r="AV68" s="9">
        <v>0</v>
      </c>
      <c r="AW68" s="9">
        <v>0</v>
      </c>
      <c r="AX68" s="9">
        <v>0</v>
      </c>
    </row>
    <row r="69" spans="1:50" s="10" customFormat="1" x14ac:dyDescent="0.25">
      <c r="A69" s="8">
        <v>100570</v>
      </c>
      <c r="B69" s="9" t="s">
        <v>308</v>
      </c>
      <c r="C69" s="16">
        <v>0</v>
      </c>
      <c r="D69" s="16">
        <v>1</v>
      </c>
      <c r="E69" s="16" t="s">
        <v>100</v>
      </c>
      <c r="F69" s="9" t="s">
        <v>309</v>
      </c>
      <c r="G69" s="9"/>
      <c r="H69" s="9" t="s">
        <v>310</v>
      </c>
      <c r="I69" s="9" t="s">
        <v>36</v>
      </c>
      <c r="J69" s="9" t="s">
        <v>20</v>
      </c>
      <c r="K69" s="9">
        <v>1970</v>
      </c>
      <c r="L69" s="9"/>
      <c r="M69" s="9">
        <v>2014</v>
      </c>
      <c r="N69" s="9" t="s">
        <v>29</v>
      </c>
      <c r="O69" s="9" t="s">
        <v>311</v>
      </c>
      <c r="P69" s="9"/>
      <c r="Q69" s="9"/>
      <c r="R69" s="9">
        <v>74</v>
      </c>
      <c r="S69" s="9"/>
      <c r="T69" s="9">
        <v>78500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r="70" spans="1:50" s="10" customFormat="1" x14ac:dyDescent="0.25">
      <c r="A70" s="8">
        <v>100571</v>
      </c>
      <c r="B70" s="9" t="s">
        <v>312</v>
      </c>
      <c r="C70" s="16">
        <v>0</v>
      </c>
      <c r="D70" s="16">
        <v>1</v>
      </c>
      <c r="E70" s="16" t="s">
        <v>99</v>
      </c>
      <c r="F70" s="9"/>
      <c r="G70" s="9"/>
      <c r="H70" s="9" t="s">
        <v>313</v>
      </c>
      <c r="I70" s="9" t="s">
        <v>36</v>
      </c>
      <c r="J70" s="9" t="s">
        <v>20</v>
      </c>
      <c r="K70" s="9">
        <v>1970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</row>
    <row r="71" spans="1:50" s="10" customFormat="1" x14ac:dyDescent="0.25">
      <c r="A71" s="8">
        <v>100577</v>
      </c>
      <c r="B71" s="9" t="s">
        <v>314</v>
      </c>
      <c r="C71" s="16">
        <v>0</v>
      </c>
      <c r="D71" s="16">
        <v>1</v>
      </c>
      <c r="E71" s="16" t="s">
        <v>470</v>
      </c>
      <c r="F71" s="9"/>
      <c r="G71" s="9"/>
      <c r="H71" s="9" t="s">
        <v>315</v>
      </c>
      <c r="I71" s="9" t="s">
        <v>36</v>
      </c>
      <c r="J71" s="9" t="s">
        <v>20</v>
      </c>
      <c r="K71" s="9">
        <v>2010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r="72" spans="1:50" s="10" customFormat="1" x14ac:dyDescent="0.25">
      <c r="A72" s="8">
        <v>100605</v>
      </c>
      <c r="B72" s="9" t="s">
        <v>316</v>
      </c>
      <c r="C72" s="16">
        <v>0</v>
      </c>
      <c r="D72" s="16">
        <v>1</v>
      </c>
      <c r="E72" s="16" t="s">
        <v>99</v>
      </c>
      <c r="F72" s="9"/>
      <c r="G72" s="9"/>
      <c r="H72" s="9" t="s">
        <v>317</v>
      </c>
      <c r="I72" s="9" t="s">
        <v>37</v>
      </c>
      <c r="J72" s="9" t="s">
        <v>20</v>
      </c>
      <c r="K72" s="9">
        <v>2009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r="73" spans="1:50" s="10" customFormat="1" x14ac:dyDescent="0.25">
      <c r="A73" s="8">
        <v>100651</v>
      </c>
      <c r="B73" s="9" t="s">
        <v>318</v>
      </c>
      <c r="C73" s="16">
        <v>0</v>
      </c>
      <c r="D73" s="16">
        <v>1</v>
      </c>
      <c r="E73" s="16" t="s">
        <v>470</v>
      </c>
      <c r="F73" s="9"/>
      <c r="G73" s="9"/>
      <c r="H73" s="9" t="s">
        <v>319</v>
      </c>
      <c r="I73" s="9" t="s">
        <v>38</v>
      </c>
      <c r="J73" s="9" t="s">
        <v>20</v>
      </c>
      <c r="K73" s="9">
        <v>2012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spans="1:50" s="10" customFormat="1" x14ac:dyDescent="0.25">
      <c r="A74" s="8">
        <v>100658</v>
      </c>
      <c r="B74" s="9" t="s">
        <v>320</v>
      </c>
      <c r="C74" s="16">
        <v>0</v>
      </c>
      <c r="D74" s="16">
        <v>1</v>
      </c>
      <c r="E74" s="16" t="s">
        <v>99</v>
      </c>
      <c r="F74" s="9"/>
      <c r="G74" s="9"/>
      <c r="H74" s="9" t="s">
        <v>321</v>
      </c>
      <c r="I74" s="9" t="s">
        <v>38</v>
      </c>
      <c r="J74" s="9" t="s">
        <v>20</v>
      </c>
      <c r="K74" s="9">
        <v>1957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spans="1:50" s="10" customFormat="1" x14ac:dyDescent="0.25">
      <c r="A75" s="8">
        <v>100669</v>
      </c>
      <c r="B75" s="9" t="s">
        <v>322</v>
      </c>
      <c r="C75" s="16">
        <v>0</v>
      </c>
      <c r="D75" s="16">
        <v>1</v>
      </c>
      <c r="E75" s="16" t="s">
        <v>99</v>
      </c>
      <c r="F75" s="9"/>
      <c r="G75" s="9"/>
      <c r="H75" s="9" t="s">
        <v>323</v>
      </c>
      <c r="I75" s="9" t="s">
        <v>38</v>
      </c>
      <c r="J75" s="9" t="s">
        <v>20</v>
      </c>
      <c r="K75" s="9">
        <v>2013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spans="1:50" s="10" customFormat="1" x14ac:dyDescent="0.25">
      <c r="A76" s="8">
        <v>100670</v>
      </c>
      <c r="B76" s="9" t="s">
        <v>324</v>
      </c>
      <c r="C76" s="16">
        <v>0</v>
      </c>
      <c r="D76" s="16">
        <v>1</v>
      </c>
      <c r="E76" s="16" t="s">
        <v>99</v>
      </c>
      <c r="F76" s="9"/>
      <c r="G76" s="9"/>
      <c r="H76" s="9" t="s">
        <v>323</v>
      </c>
      <c r="I76" s="9" t="s">
        <v>38</v>
      </c>
      <c r="J76" s="9" t="s">
        <v>20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r="77" spans="1:50" s="10" customFormat="1" x14ac:dyDescent="0.25">
      <c r="A77" s="8">
        <v>100686</v>
      </c>
      <c r="B77" s="9" t="s">
        <v>325</v>
      </c>
      <c r="C77" s="16">
        <v>0</v>
      </c>
      <c r="D77" s="16">
        <v>1</v>
      </c>
      <c r="E77" s="16" t="s">
        <v>99</v>
      </c>
      <c r="F77" s="9"/>
      <c r="G77" s="9"/>
      <c r="H77" s="9" t="s">
        <v>326</v>
      </c>
      <c r="I77" s="9" t="s">
        <v>38</v>
      </c>
      <c r="J77" s="9" t="s">
        <v>20</v>
      </c>
      <c r="K77" s="9">
        <v>2015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r="78" spans="1:50" s="10" customFormat="1" x14ac:dyDescent="0.25">
      <c r="A78" s="8">
        <v>100688</v>
      </c>
      <c r="B78" s="9" t="s">
        <v>327</v>
      </c>
      <c r="C78" s="16">
        <v>0</v>
      </c>
      <c r="D78" s="16">
        <v>1</v>
      </c>
      <c r="E78" s="16" t="s">
        <v>99</v>
      </c>
      <c r="F78" s="9" t="s">
        <v>328</v>
      </c>
      <c r="G78" s="9"/>
      <c r="H78" s="9" t="s">
        <v>328</v>
      </c>
      <c r="I78" s="9" t="s">
        <v>38</v>
      </c>
      <c r="J78" s="9" t="s">
        <v>20</v>
      </c>
      <c r="K78" s="9">
        <v>2010</v>
      </c>
      <c r="L78" s="9"/>
      <c r="M78" s="9">
        <v>2014</v>
      </c>
      <c r="N78" s="9" t="s">
        <v>23</v>
      </c>
      <c r="O78" s="9"/>
      <c r="P78" s="9"/>
      <c r="Q78" s="9"/>
      <c r="R78" s="9">
        <v>7.2096</v>
      </c>
      <c r="S78" s="9"/>
      <c r="T78" s="9">
        <v>3472.22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 t="s">
        <v>203</v>
      </c>
      <c r="AG78" s="9"/>
      <c r="AH78" s="9" t="s">
        <v>163</v>
      </c>
      <c r="AI78" s="9"/>
      <c r="AJ78" s="9"/>
      <c r="AK78" s="9"/>
      <c r="AL78" s="9"/>
      <c r="AM78" s="9"/>
      <c r="AN78" s="9"/>
      <c r="AO78" s="9">
        <v>5</v>
      </c>
      <c r="AP78" s="9">
        <v>30669.1</v>
      </c>
      <c r="AQ78" s="9">
        <v>150</v>
      </c>
      <c r="AR78" s="9">
        <v>0</v>
      </c>
      <c r="AS78" s="9"/>
      <c r="AT78" s="9"/>
      <c r="AU78" s="9">
        <v>4.3961199999999998</v>
      </c>
      <c r="AV78" s="9">
        <v>3472.22</v>
      </c>
      <c r="AW78" s="9">
        <v>2.8134800000000002</v>
      </c>
      <c r="AX78" s="9"/>
    </row>
    <row r="79" spans="1:50" s="10" customFormat="1" x14ac:dyDescent="0.25">
      <c r="A79" s="8">
        <v>100689</v>
      </c>
      <c r="B79" s="9" t="s">
        <v>329</v>
      </c>
      <c r="C79" s="16">
        <v>0</v>
      </c>
      <c r="D79" s="16">
        <v>1</v>
      </c>
      <c r="E79" s="16" t="s">
        <v>99</v>
      </c>
      <c r="F79" s="9"/>
      <c r="G79" s="9"/>
      <c r="H79" s="9" t="s">
        <v>328</v>
      </c>
      <c r="I79" s="9" t="s">
        <v>38</v>
      </c>
      <c r="J79" s="9" t="s">
        <v>20</v>
      </c>
      <c r="K79" s="9">
        <v>2010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r="80" spans="1:50" s="10" customFormat="1" x14ac:dyDescent="0.25">
      <c r="A80" s="8">
        <v>100690</v>
      </c>
      <c r="B80" s="9" t="s">
        <v>330</v>
      </c>
      <c r="C80" s="16">
        <v>0</v>
      </c>
      <c r="D80" s="16">
        <v>1</v>
      </c>
      <c r="E80" s="16" t="s">
        <v>99</v>
      </c>
      <c r="F80" s="9"/>
      <c r="G80" s="9"/>
      <c r="H80" s="9" t="s">
        <v>328</v>
      </c>
      <c r="I80" s="9" t="s">
        <v>38</v>
      </c>
      <c r="J80" s="9" t="s">
        <v>20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</row>
    <row r="81" spans="1:50" s="10" customFormat="1" x14ac:dyDescent="0.25">
      <c r="A81" s="8">
        <v>100691</v>
      </c>
      <c r="B81" s="9" t="s">
        <v>331</v>
      </c>
      <c r="C81" s="16">
        <v>0</v>
      </c>
      <c r="D81" s="16">
        <v>1</v>
      </c>
      <c r="E81" s="16" t="s">
        <v>99</v>
      </c>
      <c r="F81" s="9"/>
      <c r="G81" s="9"/>
      <c r="H81" s="9" t="s">
        <v>328</v>
      </c>
      <c r="I81" s="9" t="s">
        <v>38</v>
      </c>
      <c r="J81" s="9" t="s">
        <v>20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r="82" spans="1:50" s="10" customFormat="1" x14ac:dyDescent="0.25">
      <c r="A82" s="8">
        <v>100692</v>
      </c>
      <c r="B82" s="9" t="s">
        <v>332</v>
      </c>
      <c r="C82" s="16">
        <v>0</v>
      </c>
      <c r="D82" s="16">
        <v>1</v>
      </c>
      <c r="E82" s="16" t="s">
        <v>470</v>
      </c>
      <c r="F82" s="9" t="s">
        <v>333</v>
      </c>
      <c r="G82" s="9"/>
      <c r="H82" s="9" t="s">
        <v>328</v>
      </c>
      <c r="I82" s="9" t="s">
        <v>38</v>
      </c>
      <c r="J82" s="9" t="s">
        <v>20</v>
      </c>
      <c r="K82" s="9">
        <v>1970</v>
      </c>
      <c r="L82" s="9"/>
      <c r="M82" s="9">
        <v>2014</v>
      </c>
      <c r="N82" s="9" t="s">
        <v>29</v>
      </c>
      <c r="O82" s="9"/>
      <c r="P82" s="9"/>
      <c r="Q82" s="9"/>
      <c r="R82" s="9">
        <v>57</v>
      </c>
      <c r="S82" s="9"/>
      <c r="T82" s="9">
        <v>152000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 t="s">
        <v>163</v>
      </c>
      <c r="AG82" s="9">
        <v>575916</v>
      </c>
      <c r="AH82" s="9" t="s">
        <v>222</v>
      </c>
      <c r="AI82" s="9">
        <v>20187.5</v>
      </c>
      <c r="AJ82" s="9"/>
      <c r="AK82" s="9"/>
      <c r="AL82" s="9"/>
      <c r="AM82" s="9"/>
      <c r="AN82" s="9"/>
      <c r="AO82" s="9">
        <v>80</v>
      </c>
      <c r="AP82" s="9">
        <v>429000</v>
      </c>
      <c r="AQ82" s="9">
        <v>3000</v>
      </c>
      <c r="AR82" s="9">
        <v>1</v>
      </c>
      <c r="AS82" s="9">
        <v>47</v>
      </c>
      <c r="AT82" s="9">
        <v>152000</v>
      </c>
      <c r="AU82" s="9"/>
      <c r="AV82" s="9"/>
      <c r="AW82" s="9">
        <v>10</v>
      </c>
      <c r="AX82" s="9"/>
    </row>
    <row r="83" spans="1:50" s="10" customFormat="1" x14ac:dyDescent="0.25">
      <c r="A83" s="8">
        <v>100693</v>
      </c>
      <c r="B83" s="9" t="s">
        <v>334</v>
      </c>
      <c r="C83" s="16">
        <v>0</v>
      </c>
      <c r="D83" s="16">
        <v>1</v>
      </c>
      <c r="E83" s="16" t="s">
        <v>470</v>
      </c>
      <c r="F83" s="9"/>
      <c r="G83" s="9"/>
      <c r="H83" s="9" t="s">
        <v>328</v>
      </c>
      <c r="I83" s="9" t="s">
        <v>38</v>
      </c>
      <c r="J83" s="9" t="s">
        <v>20</v>
      </c>
      <c r="K83" s="9">
        <v>1970</v>
      </c>
      <c r="L83" s="9"/>
      <c r="M83" s="9"/>
      <c r="N83" s="9" t="s">
        <v>335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 t="s">
        <v>222</v>
      </c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r="84" spans="1:50" s="10" customFormat="1" x14ac:dyDescent="0.25">
      <c r="A84" s="8">
        <v>100694</v>
      </c>
      <c r="B84" s="9" t="s">
        <v>336</v>
      </c>
      <c r="C84" s="16">
        <v>0</v>
      </c>
      <c r="D84" s="16">
        <v>1</v>
      </c>
      <c r="E84" s="16" t="s">
        <v>103</v>
      </c>
      <c r="F84" s="9"/>
      <c r="G84" s="9"/>
      <c r="H84" s="9" t="s">
        <v>328</v>
      </c>
      <c r="I84" s="9" t="s">
        <v>38</v>
      </c>
      <c r="J84" s="9" t="s">
        <v>20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</row>
    <row r="85" spans="1:50" s="10" customFormat="1" x14ac:dyDescent="0.25">
      <c r="A85" s="8">
        <v>100695</v>
      </c>
      <c r="B85" s="9" t="s">
        <v>337</v>
      </c>
      <c r="C85" s="16">
        <v>0</v>
      </c>
      <c r="D85" s="16">
        <v>1</v>
      </c>
      <c r="E85" s="16" t="s">
        <v>470</v>
      </c>
      <c r="F85" s="9" t="s">
        <v>337</v>
      </c>
      <c r="G85" s="9"/>
      <c r="H85" s="9" t="s">
        <v>328</v>
      </c>
      <c r="I85" s="9" t="s">
        <v>38</v>
      </c>
      <c r="J85" s="9" t="s">
        <v>20</v>
      </c>
      <c r="K85" s="9">
        <v>1970</v>
      </c>
      <c r="L85" s="9"/>
      <c r="M85" s="9">
        <v>2014</v>
      </c>
      <c r="N85" s="9" t="s">
        <v>23</v>
      </c>
      <c r="O85" s="9"/>
      <c r="P85" s="9"/>
      <c r="Q85" s="9"/>
      <c r="R85" s="9">
        <v>16.204270000000001</v>
      </c>
      <c r="S85" s="9"/>
      <c r="T85" s="9">
        <v>16846.246999999999</v>
      </c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 t="s">
        <v>163</v>
      </c>
      <c r="AG85" s="9"/>
      <c r="AH85" s="9"/>
      <c r="AI85" s="9"/>
      <c r="AJ85" s="9"/>
      <c r="AK85" s="9"/>
      <c r="AL85" s="9"/>
      <c r="AM85" s="9"/>
      <c r="AN85" s="9"/>
      <c r="AO85" s="9">
        <v>12</v>
      </c>
      <c r="AP85" s="9">
        <v>100137</v>
      </c>
      <c r="AQ85" s="9">
        <v>610</v>
      </c>
      <c r="AR85" s="9">
        <v>0</v>
      </c>
      <c r="AS85" s="9">
        <v>9.3699999999999992</v>
      </c>
      <c r="AT85" s="9">
        <v>11970</v>
      </c>
      <c r="AU85" s="9">
        <v>4.9000000000000004</v>
      </c>
      <c r="AV85" s="9">
        <v>3990</v>
      </c>
      <c r="AW85" s="9">
        <v>1.9342699999999999</v>
      </c>
      <c r="AX85" s="9">
        <v>886.24699999999996</v>
      </c>
    </row>
    <row r="86" spans="1:50" s="10" customFormat="1" x14ac:dyDescent="0.25">
      <c r="A86" s="8">
        <v>100738</v>
      </c>
      <c r="B86" s="9" t="s">
        <v>338</v>
      </c>
      <c r="C86" s="16">
        <v>0</v>
      </c>
      <c r="D86" s="16">
        <v>1</v>
      </c>
      <c r="E86" s="16" t="s">
        <v>470</v>
      </c>
      <c r="F86" s="9" t="s">
        <v>338</v>
      </c>
      <c r="G86" s="9"/>
      <c r="H86" s="9" t="s">
        <v>339</v>
      </c>
      <c r="I86" s="9" t="s">
        <v>38</v>
      </c>
      <c r="J86" s="9" t="s">
        <v>20</v>
      </c>
      <c r="K86" s="9">
        <v>2010</v>
      </c>
      <c r="L86" s="9"/>
      <c r="M86" s="9">
        <v>2014</v>
      </c>
      <c r="N86" s="9" t="s">
        <v>23</v>
      </c>
      <c r="O86" s="9"/>
      <c r="P86" s="9"/>
      <c r="Q86" s="9"/>
      <c r="R86" s="9">
        <v>1.758</v>
      </c>
      <c r="S86" s="9"/>
      <c r="T86" s="9">
        <v>5625.83</v>
      </c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 t="s">
        <v>188</v>
      </c>
      <c r="AG86" s="9"/>
      <c r="AH86" s="9" t="s">
        <v>178</v>
      </c>
      <c r="AI86" s="9"/>
      <c r="AJ86" s="9" t="s">
        <v>340</v>
      </c>
      <c r="AK86" s="9"/>
      <c r="AL86" s="9"/>
      <c r="AM86" s="9"/>
      <c r="AN86" s="9"/>
      <c r="AO86" s="9">
        <v>17</v>
      </c>
      <c r="AP86" s="9">
        <v>35767</v>
      </c>
      <c r="AQ86" s="9">
        <v>350</v>
      </c>
      <c r="AR86" s="9">
        <v>0</v>
      </c>
      <c r="AS86" s="9"/>
      <c r="AT86" s="9"/>
      <c r="AU86" s="9">
        <v>1.758</v>
      </c>
      <c r="AV86" s="9">
        <v>5625.83</v>
      </c>
      <c r="AW86" s="9"/>
      <c r="AX86" s="9"/>
    </row>
    <row r="87" spans="1:50" s="10" customFormat="1" x14ac:dyDescent="0.25">
      <c r="A87" s="8">
        <v>100752</v>
      </c>
      <c r="B87" s="9" t="s">
        <v>341</v>
      </c>
      <c r="C87" s="16">
        <v>0</v>
      </c>
      <c r="D87" s="16">
        <v>1</v>
      </c>
      <c r="E87" s="16" t="s">
        <v>470</v>
      </c>
      <c r="F87" s="9" t="s">
        <v>341</v>
      </c>
      <c r="G87" s="9"/>
      <c r="H87" s="9" t="s">
        <v>342</v>
      </c>
      <c r="I87" s="9" t="s">
        <v>38</v>
      </c>
      <c r="J87" s="9" t="s">
        <v>20</v>
      </c>
      <c r="K87" s="9">
        <v>1970</v>
      </c>
      <c r="L87" s="9"/>
      <c r="M87" s="9">
        <v>2014</v>
      </c>
      <c r="N87" s="9" t="s">
        <v>23</v>
      </c>
      <c r="O87" s="9"/>
      <c r="P87" s="9"/>
      <c r="Q87" s="9"/>
      <c r="R87" s="9">
        <v>8.2060899999999997</v>
      </c>
      <c r="S87" s="9"/>
      <c r="T87" s="9">
        <v>8792.24</v>
      </c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 t="s">
        <v>188</v>
      </c>
      <c r="AG87" s="9"/>
      <c r="AH87" s="9"/>
      <c r="AI87" s="9"/>
      <c r="AJ87" s="9"/>
      <c r="AK87" s="9"/>
      <c r="AL87" s="9"/>
      <c r="AM87" s="9"/>
      <c r="AN87" s="9"/>
      <c r="AO87" s="9">
        <v>8</v>
      </c>
      <c r="AP87" s="9">
        <v>53438.7</v>
      </c>
      <c r="AQ87" s="9">
        <v>1000</v>
      </c>
      <c r="AR87" s="9">
        <v>0</v>
      </c>
      <c r="AS87" s="9"/>
      <c r="AT87" s="9"/>
      <c r="AU87" s="9">
        <v>8.2060899999999997</v>
      </c>
      <c r="AV87" s="9">
        <v>8792.24</v>
      </c>
      <c r="AW87" s="9"/>
      <c r="AX87" s="9"/>
    </row>
    <row r="88" spans="1:50" s="10" customFormat="1" x14ac:dyDescent="0.25">
      <c r="A88" s="8">
        <v>100755</v>
      </c>
      <c r="B88" s="9" t="s">
        <v>39</v>
      </c>
      <c r="C88" s="16">
        <v>0</v>
      </c>
      <c r="D88" s="16">
        <v>1</v>
      </c>
      <c r="E88" s="16" t="s">
        <v>470</v>
      </c>
      <c r="F88" s="9"/>
      <c r="G88" s="9"/>
      <c r="H88" s="9" t="s">
        <v>343</v>
      </c>
      <c r="I88" s="9" t="s">
        <v>38</v>
      </c>
      <c r="J88" s="9" t="s">
        <v>20</v>
      </c>
      <c r="K88" s="9">
        <v>2012</v>
      </c>
      <c r="L88" s="9"/>
      <c r="M88" s="9"/>
      <c r="N88" s="9"/>
      <c r="O88" s="9"/>
      <c r="P88" s="9">
        <v>1</v>
      </c>
      <c r="Q88" s="9">
        <v>1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s">
        <v>188</v>
      </c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r="89" spans="1:50" s="10" customFormat="1" x14ac:dyDescent="0.25">
      <c r="A89" s="8">
        <v>100765</v>
      </c>
      <c r="B89" s="9" t="s">
        <v>344</v>
      </c>
      <c r="C89" s="16">
        <v>0</v>
      </c>
      <c r="D89" s="16">
        <v>1</v>
      </c>
      <c r="E89" s="16" t="s">
        <v>470</v>
      </c>
      <c r="F89" s="9"/>
      <c r="G89" s="9"/>
      <c r="H89" s="9" t="s">
        <v>345</v>
      </c>
      <c r="I89" s="9" t="s">
        <v>38</v>
      </c>
      <c r="J89" s="9" t="s">
        <v>20</v>
      </c>
      <c r="K89" s="9">
        <v>2014</v>
      </c>
      <c r="L89" s="9"/>
      <c r="M89" s="9"/>
      <c r="N89" s="9" t="s">
        <v>346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 t="s">
        <v>163</v>
      </c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spans="1:50" s="10" customFormat="1" x14ac:dyDescent="0.25">
      <c r="A90" s="8">
        <v>100771</v>
      </c>
      <c r="B90" s="9" t="s">
        <v>347</v>
      </c>
      <c r="C90" s="16">
        <v>0</v>
      </c>
      <c r="D90" s="16">
        <v>1</v>
      </c>
      <c r="E90" s="16" t="s">
        <v>99</v>
      </c>
      <c r="F90" s="9" t="s">
        <v>348</v>
      </c>
      <c r="G90" s="9"/>
      <c r="H90" s="9" t="s">
        <v>349</v>
      </c>
      <c r="I90" s="9" t="s">
        <v>45</v>
      </c>
      <c r="J90" s="9" t="s">
        <v>20</v>
      </c>
      <c r="K90" s="9">
        <v>2014</v>
      </c>
      <c r="L90" s="9"/>
      <c r="M90" s="9">
        <v>2014</v>
      </c>
      <c r="N90" s="9" t="s">
        <v>29</v>
      </c>
      <c r="O90" s="9"/>
      <c r="P90" s="9"/>
      <c r="Q90" s="9"/>
      <c r="R90" s="9">
        <v>0.54</v>
      </c>
      <c r="S90" s="9"/>
      <c r="T90" s="9">
        <v>497.8</v>
      </c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 t="s">
        <v>188</v>
      </c>
      <c r="AG90" s="9">
        <v>1792</v>
      </c>
      <c r="AH90" s="9" t="s">
        <v>278</v>
      </c>
      <c r="AI90" s="9">
        <v>706.84</v>
      </c>
      <c r="AJ90" s="9"/>
      <c r="AK90" s="9"/>
      <c r="AL90" s="9"/>
      <c r="AM90" s="9"/>
      <c r="AN90" s="9"/>
      <c r="AO90" s="9">
        <v>3</v>
      </c>
      <c r="AP90" s="9">
        <v>3600</v>
      </c>
      <c r="AQ90" s="9">
        <v>800</v>
      </c>
      <c r="AR90" s="9">
        <v>1</v>
      </c>
      <c r="AS90" s="9"/>
      <c r="AT90" s="9"/>
      <c r="AU90" s="9">
        <v>0.54</v>
      </c>
      <c r="AV90" s="9">
        <v>497.8</v>
      </c>
      <c r="AW90" s="9"/>
      <c r="AX90" s="9"/>
    </row>
    <row r="91" spans="1:50" s="10" customFormat="1" x14ac:dyDescent="0.25">
      <c r="A91" s="8">
        <v>100773</v>
      </c>
      <c r="B91" s="9" t="s">
        <v>350</v>
      </c>
      <c r="C91" s="16">
        <v>1</v>
      </c>
      <c r="D91" s="16">
        <v>0</v>
      </c>
      <c r="E91" s="16" t="s">
        <v>98</v>
      </c>
      <c r="F91" s="9"/>
      <c r="G91" s="9"/>
      <c r="H91" s="9" t="s">
        <v>350</v>
      </c>
      <c r="I91" s="9" t="s">
        <v>45</v>
      </c>
      <c r="J91" s="9" t="s">
        <v>20</v>
      </c>
      <c r="K91" s="9">
        <v>2012</v>
      </c>
      <c r="L91" s="9"/>
      <c r="M91" s="9"/>
      <c r="N91" s="9" t="s">
        <v>351</v>
      </c>
      <c r="O91" s="9" t="s">
        <v>352</v>
      </c>
      <c r="P91" s="9"/>
      <c r="Q91" s="9">
        <v>1</v>
      </c>
      <c r="R91" s="9">
        <v>1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 t="s">
        <v>203</v>
      </c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spans="1:50" s="10" customFormat="1" x14ac:dyDescent="0.25">
      <c r="A92" s="8">
        <v>100774</v>
      </c>
      <c r="B92" s="9" t="s">
        <v>353</v>
      </c>
      <c r="C92" s="16">
        <v>1</v>
      </c>
      <c r="D92" s="16">
        <v>0</v>
      </c>
      <c r="E92" s="16" t="s">
        <v>98</v>
      </c>
      <c r="F92" s="9"/>
      <c r="G92" s="9"/>
      <c r="H92" s="9" t="s">
        <v>354</v>
      </c>
      <c r="I92" s="9" t="s">
        <v>45</v>
      </c>
      <c r="J92" s="9" t="s">
        <v>20</v>
      </c>
      <c r="K92" s="9">
        <v>1997</v>
      </c>
      <c r="L92" s="9"/>
      <c r="M92" s="9"/>
      <c r="N92" s="9" t="s">
        <v>355</v>
      </c>
      <c r="O92" s="9" t="s">
        <v>356</v>
      </c>
      <c r="P92" s="9"/>
      <c r="Q92" s="9"/>
      <c r="R92" s="9">
        <v>8.5000000000000006E-2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 t="s">
        <v>188</v>
      </c>
      <c r="AG92" s="9"/>
      <c r="AH92" s="9" t="s">
        <v>278</v>
      </c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r="93" spans="1:50" s="10" customFormat="1" x14ac:dyDescent="0.25">
      <c r="A93" s="8">
        <v>100775</v>
      </c>
      <c r="B93" s="9" t="s">
        <v>357</v>
      </c>
      <c r="C93" s="16"/>
      <c r="D93" s="16"/>
      <c r="E93" s="11" t="s">
        <v>476</v>
      </c>
      <c r="F93" s="9"/>
      <c r="G93" s="9"/>
      <c r="H93" s="9" t="s">
        <v>357</v>
      </c>
      <c r="I93" s="9" t="s">
        <v>45</v>
      </c>
      <c r="J93" s="9" t="s">
        <v>20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spans="1:50" s="10" customFormat="1" x14ac:dyDescent="0.25">
      <c r="A94" s="8">
        <v>100777</v>
      </c>
      <c r="B94" s="9" t="s">
        <v>358</v>
      </c>
      <c r="C94" s="16">
        <v>0</v>
      </c>
      <c r="D94" s="16">
        <v>1</v>
      </c>
      <c r="E94" s="16" t="s">
        <v>99</v>
      </c>
      <c r="F94" s="9" t="s">
        <v>348</v>
      </c>
      <c r="G94" s="9"/>
      <c r="H94" s="9" t="s">
        <v>359</v>
      </c>
      <c r="I94" s="9" t="s">
        <v>45</v>
      </c>
      <c r="J94" s="9" t="s">
        <v>20</v>
      </c>
      <c r="K94" s="9">
        <v>2010</v>
      </c>
      <c r="L94" s="9"/>
      <c r="M94" s="9">
        <v>2014</v>
      </c>
      <c r="N94" s="9" t="s">
        <v>29</v>
      </c>
      <c r="O94" s="9"/>
      <c r="P94" s="9"/>
      <c r="Q94" s="9"/>
      <c r="R94" s="9">
        <v>0.75</v>
      </c>
      <c r="S94" s="9"/>
      <c r="T94" s="9">
        <v>4000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 t="s">
        <v>188</v>
      </c>
      <c r="AG94" s="9">
        <v>4874.5200000000004</v>
      </c>
      <c r="AH94" s="9" t="s">
        <v>278</v>
      </c>
      <c r="AI94" s="9">
        <v>9529.2000000000007</v>
      </c>
      <c r="AJ94" s="9"/>
      <c r="AK94" s="9"/>
      <c r="AL94" s="9"/>
      <c r="AM94" s="9"/>
      <c r="AN94" s="9"/>
      <c r="AO94" s="9">
        <v>3</v>
      </c>
      <c r="AP94" s="9">
        <v>8000</v>
      </c>
      <c r="AQ94" s="9">
        <v>200</v>
      </c>
      <c r="AR94" s="9">
        <v>1</v>
      </c>
      <c r="AS94" s="9"/>
      <c r="AT94" s="9"/>
      <c r="AU94" s="9">
        <v>0.75</v>
      </c>
      <c r="AV94" s="9">
        <v>4000</v>
      </c>
      <c r="AW94" s="9"/>
      <c r="AX94" s="9"/>
    </row>
    <row r="95" spans="1:50" s="10" customFormat="1" x14ac:dyDescent="0.25">
      <c r="A95" s="8">
        <v>100778</v>
      </c>
      <c r="B95" s="9" t="s">
        <v>360</v>
      </c>
      <c r="C95" s="16">
        <v>0</v>
      </c>
      <c r="D95" s="16">
        <v>1</v>
      </c>
      <c r="E95" s="16" t="s">
        <v>99</v>
      </c>
      <c r="F95" s="9" t="s">
        <v>348</v>
      </c>
      <c r="G95" s="9"/>
      <c r="H95" s="9" t="s">
        <v>361</v>
      </c>
      <c r="I95" s="9" t="s">
        <v>45</v>
      </c>
      <c r="J95" s="9" t="s">
        <v>20</v>
      </c>
      <c r="K95" s="9">
        <v>2010</v>
      </c>
      <c r="L95" s="9"/>
      <c r="M95" s="9">
        <v>2014</v>
      </c>
      <c r="N95" s="9" t="s">
        <v>29</v>
      </c>
      <c r="O95" s="9"/>
      <c r="P95" s="9"/>
      <c r="Q95" s="9"/>
      <c r="R95" s="9">
        <v>0.9</v>
      </c>
      <c r="S95" s="9"/>
      <c r="T95" s="9">
        <v>2770.2777779994003</v>
      </c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 t="s">
        <v>188</v>
      </c>
      <c r="AG95" s="9">
        <v>5194</v>
      </c>
      <c r="AH95" s="9" t="s">
        <v>278</v>
      </c>
      <c r="AI95" s="9">
        <v>4778.88</v>
      </c>
      <c r="AJ95" s="9"/>
      <c r="AK95" s="9"/>
      <c r="AL95" s="9"/>
      <c r="AM95" s="9"/>
      <c r="AN95" s="9"/>
      <c r="AO95" s="9">
        <v>4</v>
      </c>
      <c r="AP95" s="9">
        <v>14130</v>
      </c>
      <c r="AQ95" s="9">
        <v>1000</v>
      </c>
      <c r="AR95" s="9">
        <v>0</v>
      </c>
      <c r="AS95" s="9"/>
      <c r="AT95" s="9"/>
      <c r="AU95" s="9">
        <v>0.9</v>
      </c>
      <c r="AV95" s="9">
        <v>2770.2777779994003</v>
      </c>
      <c r="AW95" s="9"/>
      <c r="AX95" s="9"/>
    </row>
    <row r="96" spans="1:50" s="10" customFormat="1" x14ac:dyDescent="0.25">
      <c r="A96" s="8">
        <v>100779</v>
      </c>
      <c r="B96" s="9" t="s">
        <v>362</v>
      </c>
      <c r="C96" s="16">
        <v>0</v>
      </c>
      <c r="D96" s="16">
        <v>1</v>
      </c>
      <c r="E96" s="16" t="s">
        <v>99</v>
      </c>
      <c r="F96" s="9"/>
      <c r="G96" s="9"/>
      <c r="H96" s="9" t="s">
        <v>362</v>
      </c>
      <c r="I96" s="9" t="s">
        <v>45</v>
      </c>
      <c r="J96" s="9" t="s">
        <v>20</v>
      </c>
      <c r="K96" s="9">
        <v>2010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</row>
    <row r="97" spans="1:50" s="10" customFormat="1" x14ac:dyDescent="0.25">
      <c r="A97" s="8">
        <v>100785</v>
      </c>
      <c r="B97" s="9" t="s">
        <v>363</v>
      </c>
      <c r="C97" s="16">
        <v>0</v>
      </c>
      <c r="D97" s="16">
        <v>1</v>
      </c>
      <c r="E97" s="16" t="s">
        <v>99</v>
      </c>
      <c r="F97" s="9"/>
      <c r="G97" s="9"/>
      <c r="H97" s="9" t="s">
        <v>364</v>
      </c>
      <c r="I97" s="9" t="s">
        <v>45</v>
      </c>
      <c r="J97" s="9" t="s">
        <v>20</v>
      </c>
      <c r="K97" s="9">
        <v>1965</v>
      </c>
      <c r="L97" s="9"/>
      <c r="M97" s="9"/>
      <c r="N97" s="9" t="s">
        <v>365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 t="s">
        <v>188</v>
      </c>
      <c r="AG97" s="9"/>
      <c r="AH97" s="9" t="s">
        <v>278</v>
      </c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r="98" spans="1:50" s="10" customFormat="1" x14ac:dyDescent="0.25">
      <c r="A98" s="8">
        <v>100787</v>
      </c>
      <c r="B98" s="9" t="s">
        <v>366</v>
      </c>
      <c r="C98" s="16">
        <v>0</v>
      </c>
      <c r="D98" s="16">
        <v>1</v>
      </c>
      <c r="E98" s="16" t="s">
        <v>99</v>
      </c>
      <c r="F98" s="9" t="s">
        <v>348</v>
      </c>
      <c r="G98" s="9"/>
      <c r="H98" s="9" t="s">
        <v>364</v>
      </c>
      <c r="I98" s="9" t="s">
        <v>45</v>
      </c>
      <c r="J98" s="9" t="s">
        <v>20</v>
      </c>
      <c r="K98" s="9">
        <v>2014</v>
      </c>
      <c r="L98" s="9"/>
      <c r="M98" s="9">
        <v>2014</v>
      </c>
      <c r="N98" s="9" t="s">
        <v>29</v>
      </c>
      <c r="O98" s="9"/>
      <c r="P98" s="9"/>
      <c r="Q98" s="9"/>
      <c r="R98" s="9"/>
      <c r="S98" s="9"/>
      <c r="T98" s="9">
        <v>2581.3888890953999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 t="s">
        <v>188</v>
      </c>
      <c r="AG98" s="9">
        <v>2954</v>
      </c>
      <c r="AH98" s="9" t="s">
        <v>278</v>
      </c>
      <c r="AI98" s="9">
        <v>6339.04</v>
      </c>
      <c r="AJ98" s="9"/>
      <c r="AK98" s="9"/>
      <c r="AL98" s="9"/>
      <c r="AM98" s="9"/>
      <c r="AN98" s="9"/>
      <c r="AO98" s="9">
        <v>3</v>
      </c>
      <c r="AP98" s="9">
        <v>15000</v>
      </c>
      <c r="AQ98" s="9">
        <v>50</v>
      </c>
      <c r="AR98" s="9">
        <v>0</v>
      </c>
      <c r="AS98" s="9"/>
      <c r="AT98" s="9"/>
      <c r="AU98" s="9">
        <v>0</v>
      </c>
      <c r="AV98" s="9">
        <v>2581.3888890953999</v>
      </c>
      <c r="AW98" s="9">
        <v>0</v>
      </c>
      <c r="AX98" s="9">
        <v>0</v>
      </c>
    </row>
    <row r="99" spans="1:50" s="10" customFormat="1" x14ac:dyDescent="0.25">
      <c r="A99" s="8">
        <v>100790</v>
      </c>
      <c r="B99" s="9" t="s">
        <v>41</v>
      </c>
      <c r="C99" s="16">
        <v>0</v>
      </c>
      <c r="D99" s="16">
        <v>1</v>
      </c>
      <c r="E99" s="16" t="s">
        <v>99</v>
      </c>
      <c r="F99" s="9" t="s">
        <v>42</v>
      </c>
      <c r="G99" s="9"/>
      <c r="H99" s="9" t="s">
        <v>367</v>
      </c>
      <c r="I99" s="9" t="s">
        <v>40</v>
      </c>
      <c r="J99" s="9" t="s">
        <v>20</v>
      </c>
      <c r="K99" s="9">
        <v>2001</v>
      </c>
      <c r="L99" s="9"/>
      <c r="M99" s="9">
        <v>2014</v>
      </c>
      <c r="N99" s="9" t="s">
        <v>29</v>
      </c>
      <c r="O99" s="9"/>
      <c r="P99" s="9">
        <v>4</v>
      </c>
      <c r="Q99" s="9">
        <v>3.11</v>
      </c>
      <c r="R99" s="9"/>
      <c r="S99" s="9">
        <v>5932</v>
      </c>
      <c r="T99" s="9">
        <v>2500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 t="s">
        <v>278</v>
      </c>
      <c r="AG99" s="9"/>
      <c r="AH99" s="9"/>
      <c r="AI99" s="9"/>
      <c r="AJ99" s="9"/>
      <c r="AK99" s="9"/>
      <c r="AL99" s="9"/>
      <c r="AM99" s="9"/>
      <c r="AN99" s="9"/>
      <c r="AO99" s="9">
        <v>4</v>
      </c>
      <c r="AP99" s="9"/>
      <c r="AQ99" s="9">
        <v>2000</v>
      </c>
      <c r="AR99" s="9">
        <v>1</v>
      </c>
      <c r="AS99" s="9"/>
      <c r="AT99" s="9"/>
      <c r="AU99" s="9"/>
      <c r="AV99" s="9">
        <v>2500</v>
      </c>
      <c r="AW99" s="9"/>
      <c r="AX99" s="9"/>
    </row>
    <row r="100" spans="1:50" s="10" customFormat="1" x14ac:dyDescent="0.25">
      <c r="A100" s="8">
        <v>100792</v>
      </c>
      <c r="B100" s="9" t="s">
        <v>43</v>
      </c>
      <c r="C100" s="16">
        <v>0</v>
      </c>
      <c r="D100" s="16">
        <v>1</v>
      </c>
      <c r="E100" s="16" t="s">
        <v>99</v>
      </c>
      <c r="F100" s="9" t="s">
        <v>42</v>
      </c>
      <c r="G100" s="9"/>
      <c r="H100" s="9" t="s">
        <v>368</v>
      </c>
      <c r="I100" s="9" t="s">
        <v>40</v>
      </c>
      <c r="J100" s="9" t="s">
        <v>20</v>
      </c>
      <c r="K100" s="9">
        <v>2006</v>
      </c>
      <c r="L100" s="9"/>
      <c r="M100" s="9">
        <v>2014</v>
      </c>
      <c r="N100" s="9" t="s">
        <v>29</v>
      </c>
      <c r="O100" s="9"/>
      <c r="P100" s="9">
        <v>6</v>
      </c>
      <c r="Q100" s="9">
        <v>21.1</v>
      </c>
      <c r="R100" s="9"/>
      <c r="S100" s="9"/>
      <c r="T100" s="9">
        <v>4800</v>
      </c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 t="s">
        <v>278</v>
      </c>
      <c r="AG100" s="9">
        <v>386800</v>
      </c>
      <c r="AH100" s="9"/>
      <c r="AI100" s="9"/>
      <c r="AJ100" s="9"/>
      <c r="AK100" s="9"/>
      <c r="AL100" s="9"/>
      <c r="AM100" s="9"/>
      <c r="AN100" s="9"/>
      <c r="AO100" s="9">
        <v>3</v>
      </c>
      <c r="AP100" s="9"/>
      <c r="AQ100" s="9">
        <v>1000</v>
      </c>
      <c r="AR100" s="9">
        <v>1</v>
      </c>
      <c r="AS100" s="9"/>
      <c r="AT100" s="9"/>
      <c r="AU100" s="9"/>
      <c r="AV100" s="9">
        <v>4800</v>
      </c>
      <c r="AW100" s="9"/>
      <c r="AX100" s="9"/>
    </row>
    <row r="101" spans="1:50" s="10" customFormat="1" x14ac:dyDescent="0.25">
      <c r="A101" s="8">
        <v>100793</v>
      </c>
      <c r="B101" s="9" t="s">
        <v>44</v>
      </c>
      <c r="C101" s="16">
        <v>0</v>
      </c>
      <c r="D101" s="16">
        <v>1</v>
      </c>
      <c r="E101" s="16" t="s">
        <v>99</v>
      </c>
      <c r="F101" s="9" t="s">
        <v>42</v>
      </c>
      <c r="G101" s="9"/>
      <c r="H101" s="9" t="s">
        <v>369</v>
      </c>
      <c r="I101" s="9" t="s">
        <v>40</v>
      </c>
      <c r="J101" s="9" t="s">
        <v>20</v>
      </c>
      <c r="K101" s="9">
        <v>2006</v>
      </c>
      <c r="L101" s="9"/>
      <c r="M101" s="9">
        <v>2014</v>
      </c>
      <c r="N101" s="9" t="s">
        <v>29</v>
      </c>
      <c r="O101" s="9"/>
      <c r="P101" s="9">
        <v>4</v>
      </c>
      <c r="Q101" s="9">
        <v>6.2</v>
      </c>
      <c r="R101" s="9"/>
      <c r="S101" s="9"/>
      <c r="T101" s="9">
        <v>8450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 t="s">
        <v>278</v>
      </c>
      <c r="AG101" s="9"/>
      <c r="AH101" s="9"/>
      <c r="AI101" s="9"/>
      <c r="AJ101" s="9"/>
      <c r="AK101" s="9"/>
      <c r="AL101" s="9"/>
      <c r="AM101" s="9"/>
      <c r="AN101" s="9"/>
      <c r="AO101" s="9">
        <v>12</v>
      </c>
      <c r="AP101" s="9"/>
      <c r="AQ101" s="9">
        <v>3000</v>
      </c>
      <c r="AR101" s="9">
        <v>1</v>
      </c>
      <c r="AS101" s="9"/>
      <c r="AT101" s="9"/>
      <c r="AU101" s="9"/>
      <c r="AV101" s="9">
        <v>8450</v>
      </c>
      <c r="AW101" s="9"/>
      <c r="AX101" s="9"/>
    </row>
    <row r="102" spans="1:50" s="10" customFormat="1" x14ac:dyDescent="0.25">
      <c r="A102" s="8">
        <v>100810</v>
      </c>
      <c r="B102" s="9" t="s">
        <v>370</v>
      </c>
      <c r="C102" s="16">
        <v>1</v>
      </c>
      <c r="D102" s="16">
        <v>0</v>
      </c>
      <c r="E102" s="16" t="s">
        <v>98</v>
      </c>
      <c r="F102" s="9"/>
      <c r="G102" s="9"/>
      <c r="H102" s="9" t="s">
        <v>370</v>
      </c>
      <c r="I102" s="9" t="s">
        <v>46</v>
      </c>
      <c r="J102" s="9" t="s">
        <v>20</v>
      </c>
      <c r="K102" s="9">
        <v>2015</v>
      </c>
      <c r="L102" s="9"/>
      <c r="M102" s="9"/>
      <c r="N102" s="9" t="s">
        <v>371</v>
      </c>
      <c r="O102" s="9"/>
      <c r="P102" s="9"/>
      <c r="Q102" s="9">
        <v>25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 t="s">
        <v>188</v>
      </c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</row>
    <row r="103" spans="1:50" s="10" customFormat="1" x14ac:dyDescent="0.25">
      <c r="A103" s="8">
        <v>100853</v>
      </c>
      <c r="B103" s="9" t="s">
        <v>372</v>
      </c>
      <c r="C103" s="16">
        <v>0</v>
      </c>
      <c r="D103" s="16">
        <v>1</v>
      </c>
      <c r="E103" s="16" t="s">
        <v>470</v>
      </c>
      <c r="F103" s="9"/>
      <c r="G103" s="9"/>
      <c r="H103" s="9" t="s">
        <v>373</v>
      </c>
      <c r="I103" s="9" t="s">
        <v>46</v>
      </c>
      <c r="J103" s="9" t="s">
        <v>20</v>
      </c>
      <c r="K103" s="9">
        <v>1925</v>
      </c>
      <c r="L103" s="9"/>
      <c r="M103" s="9"/>
      <c r="N103" s="9" t="s">
        <v>374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 t="s">
        <v>163</v>
      </c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</row>
    <row r="104" spans="1:50" s="10" customFormat="1" x14ac:dyDescent="0.25">
      <c r="A104" s="8">
        <v>100983</v>
      </c>
      <c r="B104" s="9" t="s">
        <v>375</v>
      </c>
      <c r="C104" s="16">
        <v>0</v>
      </c>
      <c r="D104" s="16">
        <v>1</v>
      </c>
      <c r="E104" s="16" t="s">
        <v>99</v>
      </c>
      <c r="F104" s="9"/>
      <c r="G104" s="9"/>
      <c r="H104" s="9" t="s">
        <v>376</v>
      </c>
      <c r="I104" s="9" t="s">
        <v>46</v>
      </c>
      <c r="J104" s="9" t="s">
        <v>20</v>
      </c>
      <c r="K104" s="9">
        <v>1900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</row>
    <row r="105" spans="1:50" s="10" customFormat="1" x14ac:dyDescent="0.25">
      <c r="A105" s="8">
        <v>101350</v>
      </c>
      <c r="B105" s="9" t="s">
        <v>49</v>
      </c>
      <c r="C105" s="16">
        <v>1</v>
      </c>
      <c r="D105" s="16">
        <v>0</v>
      </c>
      <c r="E105" s="16" t="s">
        <v>98</v>
      </c>
      <c r="F105" s="9"/>
      <c r="G105" s="9"/>
      <c r="H105" s="9" t="s">
        <v>377</v>
      </c>
      <c r="I105" s="9" t="s">
        <v>46</v>
      </c>
      <c r="J105" s="9" t="s">
        <v>20</v>
      </c>
      <c r="K105" s="9">
        <v>1995</v>
      </c>
      <c r="L105" s="9"/>
      <c r="M105" s="9"/>
      <c r="N105" s="9" t="s">
        <v>50</v>
      </c>
      <c r="O105" s="9"/>
      <c r="P105" s="9">
        <v>3</v>
      </c>
      <c r="Q105" s="9">
        <v>5</v>
      </c>
      <c r="R105" s="9">
        <v>11.15</v>
      </c>
      <c r="S105" s="9">
        <v>14500</v>
      </c>
      <c r="T105" s="9">
        <v>18455</v>
      </c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 t="s">
        <v>163</v>
      </c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</row>
    <row r="106" spans="1:50" s="10" customFormat="1" x14ac:dyDescent="0.25">
      <c r="A106" s="8">
        <v>101500</v>
      </c>
      <c r="B106" s="9" t="s">
        <v>378</v>
      </c>
      <c r="C106" s="16">
        <v>0</v>
      </c>
      <c r="D106" s="16">
        <v>1</v>
      </c>
      <c r="E106" s="16" t="s">
        <v>99</v>
      </c>
      <c r="F106" s="9"/>
      <c r="G106" s="9"/>
      <c r="H106" s="9" t="s">
        <v>379</v>
      </c>
      <c r="I106" s="9" t="s">
        <v>46</v>
      </c>
      <c r="J106" s="9" t="s">
        <v>20</v>
      </c>
      <c r="K106" s="9">
        <v>1997</v>
      </c>
      <c r="L106" s="9"/>
      <c r="M106" s="9"/>
      <c r="N106" s="9" t="s">
        <v>380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 t="s">
        <v>188</v>
      </c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</row>
    <row r="107" spans="1:50" s="10" customFormat="1" x14ac:dyDescent="0.25">
      <c r="A107" s="8">
        <v>101504</v>
      </c>
      <c r="B107" s="9" t="s">
        <v>381</v>
      </c>
      <c r="C107" s="16">
        <v>0</v>
      </c>
      <c r="D107" s="16">
        <v>1</v>
      </c>
      <c r="E107" s="16" t="s">
        <v>99</v>
      </c>
      <c r="F107" s="9"/>
      <c r="G107" s="9"/>
      <c r="H107" s="9" t="s">
        <v>382</v>
      </c>
      <c r="I107" s="9" t="s">
        <v>46</v>
      </c>
      <c r="J107" s="9" t="s">
        <v>20</v>
      </c>
      <c r="K107" s="9">
        <v>1997</v>
      </c>
      <c r="L107" s="9"/>
      <c r="M107" s="9"/>
      <c r="N107" s="9" t="s">
        <v>383</v>
      </c>
      <c r="O107" s="9"/>
      <c r="P107" s="9"/>
      <c r="Q107" s="9"/>
      <c r="R107" s="9">
        <v>3.2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 t="s">
        <v>188</v>
      </c>
      <c r="AG107" s="9"/>
      <c r="AH107" s="9" t="s">
        <v>163</v>
      </c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</row>
    <row r="108" spans="1:50" s="10" customFormat="1" x14ac:dyDescent="0.25">
      <c r="A108" s="8">
        <v>101531</v>
      </c>
      <c r="B108" s="9" t="s">
        <v>384</v>
      </c>
      <c r="C108" s="16">
        <v>1</v>
      </c>
      <c r="D108" s="16">
        <v>0</v>
      </c>
      <c r="E108" s="16" t="s">
        <v>98</v>
      </c>
      <c r="F108" s="9"/>
      <c r="G108" s="9"/>
      <c r="H108" s="9" t="s">
        <v>385</v>
      </c>
      <c r="I108" s="9" t="s">
        <v>46</v>
      </c>
      <c r="J108" s="9" t="s">
        <v>20</v>
      </c>
      <c r="K108" s="9">
        <v>2013</v>
      </c>
      <c r="L108" s="9"/>
      <c r="M108" s="9"/>
      <c r="N108" s="9" t="s">
        <v>386</v>
      </c>
      <c r="O108" s="9" t="s">
        <v>387</v>
      </c>
      <c r="P108" s="9"/>
      <c r="Q108" s="9"/>
      <c r="R108" s="9">
        <v>5.04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 t="s">
        <v>163</v>
      </c>
      <c r="AG108" s="9"/>
      <c r="AH108" s="9" t="s">
        <v>164</v>
      </c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>
        <v>3.81</v>
      </c>
      <c r="AW108" s="9"/>
      <c r="AX108" s="9">
        <v>1.23</v>
      </c>
    </row>
    <row r="109" spans="1:50" s="10" customFormat="1" x14ac:dyDescent="0.25">
      <c r="A109" s="8">
        <v>101535</v>
      </c>
      <c r="B109" s="9" t="s">
        <v>388</v>
      </c>
      <c r="C109" s="16">
        <v>1</v>
      </c>
      <c r="D109" s="16">
        <v>0</v>
      </c>
      <c r="E109" s="16" t="s">
        <v>98</v>
      </c>
      <c r="F109" s="9"/>
      <c r="G109" s="9"/>
      <c r="H109" s="9" t="s">
        <v>385</v>
      </c>
      <c r="I109" s="9" t="s">
        <v>46</v>
      </c>
      <c r="J109" s="9" t="s">
        <v>20</v>
      </c>
      <c r="K109" s="9">
        <v>2014</v>
      </c>
      <c r="L109" s="9"/>
      <c r="M109" s="9"/>
      <c r="N109" s="9" t="s">
        <v>389</v>
      </c>
      <c r="O109" s="9" t="s">
        <v>390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</row>
    <row r="110" spans="1:50" s="10" customFormat="1" x14ac:dyDescent="0.25">
      <c r="A110" s="8">
        <v>101607</v>
      </c>
      <c r="B110" s="9" t="s">
        <v>51</v>
      </c>
      <c r="C110" s="16">
        <v>0</v>
      </c>
      <c r="D110" s="16">
        <v>1</v>
      </c>
      <c r="E110" s="16" t="s">
        <v>99</v>
      </c>
      <c r="F110" s="9" t="s">
        <v>52</v>
      </c>
      <c r="G110" s="9"/>
      <c r="H110" s="9" t="s">
        <v>52</v>
      </c>
      <c r="I110" s="9" t="s">
        <v>46</v>
      </c>
      <c r="J110" s="9" t="s">
        <v>20</v>
      </c>
      <c r="K110" s="9">
        <v>2002</v>
      </c>
      <c r="L110" s="9"/>
      <c r="M110" s="9">
        <v>2014</v>
      </c>
      <c r="N110" s="9" t="s">
        <v>53</v>
      </c>
      <c r="O110" s="9" t="s">
        <v>54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 t="s">
        <v>163</v>
      </c>
      <c r="AG110" s="9">
        <v>1709194</v>
      </c>
      <c r="AH110" s="9" t="s">
        <v>256</v>
      </c>
      <c r="AI110" s="9"/>
      <c r="AJ110" s="9"/>
      <c r="AK110" s="9"/>
      <c r="AL110" s="9"/>
      <c r="AM110" s="9"/>
      <c r="AN110" s="9"/>
      <c r="AO110" s="9">
        <v>11</v>
      </c>
      <c r="AP110" s="9">
        <v>185874</v>
      </c>
      <c r="AQ110" s="9">
        <v>5000</v>
      </c>
      <c r="AR110" s="9">
        <v>1</v>
      </c>
      <c r="AS110" s="9"/>
      <c r="AT110" s="9"/>
      <c r="AU110" s="9">
        <v>12</v>
      </c>
      <c r="AV110" s="9">
        <v>22605</v>
      </c>
      <c r="AW110" s="9">
        <v>0.70337099999999997</v>
      </c>
      <c r="AX110" s="9"/>
    </row>
    <row r="111" spans="1:50" s="10" customFormat="1" x14ac:dyDescent="0.25">
      <c r="A111" s="8">
        <v>101610</v>
      </c>
      <c r="B111" s="9" t="s">
        <v>391</v>
      </c>
      <c r="C111" s="16"/>
      <c r="D111" s="16"/>
      <c r="E111" s="11" t="s">
        <v>476</v>
      </c>
      <c r="F111" s="9"/>
      <c r="G111" s="9"/>
      <c r="H111" s="9" t="s">
        <v>52</v>
      </c>
      <c r="I111" s="9" t="s">
        <v>46</v>
      </c>
      <c r="J111" s="9" t="s">
        <v>20</v>
      </c>
      <c r="K111" s="9">
        <v>2003</v>
      </c>
      <c r="L111" s="9"/>
      <c r="M111" s="9"/>
      <c r="N111" s="9" t="s">
        <v>392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 t="s">
        <v>163</v>
      </c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</row>
    <row r="112" spans="1:50" s="10" customFormat="1" x14ac:dyDescent="0.25">
      <c r="A112" s="8">
        <v>101613</v>
      </c>
      <c r="B112" s="9" t="s">
        <v>393</v>
      </c>
      <c r="C112" s="16">
        <v>1</v>
      </c>
      <c r="D112" s="16">
        <v>0</v>
      </c>
      <c r="E112" s="16" t="s">
        <v>98</v>
      </c>
      <c r="F112" s="9"/>
      <c r="G112" s="9"/>
      <c r="H112" s="9" t="s">
        <v>52</v>
      </c>
      <c r="I112" s="9" t="s">
        <v>46</v>
      </c>
      <c r="J112" s="9" t="s">
        <v>20</v>
      </c>
      <c r="K112" s="9">
        <v>2010</v>
      </c>
      <c r="L112" s="9"/>
      <c r="M112" s="9"/>
      <c r="N112" s="9" t="s">
        <v>394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 t="s">
        <v>178</v>
      </c>
      <c r="AG112" s="9"/>
      <c r="AH112" s="9" t="s">
        <v>203</v>
      </c>
      <c r="AI112" s="9"/>
      <c r="AJ112" s="9" t="s">
        <v>163</v>
      </c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</row>
    <row r="113" spans="1:50" s="10" customFormat="1" x14ac:dyDescent="0.25">
      <c r="A113" s="8">
        <v>101731</v>
      </c>
      <c r="B113" s="9" t="s">
        <v>395</v>
      </c>
      <c r="C113" s="16">
        <v>0</v>
      </c>
      <c r="D113" s="16">
        <v>1</v>
      </c>
      <c r="E113" s="16" t="s">
        <v>99</v>
      </c>
      <c r="F113" s="9"/>
      <c r="G113" s="9"/>
      <c r="H113" s="9" t="s">
        <v>396</v>
      </c>
      <c r="I113" s="9" t="s">
        <v>46</v>
      </c>
      <c r="J113" s="9" t="s">
        <v>20</v>
      </c>
      <c r="K113" s="9">
        <v>1954</v>
      </c>
      <c r="L113" s="9"/>
      <c r="M113" s="9"/>
      <c r="N113" s="9" t="s">
        <v>397</v>
      </c>
      <c r="O113" s="9" t="s">
        <v>398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 t="s">
        <v>163</v>
      </c>
      <c r="AG113" s="9"/>
      <c r="AH113" s="9" t="s">
        <v>278</v>
      </c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</row>
    <row r="114" spans="1:50" s="10" customFormat="1" x14ac:dyDescent="0.25">
      <c r="A114" s="8">
        <v>101743</v>
      </c>
      <c r="B114" s="9" t="s">
        <v>55</v>
      </c>
      <c r="C114" s="16">
        <v>0</v>
      </c>
      <c r="D114" s="16">
        <v>1</v>
      </c>
      <c r="E114" s="16" t="s">
        <v>470</v>
      </c>
      <c r="F114" s="9" t="s">
        <v>55</v>
      </c>
      <c r="G114" s="9"/>
      <c r="H114" s="9" t="s">
        <v>399</v>
      </c>
      <c r="I114" s="9" t="s">
        <v>46</v>
      </c>
      <c r="J114" s="9" t="s">
        <v>20</v>
      </c>
      <c r="K114" s="9">
        <v>1930</v>
      </c>
      <c r="L114" s="9"/>
      <c r="M114" s="9">
        <v>2014</v>
      </c>
      <c r="N114" s="9" t="s">
        <v>23</v>
      </c>
      <c r="O114" s="9"/>
      <c r="P114" s="9">
        <v>2</v>
      </c>
      <c r="Q114" s="9">
        <v>15</v>
      </c>
      <c r="R114" s="9">
        <v>202</v>
      </c>
      <c r="S114" s="9">
        <v>400</v>
      </c>
      <c r="T114" s="9">
        <v>70500</v>
      </c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 t="s">
        <v>163</v>
      </c>
      <c r="AG114" s="9"/>
      <c r="AH114" s="9"/>
      <c r="AI114" s="9"/>
      <c r="AJ114" s="9"/>
      <c r="AK114" s="9"/>
      <c r="AL114" s="9"/>
      <c r="AM114" s="9"/>
      <c r="AN114" s="9"/>
      <c r="AO114" s="9">
        <v>100</v>
      </c>
      <c r="AP114" s="9">
        <v>7000</v>
      </c>
      <c r="AQ114" s="9">
        <v>10000</v>
      </c>
      <c r="AR114" s="9">
        <v>1</v>
      </c>
      <c r="AS114" s="9">
        <v>202</v>
      </c>
      <c r="AT114" s="9">
        <v>70500</v>
      </c>
      <c r="AU114" s="9"/>
      <c r="AV114" s="9"/>
      <c r="AW114" s="9"/>
      <c r="AX114" s="9"/>
    </row>
    <row r="115" spans="1:50" s="10" customFormat="1" x14ac:dyDescent="0.25">
      <c r="A115" s="8">
        <v>101857</v>
      </c>
      <c r="B115" s="9" t="s">
        <v>56</v>
      </c>
      <c r="C115" s="16">
        <v>1</v>
      </c>
      <c r="D115" s="16">
        <v>0</v>
      </c>
      <c r="E115" s="16" t="s">
        <v>98</v>
      </c>
      <c r="F115" s="9" t="s">
        <v>57</v>
      </c>
      <c r="G115" s="9"/>
      <c r="H115" s="9" t="s">
        <v>400</v>
      </c>
      <c r="I115" s="9" t="s">
        <v>46</v>
      </c>
      <c r="J115" s="9" t="s">
        <v>20</v>
      </c>
      <c r="K115" s="9">
        <v>1880</v>
      </c>
      <c r="L115" s="9"/>
      <c r="M115" s="9">
        <v>2014</v>
      </c>
      <c r="N115" s="9" t="s">
        <v>58</v>
      </c>
      <c r="O115" s="9" t="s">
        <v>59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 t="s">
        <v>163</v>
      </c>
      <c r="AG115" s="9"/>
      <c r="AH115" s="9"/>
      <c r="AI115" s="9"/>
      <c r="AJ115" s="9"/>
      <c r="AK115" s="9"/>
      <c r="AL115" s="9"/>
      <c r="AM115" s="9"/>
      <c r="AN115" s="9"/>
      <c r="AO115" s="9">
        <v>50</v>
      </c>
      <c r="AP115" s="9"/>
      <c r="AQ115" s="9">
        <v>13000</v>
      </c>
      <c r="AR115" s="9">
        <v>1</v>
      </c>
      <c r="AS115" s="9">
        <v>76</v>
      </c>
      <c r="AT115" s="9">
        <v>138676</v>
      </c>
      <c r="AU115" s="9"/>
      <c r="AV115" s="9"/>
      <c r="AW115" s="9">
        <v>9</v>
      </c>
      <c r="AX115" s="9">
        <v>19561</v>
      </c>
    </row>
    <row r="116" spans="1:50" s="10" customFormat="1" x14ac:dyDescent="0.25">
      <c r="A116" s="8">
        <v>101933</v>
      </c>
      <c r="B116" s="9" t="s">
        <v>60</v>
      </c>
      <c r="C116" s="16">
        <v>0</v>
      </c>
      <c r="D116" s="16">
        <v>1</v>
      </c>
      <c r="E116" s="16" t="s">
        <v>99</v>
      </c>
      <c r="F116" s="9" t="s">
        <v>61</v>
      </c>
      <c r="G116" s="9"/>
      <c r="H116" s="9" t="s">
        <v>401</v>
      </c>
      <c r="I116" s="9" t="s">
        <v>46</v>
      </c>
      <c r="J116" s="9" t="s">
        <v>20</v>
      </c>
      <c r="K116" s="9">
        <v>2012</v>
      </c>
      <c r="L116" s="9"/>
      <c r="M116" s="9">
        <v>2014</v>
      </c>
      <c r="N116" s="9" t="s">
        <v>23</v>
      </c>
      <c r="O116" s="9"/>
      <c r="P116" s="9">
        <v>2</v>
      </c>
      <c r="Q116" s="9">
        <v>4</v>
      </c>
      <c r="R116" s="9">
        <v>30</v>
      </c>
      <c r="S116" s="9"/>
      <c r="T116" s="9">
        <v>28000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 t="s">
        <v>163</v>
      </c>
      <c r="AG116" s="9"/>
      <c r="AH116" s="9" t="s">
        <v>164</v>
      </c>
      <c r="AI116" s="9"/>
      <c r="AJ116" s="9"/>
      <c r="AK116" s="9"/>
      <c r="AL116" s="9"/>
      <c r="AM116" s="9"/>
      <c r="AN116" s="9"/>
      <c r="AO116" s="9">
        <v>6</v>
      </c>
      <c r="AP116" s="9">
        <v>93687</v>
      </c>
      <c r="AQ116" s="9">
        <v>3000</v>
      </c>
      <c r="AR116" s="9">
        <v>1</v>
      </c>
      <c r="AS116" s="9">
        <v>1</v>
      </c>
      <c r="AT116" s="9">
        <v>4000</v>
      </c>
      <c r="AU116" s="9">
        <v>15</v>
      </c>
      <c r="AV116" s="9">
        <v>20000</v>
      </c>
      <c r="AW116" s="9">
        <v>14</v>
      </c>
      <c r="AX116" s="9">
        <v>4000</v>
      </c>
    </row>
    <row r="117" spans="1:50" s="10" customFormat="1" x14ac:dyDescent="0.25">
      <c r="A117" s="8">
        <v>101934</v>
      </c>
      <c r="B117" s="9" t="s">
        <v>62</v>
      </c>
      <c r="C117" s="16">
        <v>0</v>
      </c>
      <c r="D117" s="16">
        <v>1</v>
      </c>
      <c r="E117" s="16" t="s">
        <v>99</v>
      </c>
      <c r="F117" s="9" t="s">
        <v>61</v>
      </c>
      <c r="G117" s="9"/>
      <c r="H117" s="9" t="s">
        <v>401</v>
      </c>
      <c r="I117" s="9" t="s">
        <v>46</v>
      </c>
      <c r="J117" s="9" t="s">
        <v>20</v>
      </c>
      <c r="K117" s="9">
        <v>2000</v>
      </c>
      <c r="L117" s="9"/>
      <c r="M117" s="9">
        <v>2014</v>
      </c>
      <c r="N117" s="9" t="s">
        <v>23</v>
      </c>
      <c r="O117" s="9"/>
      <c r="P117" s="9">
        <v>3</v>
      </c>
      <c r="Q117" s="9">
        <v>8.5</v>
      </c>
      <c r="R117" s="9">
        <v>67.575299999999999</v>
      </c>
      <c r="S117" s="9">
        <v>10500</v>
      </c>
      <c r="T117" s="9">
        <v>94600</v>
      </c>
      <c r="U117" s="9"/>
      <c r="V117" s="9"/>
      <c r="W117" s="9">
        <v>50</v>
      </c>
      <c r="X117" s="9">
        <v>50</v>
      </c>
      <c r="Y117" s="9">
        <v>1</v>
      </c>
      <c r="Z117" s="9"/>
      <c r="AA117" s="9"/>
      <c r="AB117" s="9"/>
      <c r="AC117" s="9"/>
      <c r="AD117" s="9"/>
      <c r="AE117" s="9"/>
      <c r="AF117" s="9" t="s">
        <v>163</v>
      </c>
      <c r="AG117" s="9"/>
      <c r="AH117" s="9" t="s">
        <v>164</v>
      </c>
      <c r="AI117" s="9"/>
      <c r="AJ117" s="9"/>
      <c r="AK117" s="9"/>
      <c r="AL117" s="9"/>
      <c r="AM117" s="9"/>
      <c r="AN117" s="9"/>
      <c r="AO117" s="9">
        <v>32</v>
      </c>
      <c r="AP117" s="9">
        <v>634480</v>
      </c>
      <c r="AQ117" s="9">
        <v>22000</v>
      </c>
      <c r="AR117" s="9">
        <v>1</v>
      </c>
      <c r="AS117" s="9"/>
      <c r="AT117" s="9"/>
      <c r="AU117" s="9">
        <v>31</v>
      </c>
      <c r="AV117" s="9">
        <v>42500</v>
      </c>
      <c r="AW117" s="9">
        <v>36.575299999999999</v>
      </c>
      <c r="AX117" s="9">
        <v>52100</v>
      </c>
    </row>
    <row r="118" spans="1:50" s="10" customFormat="1" x14ac:dyDescent="0.25">
      <c r="A118" s="8">
        <v>102014</v>
      </c>
      <c r="B118" s="9" t="s">
        <v>63</v>
      </c>
      <c r="C118" s="16">
        <v>0</v>
      </c>
      <c r="D118" s="16">
        <v>1</v>
      </c>
      <c r="E118" s="16" t="s">
        <v>99</v>
      </c>
      <c r="F118" s="9"/>
      <c r="G118" s="9"/>
      <c r="H118" s="9" t="s">
        <v>402</v>
      </c>
      <c r="I118" s="9" t="s">
        <v>46</v>
      </c>
      <c r="J118" s="9" t="s">
        <v>20</v>
      </c>
      <c r="K118" s="9">
        <v>2006</v>
      </c>
      <c r="L118" s="9"/>
      <c r="M118" s="9"/>
      <c r="N118" s="9" t="s">
        <v>64</v>
      </c>
      <c r="O118" s="9" t="s">
        <v>65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</row>
    <row r="119" spans="1:50" s="10" customFormat="1" x14ac:dyDescent="0.25">
      <c r="A119" s="8">
        <v>102144</v>
      </c>
      <c r="B119" s="9" t="s">
        <v>403</v>
      </c>
      <c r="C119" s="16">
        <v>0</v>
      </c>
      <c r="D119" s="16">
        <v>1</v>
      </c>
      <c r="E119" s="16" t="s">
        <v>470</v>
      </c>
      <c r="F119" s="9" t="s">
        <v>404</v>
      </c>
      <c r="G119" s="9"/>
      <c r="H119" s="9" t="s">
        <v>405</v>
      </c>
      <c r="I119" s="9" t="s">
        <v>46</v>
      </c>
      <c r="J119" s="9" t="s">
        <v>20</v>
      </c>
      <c r="K119" s="9">
        <v>1970</v>
      </c>
      <c r="L119" s="9"/>
      <c r="M119" s="9">
        <v>2014</v>
      </c>
      <c r="N119" s="9" t="s">
        <v>23</v>
      </c>
      <c r="O119" s="9"/>
      <c r="P119" s="9"/>
      <c r="Q119" s="9"/>
      <c r="R119" s="9">
        <v>11.254019999999999</v>
      </c>
      <c r="S119" s="9"/>
      <c r="T119" s="9">
        <v>12551.94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 t="s">
        <v>163</v>
      </c>
      <c r="AG119" s="9"/>
      <c r="AH119" s="9" t="s">
        <v>164</v>
      </c>
      <c r="AI119" s="9"/>
      <c r="AJ119" s="9"/>
      <c r="AK119" s="9"/>
      <c r="AL119" s="9"/>
      <c r="AM119" s="9"/>
      <c r="AN119" s="9"/>
      <c r="AO119" s="9">
        <v>6</v>
      </c>
      <c r="AP119" s="9">
        <v>67460.800000000003</v>
      </c>
      <c r="AQ119" s="9">
        <v>182.87100000000001</v>
      </c>
      <c r="AR119" s="9">
        <v>0</v>
      </c>
      <c r="AS119" s="9">
        <v>0.35169</v>
      </c>
      <c r="AT119" s="9">
        <v>1346.11</v>
      </c>
      <c r="AU119" s="9">
        <v>7.0337899999999998</v>
      </c>
      <c r="AV119" s="9">
        <v>9733.61</v>
      </c>
      <c r="AW119" s="9">
        <v>3.8685399999999999</v>
      </c>
      <c r="AX119" s="9">
        <v>1472.22</v>
      </c>
    </row>
    <row r="120" spans="1:50" s="10" customFormat="1" x14ac:dyDescent="0.25">
      <c r="A120" s="8">
        <v>102249</v>
      </c>
      <c r="B120" s="9" t="s">
        <v>66</v>
      </c>
      <c r="C120" s="16">
        <v>0</v>
      </c>
      <c r="D120" s="16">
        <v>1</v>
      </c>
      <c r="E120" s="16" t="s">
        <v>470</v>
      </c>
      <c r="F120" s="9"/>
      <c r="G120" s="9"/>
      <c r="H120" s="9" t="s">
        <v>406</v>
      </c>
      <c r="I120" s="9" t="s">
        <v>46</v>
      </c>
      <c r="J120" s="9" t="s">
        <v>20</v>
      </c>
      <c r="K120" s="9">
        <v>2008</v>
      </c>
      <c r="L120" s="9"/>
      <c r="M120" s="9"/>
      <c r="N120" s="9" t="s">
        <v>67</v>
      </c>
      <c r="O120" s="9" t="s">
        <v>68</v>
      </c>
      <c r="P120" s="9">
        <v>1</v>
      </c>
      <c r="Q120" s="9">
        <v>2.2999999999999998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 t="s">
        <v>163</v>
      </c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</row>
    <row r="121" spans="1:50" s="10" customFormat="1" x14ac:dyDescent="0.25">
      <c r="A121" s="8">
        <v>102271</v>
      </c>
      <c r="B121" s="9" t="s">
        <v>407</v>
      </c>
      <c r="C121" s="16">
        <v>0</v>
      </c>
      <c r="D121" s="16">
        <v>1</v>
      </c>
      <c r="E121" s="16" t="s">
        <v>470</v>
      </c>
      <c r="F121" s="9"/>
      <c r="G121" s="9"/>
      <c r="H121" s="9" t="s">
        <v>408</v>
      </c>
      <c r="I121" s="9" t="s">
        <v>46</v>
      </c>
      <c r="J121" s="9" t="s">
        <v>20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</row>
    <row r="122" spans="1:50" s="10" customFormat="1" x14ac:dyDescent="0.25">
      <c r="A122" s="8">
        <v>102277</v>
      </c>
      <c r="B122" s="9" t="s">
        <v>409</v>
      </c>
      <c r="C122" s="16">
        <v>0</v>
      </c>
      <c r="D122" s="16">
        <v>1</v>
      </c>
      <c r="E122" s="16" t="s">
        <v>99</v>
      </c>
      <c r="F122" s="9" t="s">
        <v>410</v>
      </c>
      <c r="G122" s="9"/>
      <c r="H122" s="9" t="s">
        <v>408</v>
      </c>
      <c r="I122" s="9" t="s">
        <v>46</v>
      </c>
      <c r="J122" s="9" t="s">
        <v>20</v>
      </c>
      <c r="K122" s="9">
        <v>1910</v>
      </c>
      <c r="L122" s="9"/>
      <c r="M122" s="9">
        <v>2014</v>
      </c>
      <c r="N122" s="9" t="s">
        <v>29</v>
      </c>
      <c r="O122" s="9"/>
      <c r="P122" s="9"/>
      <c r="Q122" s="9"/>
      <c r="R122" s="9">
        <v>297</v>
      </c>
      <c r="S122" s="9"/>
      <c r="T122" s="9">
        <v>196994</v>
      </c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 t="s">
        <v>163</v>
      </c>
      <c r="AG122" s="9">
        <v>809804.48</v>
      </c>
      <c r="AH122" s="9" t="s">
        <v>164</v>
      </c>
      <c r="AI122" s="9">
        <v>84669.354000000007</v>
      </c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</row>
    <row r="123" spans="1:50" s="10" customFormat="1" x14ac:dyDescent="0.25">
      <c r="A123" s="8">
        <v>102278</v>
      </c>
      <c r="B123" s="9" t="s">
        <v>411</v>
      </c>
      <c r="C123" s="16">
        <v>0</v>
      </c>
      <c r="D123" s="16">
        <v>1</v>
      </c>
      <c r="E123" s="16" t="s">
        <v>99</v>
      </c>
      <c r="F123" s="9" t="s">
        <v>410</v>
      </c>
      <c r="G123" s="9"/>
      <c r="H123" s="9" t="s">
        <v>408</v>
      </c>
      <c r="I123" s="9" t="s">
        <v>46</v>
      </c>
      <c r="J123" s="9" t="s">
        <v>20</v>
      </c>
      <c r="K123" s="9">
        <v>1950</v>
      </c>
      <c r="L123" s="9"/>
      <c r="M123" s="9">
        <v>2014</v>
      </c>
      <c r="N123" s="9" t="s">
        <v>29</v>
      </c>
      <c r="O123" s="9"/>
      <c r="P123" s="9"/>
      <c r="Q123" s="9"/>
      <c r="R123" s="9">
        <v>64.400000000000006</v>
      </c>
      <c r="S123" s="9"/>
      <c r="T123" s="9">
        <v>45085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 t="s">
        <v>163</v>
      </c>
      <c r="AG123" s="9">
        <v>136076.24</v>
      </c>
      <c r="AH123" s="9" t="s">
        <v>164</v>
      </c>
      <c r="AI123" s="9">
        <v>20534.400000000001</v>
      </c>
      <c r="AJ123" s="9"/>
      <c r="AK123" s="9"/>
      <c r="AL123" s="9"/>
      <c r="AM123" s="9"/>
      <c r="AN123" s="9"/>
      <c r="AO123" s="9">
        <v>11</v>
      </c>
      <c r="AP123" s="9">
        <v>221834</v>
      </c>
      <c r="AQ123" s="9">
        <v>2400</v>
      </c>
      <c r="AR123" s="9">
        <v>1</v>
      </c>
      <c r="AS123" s="9"/>
      <c r="AT123" s="9"/>
      <c r="AU123" s="9">
        <v>46.9</v>
      </c>
      <c r="AV123" s="9">
        <v>19877</v>
      </c>
      <c r="AW123" s="9">
        <v>17.5</v>
      </c>
      <c r="AX123" s="9">
        <v>25208</v>
      </c>
    </row>
    <row r="124" spans="1:50" s="10" customFormat="1" x14ac:dyDescent="0.25">
      <c r="A124" s="8">
        <v>102296</v>
      </c>
      <c r="B124" s="9" t="s">
        <v>412</v>
      </c>
      <c r="C124" s="16">
        <v>0</v>
      </c>
      <c r="D124" s="16">
        <v>1</v>
      </c>
      <c r="E124" s="16" t="s">
        <v>99</v>
      </c>
      <c r="F124" s="9"/>
      <c r="G124" s="9"/>
      <c r="H124" s="9" t="s">
        <v>408</v>
      </c>
      <c r="I124" s="9" t="s">
        <v>46</v>
      </c>
      <c r="J124" s="9" t="s">
        <v>20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</row>
    <row r="125" spans="1:50" s="10" customFormat="1" x14ac:dyDescent="0.25">
      <c r="A125" s="8">
        <v>102306</v>
      </c>
      <c r="B125" s="9" t="s">
        <v>413</v>
      </c>
      <c r="C125" s="16">
        <v>0</v>
      </c>
      <c r="D125" s="16">
        <v>1</v>
      </c>
      <c r="E125" s="16" t="s">
        <v>99</v>
      </c>
      <c r="F125" s="9" t="s">
        <v>32</v>
      </c>
      <c r="G125" s="9"/>
      <c r="H125" s="9" t="s">
        <v>408</v>
      </c>
      <c r="I125" s="9" t="s">
        <v>46</v>
      </c>
      <c r="J125" s="9" t="s">
        <v>20</v>
      </c>
      <c r="K125" s="9">
        <v>1910</v>
      </c>
      <c r="L125" s="9"/>
      <c r="M125" s="9">
        <v>2014</v>
      </c>
      <c r="N125" s="9" t="s">
        <v>23</v>
      </c>
      <c r="O125" s="9"/>
      <c r="P125" s="9"/>
      <c r="Q125" s="9"/>
      <c r="R125" s="9">
        <v>467</v>
      </c>
      <c r="S125" s="9"/>
      <c r="T125" s="9">
        <v>535927</v>
      </c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 t="s">
        <v>163</v>
      </c>
      <c r="AG125" s="9"/>
      <c r="AH125" s="9"/>
      <c r="AI125" s="9"/>
      <c r="AJ125" s="9"/>
      <c r="AK125" s="9"/>
      <c r="AL125" s="9"/>
      <c r="AM125" s="9"/>
      <c r="AN125" s="9"/>
      <c r="AO125" s="9">
        <v>85</v>
      </c>
      <c r="AP125" s="9">
        <v>2100000</v>
      </c>
      <c r="AQ125" s="9">
        <v>15000</v>
      </c>
      <c r="AR125" s="9">
        <v>1</v>
      </c>
      <c r="AS125" s="9">
        <v>295</v>
      </c>
      <c r="AT125" s="9">
        <v>362694</v>
      </c>
      <c r="AU125" s="9"/>
      <c r="AV125" s="9"/>
      <c r="AW125" s="9">
        <v>172</v>
      </c>
      <c r="AX125" s="9">
        <v>173233</v>
      </c>
    </row>
    <row r="126" spans="1:50" s="10" customFormat="1" x14ac:dyDescent="0.25">
      <c r="A126" s="8">
        <v>102309</v>
      </c>
      <c r="B126" s="9" t="s">
        <v>414</v>
      </c>
      <c r="C126" s="16">
        <v>0</v>
      </c>
      <c r="D126" s="16">
        <v>1</v>
      </c>
      <c r="E126" s="16" t="s">
        <v>99</v>
      </c>
      <c r="F126" s="9" t="s">
        <v>32</v>
      </c>
      <c r="G126" s="9"/>
      <c r="H126" s="9" t="s">
        <v>408</v>
      </c>
      <c r="I126" s="9" t="s">
        <v>46</v>
      </c>
      <c r="J126" s="9" t="s">
        <v>20</v>
      </c>
      <c r="K126" s="9">
        <v>1970</v>
      </c>
      <c r="L126" s="9"/>
      <c r="M126" s="9">
        <v>2014</v>
      </c>
      <c r="N126" s="9" t="s">
        <v>23</v>
      </c>
      <c r="O126" s="9"/>
      <c r="P126" s="9"/>
      <c r="Q126" s="9"/>
      <c r="R126" s="9">
        <v>21.6</v>
      </c>
      <c r="S126" s="9"/>
      <c r="T126" s="9">
        <v>17970</v>
      </c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 t="s">
        <v>163</v>
      </c>
      <c r="AG126" s="9"/>
      <c r="AH126" s="9"/>
      <c r="AI126" s="9"/>
      <c r="AJ126" s="9"/>
      <c r="AK126" s="9"/>
      <c r="AL126" s="9"/>
      <c r="AM126" s="9"/>
      <c r="AN126" s="9"/>
      <c r="AO126" s="9">
        <v>4</v>
      </c>
      <c r="AP126" s="9">
        <v>75900</v>
      </c>
      <c r="AQ126" s="9">
        <v>620</v>
      </c>
      <c r="AR126" s="9">
        <v>1</v>
      </c>
      <c r="AS126" s="9">
        <v>15.6</v>
      </c>
      <c r="AT126" s="9">
        <v>12160</v>
      </c>
      <c r="AU126" s="9"/>
      <c r="AV126" s="9"/>
      <c r="AW126" s="9">
        <v>6</v>
      </c>
      <c r="AX126" s="9">
        <v>5810</v>
      </c>
    </row>
    <row r="127" spans="1:50" s="10" customFormat="1" x14ac:dyDescent="0.25">
      <c r="A127" s="8">
        <v>102310</v>
      </c>
      <c r="B127" s="9" t="s">
        <v>415</v>
      </c>
      <c r="C127" s="16">
        <v>0</v>
      </c>
      <c r="D127" s="16">
        <v>1</v>
      </c>
      <c r="E127" s="16" t="s">
        <v>99</v>
      </c>
      <c r="F127" s="9" t="s">
        <v>416</v>
      </c>
      <c r="G127" s="9"/>
      <c r="H127" s="9" t="s">
        <v>408</v>
      </c>
      <c r="I127" s="9" t="s">
        <v>46</v>
      </c>
      <c r="J127" s="9" t="s">
        <v>20</v>
      </c>
      <c r="K127" s="9">
        <v>1972</v>
      </c>
      <c r="L127" s="9"/>
      <c r="M127" s="9">
        <v>2014</v>
      </c>
      <c r="N127" s="9" t="s">
        <v>29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</row>
    <row r="128" spans="1:50" s="10" customFormat="1" x14ac:dyDescent="0.25">
      <c r="A128" s="8">
        <v>102324</v>
      </c>
      <c r="B128" s="9" t="s">
        <v>70</v>
      </c>
      <c r="C128" s="16">
        <v>1</v>
      </c>
      <c r="D128" s="16">
        <v>0</v>
      </c>
      <c r="E128" s="16" t="s">
        <v>98</v>
      </c>
      <c r="F128" s="9"/>
      <c r="G128" s="9"/>
      <c r="H128" s="9" t="s">
        <v>408</v>
      </c>
      <c r="I128" s="9" t="s">
        <v>46</v>
      </c>
      <c r="J128" s="9" t="s">
        <v>20</v>
      </c>
      <c r="K128" s="9">
        <v>1992</v>
      </c>
      <c r="L128" s="9"/>
      <c r="M128" s="9"/>
      <c r="N128" s="9" t="s">
        <v>71</v>
      </c>
      <c r="O128" s="9" t="s">
        <v>72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 t="s">
        <v>163</v>
      </c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</row>
    <row r="129" spans="1:50" s="10" customFormat="1" x14ac:dyDescent="0.25">
      <c r="A129" s="8">
        <v>102325</v>
      </c>
      <c r="B129" s="9" t="s">
        <v>417</v>
      </c>
      <c r="C129" s="16">
        <v>0</v>
      </c>
      <c r="D129" s="16">
        <v>1</v>
      </c>
      <c r="E129" s="16" t="s">
        <v>99</v>
      </c>
      <c r="F129" s="9" t="s">
        <v>410</v>
      </c>
      <c r="G129" s="9"/>
      <c r="H129" s="9" t="s">
        <v>408</v>
      </c>
      <c r="I129" s="9" t="s">
        <v>46</v>
      </c>
      <c r="J129" s="9" t="s">
        <v>20</v>
      </c>
      <c r="K129" s="9">
        <v>1950</v>
      </c>
      <c r="L129" s="9"/>
      <c r="M129" s="9">
        <v>2014</v>
      </c>
      <c r="N129" s="9" t="s">
        <v>29</v>
      </c>
      <c r="O129" s="9"/>
      <c r="P129" s="9"/>
      <c r="Q129" s="9"/>
      <c r="R129" s="9">
        <v>134.5</v>
      </c>
      <c r="S129" s="9"/>
      <c r="T129" s="9">
        <v>85681</v>
      </c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 t="s">
        <v>163</v>
      </c>
      <c r="AG129" s="9">
        <v>336929.87600000005</v>
      </c>
      <c r="AH129" s="9" t="s">
        <v>164</v>
      </c>
      <c r="AI129" s="9">
        <v>25882.92</v>
      </c>
      <c r="AJ129" s="9"/>
      <c r="AK129" s="9"/>
      <c r="AL129" s="9"/>
      <c r="AM129" s="9"/>
      <c r="AN129" s="9"/>
      <c r="AO129" s="9">
        <v>18</v>
      </c>
      <c r="AP129" s="9">
        <v>363146</v>
      </c>
      <c r="AQ129" s="9">
        <v>2000</v>
      </c>
      <c r="AR129" s="9">
        <v>1</v>
      </c>
      <c r="AS129" s="9">
        <v>93.8</v>
      </c>
      <c r="AT129" s="9">
        <v>62338</v>
      </c>
      <c r="AU129" s="9"/>
      <c r="AV129" s="9"/>
      <c r="AW129" s="9">
        <v>40.700000000000003</v>
      </c>
      <c r="AX129" s="9">
        <v>23343</v>
      </c>
    </row>
    <row r="130" spans="1:50" s="10" customFormat="1" x14ac:dyDescent="0.25">
      <c r="A130" s="8">
        <v>102326</v>
      </c>
      <c r="B130" s="9" t="s">
        <v>73</v>
      </c>
      <c r="C130" s="16">
        <v>0</v>
      </c>
      <c r="D130" s="16">
        <v>1</v>
      </c>
      <c r="E130" s="16" t="s">
        <v>470</v>
      </c>
      <c r="F130" s="9" t="s">
        <v>74</v>
      </c>
      <c r="G130" s="9"/>
      <c r="H130" s="9" t="s">
        <v>408</v>
      </c>
      <c r="I130" s="9" t="s">
        <v>46</v>
      </c>
      <c r="J130" s="9" t="s">
        <v>20</v>
      </c>
      <c r="K130" s="9">
        <v>1970</v>
      </c>
      <c r="L130" s="9"/>
      <c r="M130" s="9">
        <v>2014</v>
      </c>
      <c r="N130" s="9" t="s">
        <v>29</v>
      </c>
      <c r="O130" s="9"/>
      <c r="P130" s="9">
        <v>1</v>
      </c>
      <c r="Q130" s="9">
        <v>1.2</v>
      </c>
      <c r="R130" s="9">
        <v>96.468699999999998</v>
      </c>
      <c r="S130" s="9">
        <v>189.9</v>
      </c>
      <c r="T130" s="9">
        <v>82397</v>
      </c>
      <c r="U130" s="9"/>
      <c r="V130" s="9"/>
      <c r="W130" s="9">
        <v>13.2</v>
      </c>
      <c r="X130" s="9">
        <v>0</v>
      </c>
      <c r="Y130" s="9">
        <v>0</v>
      </c>
      <c r="Z130" s="9"/>
      <c r="AA130" s="9"/>
      <c r="AB130" s="9"/>
      <c r="AC130" s="9"/>
      <c r="AD130" s="9"/>
      <c r="AE130" s="9"/>
      <c r="AF130" s="9" t="s">
        <v>163</v>
      </c>
      <c r="AG130" s="9">
        <v>250519374.88</v>
      </c>
      <c r="AH130" s="9" t="s">
        <v>278</v>
      </c>
      <c r="AI130" s="9">
        <v>45736.86</v>
      </c>
      <c r="AJ130" s="9"/>
      <c r="AK130" s="9"/>
      <c r="AL130" s="9"/>
      <c r="AM130" s="9"/>
      <c r="AN130" s="9"/>
      <c r="AO130" s="9">
        <v>33</v>
      </c>
      <c r="AP130" s="9">
        <v>360711</v>
      </c>
      <c r="AQ130" s="9">
        <v>2300</v>
      </c>
      <c r="AR130" s="9">
        <v>1</v>
      </c>
      <c r="AS130" s="9">
        <v>73.268699999999995</v>
      </c>
      <c r="AT130" s="9">
        <v>59631</v>
      </c>
      <c r="AU130" s="9"/>
      <c r="AV130" s="9"/>
      <c r="AW130" s="9">
        <v>23.2</v>
      </c>
      <c r="AX130" s="9">
        <v>22766</v>
      </c>
    </row>
    <row r="131" spans="1:50" s="10" customFormat="1" x14ac:dyDescent="0.25">
      <c r="A131" s="8">
        <v>102329</v>
      </c>
      <c r="B131" s="9" t="s">
        <v>418</v>
      </c>
      <c r="C131" s="16">
        <v>1</v>
      </c>
      <c r="D131" s="16">
        <v>0</v>
      </c>
      <c r="E131" s="16" t="s">
        <v>98</v>
      </c>
      <c r="F131" s="9" t="s">
        <v>187</v>
      </c>
      <c r="G131" s="9"/>
      <c r="H131" s="9" t="s">
        <v>419</v>
      </c>
      <c r="I131" s="9" t="s">
        <v>46</v>
      </c>
      <c r="J131" s="9" t="s">
        <v>20</v>
      </c>
      <c r="K131" s="9">
        <v>2010</v>
      </c>
      <c r="L131" s="9"/>
      <c r="M131" s="9">
        <v>2014</v>
      </c>
      <c r="N131" s="9" t="s">
        <v>23</v>
      </c>
      <c r="O131" s="9"/>
      <c r="P131" s="9"/>
      <c r="Q131" s="9"/>
      <c r="R131" s="9">
        <v>3.7033709999999997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 t="s">
        <v>203</v>
      </c>
      <c r="AG131" s="9"/>
      <c r="AH131" s="9" t="s">
        <v>163</v>
      </c>
      <c r="AI131" s="9"/>
      <c r="AJ131" s="9"/>
      <c r="AK131" s="9"/>
      <c r="AL131" s="9"/>
      <c r="AM131" s="9"/>
      <c r="AN131" s="9"/>
      <c r="AO131" s="9">
        <v>5</v>
      </c>
      <c r="AP131" s="9">
        <v>23234.2</v>
      </c>
      <c r="AQ131" s="9">
        <v>152.393</v>
      </c>
      <c r="AR131" s="9">
        <v>0</v>
      </c>
      <c r="AS131" s="9"/>
      <c r="AT131" s="9"/>
      <c r="AU131" s="9">
        <v>3</v>
      </c>
      <c r="AV131" s="9"/>
      <c r="AW131" s="9">
        <v>0.70337099999999997</v>
      </c>
      <c r="AX131" s="9"/>
    </row>
    <row r="132" spans="1:50" s="10" customFormat="1" x14ac:dyDescent="0.25">
      <c r="A132" s="8">
        <v>102365</v>
      </c>
      <c r="B132" s="9" t="s">
        <v>75</v>
      </c>
      <c r="C132" s="16">
        <v>0</v>
      </c>
      <c r="D132" s="16">
        <v>1</v>
      </c>
      <c r="E132" s="16" t="s">
        <v>99</v>
      </c>
      <c r="F132" s="9"/>
      <c r="G132" s="9"/>
      <c r="H132" s="9" t="s">
        <v>420</v>
      </c>
      <c r="I132" s="9" t="s">
        <v>46</v>
      </c>
      <c r="J132" s="9" t="s">
        <v>20</v>
      </c>
      <c r="K132" s="9">
        <v>2000</v>
      </c>
      <c r="L132" s="9"/>
      <c r="M132" s="9"/>
      <c r="N132" s="9" t="s">
        <v>48</v>
      </c>
      <c r="O132" s="9"/>
      <c r="P132" s="9">
        <v>1</v>
      </c>
      <c r="Q132" s="9">
        <v>3.5</v>
      </c>
      <c r="R132" s="9">
        <v>11.010999999999999</v>
      </c>
      <c r="S132" s="9">
        <v>23542</v>
      </c>
      <c r="T132" s="9">
        <v>74061</v>
      </c>
      <c r="U132" s="9"/>
      <c r="V132" s="9"/>
      <c r="W132" s="9">
        <v>67.5</v>
      </c>
      <c r="X132" s="9">
        <v>0</v>
      </c>
      <c r="Y132" s="9">
        <v>1</v>
      </c>
      <c r="Z132" s="9"/>
      <c r="AA132" s="9"/>
      <c r="AB132" s="9"/>
      <c r="AC132" s="9"/>
      <c r="AD132" s="9"/>
      <c r="AE132" s="9"/>
      <c r="AF132" s="9" t="s">
        <v>163</v>
      </c>
      <c r="AG132" s="9">
        <v>10672058</v>
      </c>
      <c r="AH132" s="9" t="s">
        <v>278</v>
      </c>
      <c r="AI132" s="9">
        <v>773403</v>
      </c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</row>
    <row r="133" spans="1:50" s="10" customFormat="1" x14ac:dyDescent="0.25">
      <c r="A133" s="8">
        <v>102568</v>
      </c>
      <c r="B133" s="9" t="s">
        <v>76</v>
      </c>
      <c r="C133" s="16">
        <v>0</v>
      </c>
      <c r="D133" s="16">
        <v>1</v>
      </c>
      <c r="E133" s="16" t="s">
        <v>470</v>
      </c>
      <c r="F133" s="9"/>
      <c r="G133" s="9"/>
      <c r="H133" s="9" t="s">
        <v>421</v>
      </c>
      <c r="I133" s="9" t="s">
        <v>46</v>
      </c>
      <c r="J133" s="9" t="s">
        <v>20</v>
      </c>
      <c r="K133" s="9">
        <v>1994</v>
      </c>
      <c r="L133" s="9"/>
      <c r="M133" s="9"/>
      <c r="N133" s="9" t="s">
        <v>72</v>
      </c>
      <c r="O133" s="9" t="s">
        <v>77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</row>
    <row r="134" spans="1:50" s="10" customFormat="1" x14ac:dyDescent="0.25">
      <c r="A134" s="8">
        <v>102641</v>
      </c>
      <c r="B134" s="9" t="s">
        <v>78</v>
      </c>
      <c r="C134" s="16">
        <v>1</v>
      </c>
      <c r="D134" s="16">
        <v>0</v>
      </c>
      <c r="E134" s="16" t="s">
        <v>98</v>
      </c>
      <c r="F134" s="9"/>
      <c r="G134" s="9"/>
      <c r="H134" s="9" t="s">
        <v>422</v>
      </c>
      <c r="I134" s="9" t="s">
        <v>46</v>
      </c>
      <c r="J134" s="9" t="s">
        <v>20</v>
      </c>
      <c r="K134" s="9">
        <v>2001</v>
      </c>
      <c r="L134" s="9"/>
      <c r="M134" s="9"/>
      <c r="N134" s="9" t="s">
        <v>79</v>
      </c>
      <c r="O134" s="9"/>
      <c r="P134" s="9">
        <v>2</v>
      </c>
      <c r="Q134" s="9">
        <v>6.9</v>
      </c>
      <c r="R134" s="9">
        <v>7.8860000000000001</v>
      </c>
      <c r="S134" s="9">
        <v>10500</v>
      </c>
      <c r="T134" s="9">
        <v>12000</v>
      </c>
      <c r="U134" s="9"/>
      <c r="V134" s="9"/>
      <c r="W134" s="9">
        <v>17</v>
      </c>
      <c r="X134" s="9">
        <v>43</v>
      </c>
      <c r="Y134" s="9">
        <v>1</v>
      </c>
      <c r="Z134" s="9"/>
      <c r="AA134" s="9"/>
      <c r="AB134" s="9"/>
      <c r="AC134" s="9"/>
      <c r="AD134" s="9"/>
      <c r="AE134" s="9"/>
      <c r="AF134" s="9" t="s">
        <v>163</v>
      </c>
      <c r="AG134" s="9">
        <v>97500</v>
      </c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</row>
    <row r="135" spans="1:50" s="10" customFormat="1" x14ac:dyDescent="0.25">
      <c r="A135" s="8">
        <v>102644</v>
      </c>
      <c r="B135" s="9" t="s">
        <v>80</v>
      </c>
      <c r="C135" s="16">
        <v>1</v>
      </c>
      <c r="D135" s="16">
        <v>0</v>
      </c>
      <c r="E135" s="16" t="s">
        <v>98</v>
      </c>
      <c r="F135" s="9" t="s">
        <v>81</v>
      </c>
      <c r="G135" s="9"/>
      <c r="H135" s="9" t="s">
        <v>422</v>
      </c>
      <c r="I135" s="9" t="s">
        <v>46</v>
      </c>
      <c r="J135" s="9" t="s">
        <v>20</v>
      </c>
      <c r="K135" s="9">
        <v>2000</v>
      </c>
      <c r="L135" s="9"/>
      <c r="M135" s="9">
        <v>2014</v>
      </c>
      <c r="N135" s="9" t="s">
        <v>82</v>
      </c>
      <c r="O135" s="9" t="s">
        <v>82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>
        <v>7</v>
      </c>
      <c r="AP135" s="9"/>
      <c r="AQ135" s="9">
        <v>4000</v>
      </c>
      <c r="AR135" s="9">
        <v>1</v>
      </c>
      <c r="AS135" s="9"/>
      <c r="AT135" s="9"/>
      <c r="AU135" s="9">
        <v>4.55</v>
      </c>
      <c r="AV135" s="9">
        <v>12400</v>
      </c>
      <c r="AW135" s="9">
        <v>1.54742</v>
      </c>
      <c r="AX135" s="9"/>
    </row>
    <row r="136" spans="1:50" s="10" customFormat="1" x14ac:dyDescent="0.25">
      <c r="A136" s="8">
        <v>102749</v>
      </c>
      <c r="B136" s="9" t="s">
        <v>423</v>
      </c>
      <c r="C136" s="16">
        <v>0</v>
      </c>
      <c r="D136" s="16">
        <v>1</v>
      </c>
      <c r="E136" s="16" t="s">
        <v>470</v>
      </c>
      <c r="F136" s="9"/>
      <c r="G136" s="9"/>
      <c r="H136" s="9" t="s">
        <v>424</v>
      </c>
      <c r="I136" s="9" t="s">
        <v>46</v>
      </c>
      <c r="J136" s="9" t="s">
        <v>20</v>
      </c>
      <c r="K136" s="9">
        <v>1990</v>
      </c>
      <c r="L136" s="9"/>
      <c r="M136" s="9"/>
      <c r="N136" s="9" t="s">
        <v>392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spans="1:50" s="10" customFormat="1" x14ac:dyDescent="0.25">
      <c r="A137" s="8">
        <v>102786</v>
      </c>
      <c r="B137" s="9" t="s">
        <v>425</v>
      </c>
      <c r="C137" s="16">
        <v>1</v>
      </c>
      <c r="D137" s="16">
        <v>0</v>
      </c>
      <c r="E137" s="16" t="s">
        <v>98</v>
      </c>
      <c r="F137" s="9" t="s">
        <v>425</v>
      </c>
      <c r="G137" s="9"/>
      <c r="H137" s="9" t="s">
        <v>424</v>
      </c>
      <c r="I137" s="9" t="s">
        <v>46</v>
      </c>
      <c r="J137" s="9" t="s">
        <v>20</v>
      </c>
      <c r="K137" s="9">
        <v>1970</v>
      </c>
      <c r="L137" s="9"/>
      <c r="M137" s="9">
        <v>2014</v>
      </c>
      <c r="N137" s="9" t="s">
        <v>29</v>
      </c>
      <c r="O137" s="9" t="s">
        <v>426</v>
      </c>
      <c r="P137" s="9"/>
      <c r="Q137" s="9"/>
      <c r="R137" s="9">
        <v>828.59500000000003</v>
      </c>
      <c r="S137" s="9"/>
      <c r="T137" s="9">
        <v>1293000</v>
      </c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spans="1:50" s="10" customFormat="1" x14ac:dyDescent="0.25">
      <c r="A138" s="8">
        <v>102898</v>
      </c>
      <c r="B138" s="9" t="s">
        <v>427</v>
      </c>
      <c r="C138" s="16">
        <v>1</v>
      </c>
      <c r="D138" s="16">
        <v>0</v>
      </c>
      <c r="E138" s="16" t="s">
        <v>98</v>
      </c>
      <c r="F138" s="9"/>
      <c r="G138" s="9"/>
      <c r="H138" s="9" t="s">
        <v>424</v>
      </c>
      <c r="I138" s="9" t="s">
        <v>46</v>
      </c>
      <c r="J138" s="9" t="s">
        <v>20</v>
      </c>
      <c r="K138" s="9">
        <v>2009</v>
      </c>
      <c r="L138" s="9"/>
      <c r="M138" s="9"/>
      <c r="N138" s="9" t="s">
        <v>428</v>
      </c>
      <c r="O138" s="9" t="s">
        <v>429</v>
      </c>
      <c r="P138" s="9"/>
      <c r="Q138" s="9"/>
      <c r="R138" s="9">
        <v>19.260000000000002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 t="s">
        <v>163</v>
      </c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>
        <v>11</v>
      </c>
      <c r="AT138" s="9"/>
      <c r="AU138" s="9"/>
      <c r="AV138" s="9"/>
      <c r="AW138" s="9">
        <v>8.26</v>
      </c>
      <c r="AX138" s="9"/>
    </row>
    <row r="139" spans="1:50" s="10" customFormat="1" x14ac:dyDescent="0.25">
      <c r="A139" s="8">
        <v>102962</v>
      </c>
      <c r="B139" s="9" t="s">
        <v>84</v>
      </c>
      <c r="C139" s="16">
        <v>0</v>
      </c>
      <c r="D139" s="16">
        <v>1</v>
      </c>
      <c r="E139" s="16" t="s">
        <v>100</v>
      </c>
      <c r="F139" s="9" t="s">
        <v>85</v>
      </c>
      <c r="G139" s="9"/>
      <c r="H139" s="9" t="s">
        <v>424</v>
      </c>
      <c r="I139" s="9" t="s">
        <v>46</v>
      </c>
      <c r="J139" s="9" t="s">
        <v>20</v>
      </c>
      <c r="K139" s="9">
        <v>1912</v>
      </c>
      <c r="L139" s="9"/>
      <c r="M139" s="9">
        <v>2014</v>
      </c>
      <c r="N139" s="9" t="s">
        <v>86</v>
      </c>
      <c r="O139" s="9" t="s">
        <v>86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spans="1:50" s="10" customFormat="1" x14ac:dyDescent="0.25">
      <c r="A140" s="8">
        <v>102963</v>
      </c>
      <c r="B140" s="9" t="s">
        <v>430</v>
      </c>
      <c r="C140" s="16">
        <v>0</v>
      </c>
      <c r="D140" s="16">
        <v>1</v>
      </c>
      <c r="E140" s="16" t="s">
        <v>100</v>
      </c>
      <c r="F140" s="9"/>
      <c r="G140" s="9"/>
      <c r="H140" s="9" t="s">
        <v>424</v>
      </c>
      <c r="I140" s="9" t="s">
        <v>46</v>
      </c>
      <c r="J140" s="9" t="s">
        <v>20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s">
        <v>163</v>
      </c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spans="1:50" s="10" customFormat="1" x14ac:dyDescent="0.25">
      <c r="A141" s="8">
        <v>102975</v>
      </c>
      <c r="B141" s="9" t="s">
        <v>87</v>
      </c>
      <c r="C141" s="16">
        <v>0</v>
      </c>
      <c r="D141" s="16">
        <v>1</v>
      </c>
      <c r="E141" s="16" t="s">
        <v>100</v>
      </c>
      <c r="F141" s="9"/>
      <c r="G141" s="9"/>
      <c r="H141" s="9" t="s">
        <v>424</v>
      </c>
      <c r="I141" s="9" t="s">
        <v>46</v>
      </c>
      <c r="J141" s="9" t="s">
        <v>20</v>
      </c>
      <c r="K141" s="9">
        <v>1965</v>
      </c>
      <c r="L141" s="9"/>
      <c r="M141" s="9"/>
      <c r="N141" s="9" t="s">
        <v>69</v>
      </c>
      <c r="O141" s="9"/>
      <c r="P141" s="9">
        <v>1</v>
      </c>
      <c r="Q141" s="9">
        <v>10</v>
      </c>
      <c r="R141" s="9">
        <v>7.03</v>
      </c>
      <c r="S141" s="9"/>
      <c r="T141" s="9">
        <v>58600</v>
      </c>
      <c r="U141" s="9"/>
      <c r="V141" s="9"/>
      <c r="W141" s="9"/>
      <c r="X141" s="9">
        <v>0</v>
      </c>
      <c r="Y141" s="9">
        <v>0</v>
      </c>
      <c r="Z141" s="9"/>
      <c r="AA141" s="9"/>
      <c r="AB141" s="9"/>
      <c r="AC141" s="9"/>
      <c r="AD141" s="9"/>
      <c r="AE141" s="9"/>
      <c r="AF141" s="9" t="s">
        <v>163</v>
      </c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spans="1:50" s="10" customFormat="1" x14ac:dyDescent="0.25">
      <c r="A142" s="8">
        <v>102998</v>
      </c>
      <c r="B142" s="9" t="s">
        <v>431</v>
      </c>
      <c r="C142" s="16">
        <v>0</v>
      </c>
      <c r="D142" s="16">
        <v>1</v>
      </c>
      <c r="E142" s="16" t="s">
        <v>99</v>
      </c>
      <c r="F142" s="9"/>
      <c r="G142" s="9"/>
      <c r="H142" s="9" t="s">
        <v>432</v>
      </c>
      <c r="I142" s="9" t="s">
        <v>46</v>
      </c>
      <c r="J142" s="9" t="s">
        <v>20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</row>
    <row r="143" spans="1:50" s="10" customFormat="1" x14ac:dyDescent="0.25">
      <c r="A143" s="8">
        <v>103131</v>
      </c>
      <c r="B143" s="9" t="s">
        <v>433</v>
      </c>
      <c r="C143" s="16">
        <v>0</v>
      </c>
      <c r="D143" s="16">
        <v>1</v>
      </c>
      <c r="E143" s="16" t="s">
        <v>99</v>
      </c>
      <c r="F143" s="9" t="s">
        <v>434</v>
      </c>
      <c r="G143" s="9"/>
      <c r="H143" s="9" t="s">
        <v>434</v>
      </c>
      <c r="I143" s="9" t="s">
        <v>46</v>
      </c>
      <c r="J143" s="9" t="s">
        <v>20</v>
      </c>
      <c r="K143" s="9">
        <v>1996</v>
      </c>
      <c r="L143" s="9"/>
      <c r="M143" s="9">
        <v>2014</v>
      </c>
      <c r="N143" s="9" t="s">
        <v>29</v>
      </c>
      <c r="O143" s="9" t="s">
        <v>71</v>
      </c>
      <c r="P143" s="9"/>
      <c r="Q143" s="9">
        <v>34</v>
      </c>
      <c r="R143" s="9">
        <v>50</v>
      </c>
      <c r="S143" s="9"/>
      <c r="T143" s="9">
        <v>79100</v>
      </c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 t="s">
        <v>163</v>
      </c>
      <c r="AG143" s="9"/>
      <c r="AH143" s="9" t="s">
        <v>164</v>
      </c>
      <c r="AI143" s="9"/>
      <c r="AJ143" s="9"/>
      <c r="AK143" s="9"/>
      <c r="AL143" s="9"/>
      <c r="AM143" s="9"/>
      <c r="AN143" s="9"/>
      <c r="AO143" s="9">
        <v>10</v>
      </c>
      <c r="AP143" s="9">
        <v>1700000</v>
      </c>
      <c r="AQ143" s="9">
        <v>1900</v>
      </c>
      <c r="AR143" s="9">
        <v>1</v>
      </c>
      <c r="AS143" s="9">
        <v>19.2</v>
      </c>
      <c r="AT143" s="9">
        <v>11900</v>
      </c>
      <c r="AU143" s="9">
        <v>19.600000000000001</v>
      </c>
      <c r="AV143" s="9">
        <v>31500</v>
      </c>
      <c r="AW143" s="9">
        <v>20.74</v>
      </c>
      <c r="AX143" s="9">
        <v>35700</v>
      </c>
    </row>
    <row r="144" spans="1:50" s="10" customFormat="1" x14ac:dyDescent="0.25">
      <c r="A144" s="8">
        <v>103191</v>
      </c>
      <c r="B144" s="9" t="s">
        <v>88</v>
      </c>
      <c r="C144" s="16">
        <v>0</v>
      </c>
      <c r="D144" s="16">
        <v>1</v>
      </c>
      <c r="E144" s="16" t="s">
        <v>100</v>
      </c>
      <c r="F144" s="9"/>
      <c r="G144" s="9"/>
      <c r="H144" s="9" t="s">
        <v>434</v>
      </c>
      <c r="I144" s="9" t="s">
        <v>46</v>
      </c>
      <c r="J144" s="9" t="s">
        <v>20</v>
      </c>
      <c r="K144" s="9">
        <v>1993</v>
      </c>
      <c r="L144" s="9"/>
      <c r="M144" s="9"/>
      <c r="N144" s="9" t="s">
        <v>89</v>
      </c>
      <c r="O144" s="9" t="s">
        <v>90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>
        <v>4.322897971014493</v>
      </c>
      <c r="AT144" s="9"/>
      <c r="AU144" s="9"/>
      <c r="AV144" s="9"/>
      <c r="AW144" s="9">
        <v>16.880880000000001</v>
      </c>
      <c r="AX144" s="9"/>
    </row>
    <row r="145" spans="1:50" s="10" customFormat="1" x14ac:dyDescent="0.25">
      <c r="A145" s="8">
        <v>103230</v>
      </c>
      <c r="B145" s="9" t="s">
        <v>91</v>
      </c>
      <c r="C145" s="16">
        <v>1</v>
      </c>
      <c r="D145" s="16">
        <v>0</v>
      </c>
      <c r="E145" s="16" t="s">
        <v>98</v>
      </c>
      <c r="F145" s="9" t="s">
        <v>57</v>
      </c>
      <c r="G145" s="9"/>
      <c r="H145" s="9" t="s">
        <v>435</v>
      </c>
      <c r="I145" s="9" t="s">
        <v>92</v>
      </c>
      <c r="J145" s="9" t="s">
        <v>20</v>
      </c>
      <c r="K145" s="9">
        <v>1985</v>
      </c>
      <c r="L145" s="9"/>
      <c r="M145" s="9">
        <v>2014</v>
      </c>
      <c r="N145" s="9" t="s">
        <v>93</v>
      </c>
      <c r="O145" s="9" t="s">
        <v>93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>
        <v>150</v>
      </c>
      <c r="AP145" s="9"/>
      <c r="AQ145" s="9">
        <v>19000</v>
      </c>
      <c r="AR145" s="9">
        <v>1</v>
      </c>
      <c r="AS145" s="9">
        <v>74</v>
      </c>
      <c r="AT145" s="9">
        <v>50000</v>
      </c>
      <c r="AU145" s="9">
        <v>74</v>
      </c>
      <c r="AV145" s="9">
        <v>98000</v>
      </c>
      <c r="AW145" s="9"/>
      <c r="AX145" s="9"/>
    </row>
    <row r="146" spans="1:50" s="10" customFormat="1" x14ac:dyDescent="0.25">
      <c r="A146" s="8">
        <v>103245</v>
      </c>
      <c r="B146" s="9" t="s">
        <v>436</v>
      </c>
      <c r="C146" s="16">
        <v>0</v>
      </c>
      <c r="D146" s="16">
        <v>1</v>
      </c>
      <c r="E146" s="16" t="s">
        <v>99</v>
      </c>
      <c r="F146" s="9"/>
      <c r="G146" s="9"/>
      <c r="H146" s="9" t="s">
        <v>437</v>
      </c>
      <c r="I146" s="9" t="s">
        <v>83</v>
      </c>
      <c r="J146" s="9" t="s">
        <v>20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</row>
    <row r="147" spans="1:50" s="10" customFormat="1" x14ac:dyDescent="0.25">
      <c r="A147" s="8">
        <v>103305</v>
      </c>
      <c r="B147" s="9" t="s">
        <v>438</v>
      </c>
      <c r="C147" s="16">
        <v>1</v>
      </c>
      <c r="D147" s="16">
        <v>0</v>
      </c>
      <c r="E147" s="16" t="s">
        <v>98</v>
      </c>
      <c r="F147" s="9" t="s">
        <v>438</v>
      </c>
      <c r="G147" s="9"/>
      <c r="H147" s="9" t="s">
        <v>439</v>
      </c>
      <c r="I147" s="9" t="s">
        <v>83</v>
      </c>
      <c r="J147" s="9" t="s">
        <v>20</v>
      </c>
      <c r="K147" s="9">
        <v>1950</v>
      </c>
      <c r="L147" s="9"/>
      <c r="M147" s="9">
        <v>2014</v>
      </c>
      <c r="N147" s="9" t="s">
        <v>23</v>
      </c>
      <c r="O147" s="9"/>
      <c r="P147" s="9"/>
      <c r="Q147" s="9"/>
      <c r="R147" s="9">
        <v>168.5</v>
      </c>
      <c r="S147" s="9"/>
      <c r="T147" s="9">
        <v>202300</v>
      </c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 t="s">
        <v>163</v>
      </c>
      <c r="AG147" s="9"/>
      <c r="AH147" s="9"/>
      <c r="AI147" s="9"/>
      <c r="AJ147" s="9"/>
      <c r="AK147" s="9"/>
      <c r="AL147" s="9"/>
      <c r="AM147" s="9"/>
      <c r="AN147" s="9"/>
      <c r="AO147" s="9">
        <v>20</v>
      </c>
      <c r="AP147" s="9">
        <v>1800000</v>
      </c>
      <c r="AQ147" s="9">
        <v>4000</v>
      </c>
      <c r="AR147" s="9">
        <v>1</v>
      </c>
      <c r="AS147" s="9">
        <v>145</v>
      </c>
      <c r="AT147" s="9">
        <v>180000</v>
      </c>
      <c r="AU147" s="9">
        <v>14</v>
      </c>
      <c r="AV147" s="9">
        <v>9000</v>
      </c>
      <c r="AW147" s="9">
        <v>9.5</v>
      </c>
      <c r="AX147" s="9">
        <v>13300</v>
      </c>
    </row>
    <row r="148" spans="1:50" s="10" customFormat="1" x14ac:dyDescent="0.25">
      <c r="A148" s="8">
        <v>103306</v>
      </c>
      <c r="B148" s="9" t="s">
        <v>440</v>
      </c>
      <c r="C148" s="16">
        <v>0</v>
      </c>
      <c r="D148" s="16">
        <v>1</v>
      </c>
      <c r="E148" s="16" t="s">
        <v>99</v>
      </c>
      <c r="F148" s="9"/>
      <c r="G148" s="9"/>
      <c r="H148" s="9" t="s">
        <v>439</v>
      </c>
      <c r="I148" s="9" t="s">
        <v>83</v>
      </c>
      <c r="J148" s="9" t="s">
        <v>20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</row>
    <row r="149" spans="1:50" s="10" customFormat="1" x14ac:dyDescent="0.25">
      <c r="A149" s="8">
        <v>103317</v>
      </c>
      <c r="B149" s="9" t="s">
        <v>441</v>
      </c>
      <c r="C149" s="16">
        <v>1</v>
      </c>
      <c r="D149" s="16">
        <v>0</v>
      </c>
      <c r="E149" s="16" t="s">
        <v>98</v>
      </c>
      <c r="F149" s="9"/>
      <c r="G149" s="9"/>
      <c r="H149" s="9" t="s">
        <v>442</v>
      </c>
      <c r="I149" s="9" t="s">
        <v>83</v>
      </c>
      <c r="J149" s="9" t="s">
        <v>20</v>
      </c>
      <c r="K149" s="9">
        <v>1993</v>
      </c>
      <c r="L149" s="9"/>
      <c r="M149" s="9"/>
      <c r="N149" s="9" t="s">
        <v>443</v>
      </c>
      <c r="O149" s="9"/>
      <c r="P149" s="9"/>
      <c r="Q149" s="9"/>
      <c r="R149" s="9">
        <v>3.81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 t="s">
        <v>188</v>
      </c>
      <c r="AG149" s="9"/>
      <c r="AH149" s="9" t="s">
        <v>278</v>
      </c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</row>
    <row r="150" spans="1:50" s="10" customFormat="1" x14ac:dyDescent="0.25">
      <c r="A150" s="8">
        <v>103320</v>
      </c>
      <c r="B150" s="9" t="s">
        <v>444</v>
      </c>
      <c r="C150" s="16">
        <v>1</v>
      </c>
      <c r="D150" s="16">
        <v>0</v>
      </c>
      <c r="E150" s="16" t="s">
        <v>98</v>
      </c>
      <c r="F150" s="9" t="s">
        <v>444</v>
      </c>
      <c r="G150" s="9"/>
      <c r="H150" s="9" t="s">
        <v>445</v>
      </c>
      <c r="I150" s="9" t="s">
        <v>83</v>
      </c>
      <c r="J150" s="9" t="s">
        <v>20</v>
      </c>
      <c r="K150" s="9">
        <v>2011</v>
      </c>
      <c r="L150" s="9"/>
      <c r="M150" s="9">
        <v>2014</v>
      </c>
      <c r="N150" s="9" t="s">
        <v>29</v>
      </c>
      <c r="O150" s="9"/>
      <c r="P150" s="9"/>
      <c r="Q150" s="9"/>
      <c r="R150" s="9">
        <v>5</v>
      </c>
      <c r="S150" s="9"/>
      <c r="T150" s="9">
        <v>1410.28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 t="s">
        <v>188</v>
      </c>
      <c r="AG150" s="9"/>
      <c r="AH150" s="9"/>
      <c r="AI150" s="9"/>
      <c r="AJ150" s="9"/>
      <c r="AK150" s="9"/>
      <c r="AL150" s="9"/>
      <c r="AM150" s="9"/>
      <c r="AN150" s="9"/>
      <c r="AO150" s="9">
        <v>45</v>
      </c>
      <c r="AP150" s="9">
        <v>93000</v>
      </c>
      <c r="AQ150" s="9">
        <v>1100</v>
      </c>
      <c r="AR150" s="9">
        <v>1</v>
      </c>
      <c r="AS150" s="9"/>
      <c r="AT150" s="9"/>
      <c r="AU150" s="9">
        <v>5</v>
      </c>
      <c r="AV150" s="9">
        <v>1410.28</v>
      </c>
      <c r="AW150" s="9"/>
      <c r="AX150" s="9"/>
    </row>
    <row r="151" spans="1:50" s="10" customFormat="1" x14ac:dyDescent="0.25">
      <c r="A151" s="8">
        <v>103460</v>
      </c>
      <c r="B151" s="9" t="s">
        <v>446</v>
      </c>
      <c r="C151" s="16">
        <v>1</v>
      </c>
      <c r="D151" s="16">
        <v>0</v>
      </c>
      <c r="E151" s="16" t="s">
        <v>98</v>
      </c>
      <c r="F151" s="9"/>
      <c r="G151" s="9"/>
      <c r="H151" s="9" t="s">
        <v>447</v>
      </c>
      <c r="I151" s="9" t="s">
        <v>83</v>
      </c>
      <c r="J151" s="9" t="s">
        <v>20</v>
      </c>
      <c r="K151" s="9"/>
      <c r="L151" s="9"/>
      <c r="M151" s="9"/>
      <c r="N151" s="9" t="s">
        <v>448</v>
      </c>
      <c r="O151" s="9"/>
      <c r="P151" s="9"/>
      <c r="Q151" s="9">
        <v>13.6</v>
      </c>
      <c r="R151" s="9">
        <v>21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 t="s">
        <v>188</v>
      </c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spans="1:50" s="10" customFormat="1" x14ac:dyDescent="0.25">
      <c r="A152" s="8">
        <v>103473</v>
      </c>
      <c r="B152" s="9" t="s">
        <v>449</v>
      </c>
      <c r="C152" s="16">
        <v>0</v>
      </c>
      <c r="D152" s="16">
        <v>1</v>
      </c>
      <c r="E152" s="16" t="s">
        <v>99</v>
      </c>
      <c r="F152" s="9"/>
      <c r="G152" s="9"/>
      <c r="H152" s="9" t="s">
        <v>450</v>
      </c>
      <c r="I152" s="9" t="s">
        <v>83</v>
      </c>
      <c r="J152" s="9" t="s">
        <v>20</v>
      </c>
      <c r="K152" s="9">
        <v>1999</v>
      </c>
      <c r="L152" s="9"/>
      <c r="M152" s="9"/>
      <c r="N152" s="9" t="s">
        <v>451</v>
      </c>
      <c r="O152" s="9" t="s">
        <v>452</v>
      </c>
      <c r="P152" s="9"/>
      <c r="Q152" s="9">
        <v>3.4</v>
      </c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 t="s">
        <v>163</v>
      </c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</row>
    <row r="153" spans="1:50" s="10" customFormat="1" x14ac:dyDescent="0.25">
      <c r="A153" s="8">
        <v>103498</v>
      </c>
      <c r="B153" s="9" t="s">
        <v>453</v>
      </c>
      <c r="C153" s="16">
        <v>0</v>
      </c>
      <c r="D153" s="16">
        <v>1</v>
      </c>
      <c r="E153" s="16" t="s">
        <v>100</v>
      </c>
      <c r="F153" s="9" t="s">
        <v>453</v>
      </c>
      <c r="G153" s="9"/>
      <c r="H153" s="9" t="s">
        <v>454</v>
      </c>
      <c r="I153" s="9" t="s">
        <v>94</v>
      </c>
      <c r="J153" s="9" t="s">
        <v>20</v>
      </c>
      <c r="K153" s="9">
        <v>1970</v>
      </c>
      <c r="L153" s="9"/>
      <c r="M153" s="9">
        <v>2014</v>
      </c>
      <c r="N153" s="9" t="s">
        <v>29</v>
      </c>
      <c r="O153" s="9"/>
      <c r="P153" s="9"/>
      <c r="Q153" s="9"/>
      <c r="R153" s="9">
        <v>70</v>
      </c>
      <c r="S153" s="9"/>
      <c r="T153" s="9">
        <v>64478.3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 t="s">
        <v>163</v>
      </c>
      <c r="AG153" s="9">
        <v>237423</v>
      </c>
      <c r="AH153" s="9"/>
      <c r="AI153" s="9"/>
      <c r="AJ153" s="9"/>
      <c r="AK153" s="9"/>
      <c r="AL153" s="9"/>
      <c r="AM153" s="9"/>
      <c r="AN153" s="9"/>
      <c r="AO153" s="9">
        <v>18</v>
      </c>
      <c r="AP153" s="9">
        <v>232342</v>
      </c>
      <c r="AQ153" s="9">
        <v>5000</v>
      </c>
      <c r="AR153" s="9">
        <v>1</v>
      </c>
      <c r="AS153" s="9">
        <v>53</v>
      </c>
      <c r="AT153" s="9">
        <v>51506.5</v>
      </c>
      <c r="AU153" s="9"/>
      <c r="AV153" s="9"/>
      <c r="AW153" s="9">
        <v>17</v>
      </c>
      <c r="AX153" s="9">
        <v>12971.8</v>
      </c>
    </row>
    <row r="154" spans="1:50" s="10" customFormat="1" x14ac:dyDescent="0.25">
      <c r="A154" s="8">
        <v>103502</v>
      </c>
      <c r="B154" s="9" t="s">
        <v>455</v>
      </c>
      <c r="C154" s="16">
        <v>0</v>
      </c>
      <c r="D154" s="16">
        <v>1</v>
      </c>
      <c r="E154" s="16" t="s">
        <v>100</v>
      </c>
      <c r="F154" s="9" t="s">
        <v>456</v>
      </c>
      <c r="G154" s="9"/>
      <c r="H154" s="9" t="s">
        <v>457</v>
      </c>
      <c r="I154" s="9" t="s">
        <v>94</v>
      </c>
      <c r="J154" s="9" t="s">
        <v>20</v>
      </c>
      <c r="K154" s="9">
        <v>1950</v>
      </c>
      <c r="L154" s="9"/>
      <c r="M154" s="9">
        <v>2014</v>
      </c>
      <c r="N154" s="9" t="s">
        <v>29</v>
      </c>
      <c r="O154" s="9"/>
      <c r="P154" s="9"/>
      <c r="Q154" s="9"/>
      <c r="R154" s="9">
        <v>190.86</v>
      </c>
      <c r="S154" s="9"/>
      <c r="T154" s="9">
        <v>302326.7</v>
      </c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 t="s">
        <v>163</v>
      </c>
      <c r="AG154" s="9">
        <v>1025099354.09334</v>
      </c>
      <c r="AH154" s="9" t="s">
        <v>222</v>
      </c>
      <c r="AI154" s="9">
        <v>10223.43</v>
      </c>
      <c r="AJ154" s="9"/>
      <c r="AK154" s="9"/>
      <c r="AL154" s="9"/>
      <c r="AM154" s="9"/>
      <c r="AN154" s="9"/>
      <c r="AO154" s="9">
        <v>59</v>
      </c>
      <c r="AP154" s="9">
        <v>681227</v>
      </c>
      <c r="AQ154" s="9">
        <v>9600</v>
      </c>
      <c r="AR154" s="9">
        <v>1</v>
      </c>
      <c r="AS154" s="9">
        <v>168</v>
      </c>
      <c r="AT154" s="9">
        <v>266821</v>
      </c>
      <c r="AU154" s="9"/>
      <c r="AV154" s="9"/>
      <c r="AW154" s="9">
        <v>22.86</v>
      </c>
      <c r="AX154" s="9">
        <v>35505.699999999997</v>
      </c>
    </row>
    <row r="155" spans="1:50" s="10" customFormat="1" x14ac:dyDescent="0.25">
      <c r="A155" s="8">
        <v>103509</v>
      </c>
      <c r="B155" s="9" t="s">
        <v>458</v>
      </c>
      <c r="C155" s="16">
        <v>0</v>
      </c>
      <c r="D155" s="16">
        <v>1</v>
      </c>
      <c r="E155" s="16" t="s">
        <v>99</v>
      </c>
      <c r="F155" s="9"/>
      <c r="G155" s="9"/>
      <c r="H155" s="9" t="s">
        <v>459</v>
      </c>
      <c r="I155" s="9" t="s">
        <v>97</v>
      </c>
      <c r="J155" s="9" t="s">
        <v>20</v>
      </c>
      <c r="K155" s="9">
        <v>1998</v>
      </c>
      <c r="L155" s="9"/>
      <c r="M155" s="9"/>
      <c r="N155" s="9" t="s">
        <v>460</v>
      </c>
      <c r="O155" s="9" t="s">
        <v>461</v>
      </c>
      <c r="P155" s="9"/>
      <c r="Q155" s="9"/>
      <c r="R155" s="9">
        <v>0.28999999999999998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 t="s">
        <v>188</v>
      </c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</row>
    <row r="156" spans="1:50" s="10" customFormat="1" x14ac:dyDescent="0.25">
      <c r="A156" s="8">
        <v>103510</v>
      </c>
      <c r="B156" s="9" t="s">
        <v>462</v>
      </c>
      <c r="C156" s="16">
        <v>0</v>
      </c>
      <c r="D156" s="16">
        <v>1</v>
      </c>
      <c r="E156" s="16" t="s">
        <v>103</v>
      </c>
      <c r="F156" s="9" t="s">
        <v>463</v>
      </c>
      <c r="G156" s="9"/>
      <c r="H156" s="9" t="s">
        <v>464</v>
      </c>
      <c r="I156" s="9" t="s">
        <v>97</v>
      </c>
      <c r="J156" s="9" t="s">
        <v>20</v>
      </c>
      <c r="K156" s="9">
        <v>2012</v>
      </c>
      <c r="L156" s="9"/>
      <c r="M156" s="9">
        <v>2014</v>
      </c>
      <c r="N156" s="9" t="s">
        <v>23</v>
      </c>
      <c r="O156" s="9"/>
      <c r="P156" s="9"/>
      <c r="Q156" s="9"/>
      <c r="R156" s="9">
        <v>0.75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 t="s">
        <v>188</v>
      </c>
      <c r="AG156" s="9"/>
      <c r="AH156" s="9"/>
      <c r="AI156" s="9"/>
      <c r="AJ156" s="9"/>
      <c r="AK156" s="9"/>
      <c r="AL156" s="9"/>
      <c r="AM156" s="9"/>
      <c r="AN156" s="9"/>
      <c r="AO156" s="9">
        <v>2</v>
      </c>
      <c r="AP156" s="9"/>
      <c r="AQ156" s="9">
        <v>500</v>
      </c>
      <c r="AR156" s="9">
        <v>0</v>
      </c>
      <c r="AS156" s="9"/>
      <c r="AT156" s="9"/>
      <c r="AU156" s="9">
        <v>0.75</v>
      </c>
      <c r="AV156" s="9"/>
      <c r="AW156" s="9"/>
      <c r="AX156" s="9"/>
    </row>
    <row r="157" spans="1:50" s="10" customFormat="1" x14ac:dyDescent="0.25">
      <c r="A157" s="8">
        <v>103511</v>
      </c>
      <c r="B157" s="9" t="s">
        <v>465</v>
      </c>
      <c r="C157" s="16"/>
      <c r="D157" s="16"/>
      <c r="E157" s="11" t="s">
        <v>476</v>
      </c>
      <c r="F157" s="9"/>
      <c r="G157" s="9"/>
      <c r="H157" s="9" t="s">
        <v>465</v>
      </c>
      <c r="I157" s="9" t="s">
        <v>97</v>
      </c>
      <c r="J157" s="9" t="s">
        <v>20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</row>
    <row r="158" spans="1:50" s="10" customFormat="1" x14ac:dyDescent="0.25">
      <c r="A158" s="8">
        <v>103513</v>
      </c>
      <c r="B158" s="9" t="s">
        <v>95</v>
      </c>
      <c r="C158" s="16">
        <v>1</v>
      </c>
      <c r="D158" s="16">
        <v>0</v>
      </c>
      <c r="E158" s="16" t="s">
        <v>471</v>
      </c>
      <c r="F158" s="9" t="s">
        <v>96</v>
      </c>
      <c r="G158" s="9"/>
      <c r="H158" s="9" t="s">
        <v>466</v>
      </c>
      <c r="I158" s="9" t="s">
        <v>97</v>
      </c>
      <c r="J158" s="9" t="s">
        <v>20</v>
      </c>
      <c r="K158" s="9">
        <v>1999</v>
      </c>
      <c r="L158" s="9"/>
      <c r="M158" s="9">
        <v>2014</v>
      </c>
      <c r="N158" s="9" t="s">
        <v>29</v>
      </c>
      <c r="O158" s="9"/>
      <c r="P158" s="9">
        <v>6</v>
      </c>
      <c r="Q158" s="9">
        <v>5.85</v>
      </c>
      <c r="R158" s="9"/>
      <c r="S158" s="9">
        <v>15000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 t="s">
        <v>278</v>
      </c>
      <c r="AG158" s="9">
        <v>135380</v>
      </c>
      <c r="AH158" s="9"/>
      <c r="AI158" s="9"/>
      <c r="AJ158" s="9"/>
      <c r="AK158" s="9"/>
      <c r="AL158" s="9"/>
      <c r="AM158" s="9"/>
      <c r="AN158" s="9"/>
      <c r="AO158" s="9">
        <v>4</v>
      </c>
      <c r="AP158" s="9"/>
      <c r="AQ158" s="9">
        <v>1000</v>
      </c>
      <c r="AR158" s="9"/>
      <c r="AS158" s="9"/>
      <c r="AT158" s="9"/>
      <c r="AU158" s="9"/>
      <c r="AV158" s="9"/>
      <c r="AW158" s="9"/>
      <c r="AX158" s="9"/>
    </row>
    <row r="159" spans="1:50" x14ac:dyDescent="0.25">
      <c r="A159" s="8">
        <v>103561</v>
      </c>
      <c r="B159" s="9" t="s">
        <v>467</v>
      </c>
      <c r="C159" s="16">
        <v>1</v>
      </c>
      <c r="D159" s="16">
        <v>0</v>
      </c>
      <c r="E159" s="16" t="s">
        <v>471</v>
      </c>
      <c r="F159" s="9"/>
      <c r="G159" s="9"/>
      <c r="H159" s="9" t="s">
        <v>328</v>
      </c>
      <c r="I159" s="9" t="s">
        <v>38</v>
      </c>
      <c r="J159" s="9" t="s">
        <v>20</v>
      </c>
      <c r="K159" s="9">
        <v>1985</v>
      </c>
      <c r="L159" s="9"/>
      <c r="M159" s="9"/>
      <c r="N159" s="9" t="s">
        <v>468</v>
      </c>
      <c r="O159" s="9" t="s">
        <v>469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 t="s">
        <v>256</v>
      </c>
      <c r="AG159" s="9"/>
      <c r="AH159" s="9"/>
      <c r="AI159" s="9"/>
      <c r="AJ159" s="9"/>
      <c r="AK159" s="9"/>
      <c r="AL159" s="9"/>
      <c r="AM159" s="9"/>
      <c r="AN159" s="9"/>
      <c r="AO159" s="9">
        <v>3</v>
      </c>
      <c r="AP159" s="9">
        <v>65000</v>
      </c>
      <c r="AQ159" s="9">
        <v>140</v>
      </c>
      <c r="AR159" s="9"/>
      <c r="AS159" s="9"/>
      <c r="AT159" s="9"/>
      <c r="AU159" s="9"/>
      <c r="AV159" s="9"/>
      <c r="AW159" s="9"/>
      <c r="AX159" s="9"/>
    </row>
  </sheetData>
  <autoFilter ref="A2:AX159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8.85546875" defaultRowHeight="15" x14ac:dyDescent="0.25"/>
  <cols>
    <col min="1" max="1" width="57.140625" style="5" customWidth="1"/>
    <col min="2" max="2" width="14.140625" style="5" customWidth="1"/>
    <col min="3" max="3" width="16.85546875" style="5" customWidth="1"/>
    <col min="4" max="16384" width="8.85546875" style="5"/>
  </cols>
  <sheetData>
    <row r="1" spans="1:3" ht="30" x14ac:dyDescent="0.25">
      <c r="A1" s="13" t="s">
        <v>109</v>
      </c>
      <c r="B1" s="20" t="s">
        <v>110</v>
      </c>
      <c r="C1" s="20" t="s">
        <v>475</v>
      </c>
    </row>
    <row r="2" spans="1:3" x14ac:dyDescent="0.25">
      <c r="A2" s="5" t="s">
        <v>104</v>
      </c>
      <c r="B2" s="5">
        <f>SUM(Data!D3:D159)</f>
        <v>113</v>
      </c>
      <c r="C2" s="22">
        <f>SUMIFS(Data!R:R,Data!D:D,1)</f>
        <v>3312.79009</v>
      </c>
    </row>
    <row r="3" spans="1:3" x14ac:dyDescent="0.25">
      <c r="A3" s="5" t="s">
        <v>472</v>
      </c>
      <c r="B3" s="5">
        <f>SUM(Data!C3:C159)</f>
        <v>41</v>
      </c>
      <c r="C3" s="22">
        <f>SUMIFS(Data!R:R,Data!C:C,1)</f>
        <v>1443.9709679999999</v>
      </c>
    </row>
    <row r="4" spans="1:3" x14ac:dyDescent="0.25">
      <c r="A4" s="13" t="s">
        <v>474</v>
      </c>
      <c r="B4" s="13">
        <f>SUM(B2:B3)</f>
        <v>154</v>
      </c>
      <c r="C4" s="26">
        <f>SUM(C2:C3)</f>
        <v>4756.761058</v>
      </c>
    </row>
    <row r="5" spans="1:3" x14ac:dyDescent="0.25">
      <c r="A5" s="14" t="s">
        <v>107</v>
      </c>
      <c r="B5" s="23">
        <f>COUNTIFS(Data!E:E,"Unknown")</f>
        <v>3</v>
      </c>
      <c r="C5" s="23">
        <f>SUMIFS(Data!R:R,Data!E:E,"Unknown")</f>
        <v>0</v>
      </c>
    </row>
    <row r="6" spans="1:3" x14ac:dyDescent="0.25">
      <c r="A6" s="14" t="s">
        <v>108</v>
      </c>
      <c r="B6" s="14">
        <f>SUM(B4:B5)</f>
        <v>157</v>
      </c>
      <c r="C6" s="23">
        <f>SUM(C4:C5)</f>
        <v>4756.761058</v>
      </c>
    </row>
    <row r="8" spans="1:3" x14ac:dyDescent="0.25">
      <c r="A8" s="5" t="s">
        <v>105</v>
      </c>
      <c r="B8" s="21">
        <f>B2/B4</f>
        <v>0.73376623376623373</v>
      </c>
      <c r="C8" s="24">
        <f>C2/C4</f>
        <v>0.69643819599231171</v>
      </c>
    </row>
    <row r="9" spans="1:3" x14ac:dyDescent="0.25">
      <c r="A9" s="5" t="s">
        <v>106</v>
      </c>
      <c r="B9" s="21">
        <f>B3/B4</f>
        <v>0.26623376623376621</v>
      </c>
      <c r="C9" s="24">
        <f>C3/C4</f>
        <v>0.30356180400768829</v>
      </c>
    </row>
  </sheetData>
  <pageMargins left="0.7" right="0.7" top="0.75" bottom="0.75" header="0.3" footer="0.3"/>
  <pageSetup orientation="portrait" horizontalDpi="4294967292" verticalDpi="4294967292"/>
  <ignoredErrors>
    <ignoredError sqref="B5:C5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4"/>
  <sheetViews>
    <sheetView workbookViewId="0"/>
  </sheetViews>
  <sheetFormatPr defaultColWidth="8.85546875" defaultRowHeight="15" x14ac:dyDescent="0.25"/>
  <cols>
    <col min="1" max="1" width="16.85546875" customWidth="1"/>
    <col min="2" max="2" width="38" customWidth="1"/>
  </cols>
  <sheetData>
    <row r="1" spans="1:2" x14ac:dyDescent="0.25">
      <c r="A1" s="1" t="s">
        <v>3</v>
      </c>
      <c r="B1" s="4" t="s">
        <v>7</v>
      </c>
    </row>
    <row r="2" spans="1:2" x14ac:dyDescent="0.25">
      <c r="A2" t="s">
        <v>4</v>
      </c>
      <c r="B2" s="3">
        <f>Calculations!C8</f>
        <v>0.69643819599231171</v>
      </c>
    </row>
    <row r="3" spans="1:2" x14ac:dyDescent="0.25">
      <c r="A3" t="s">
        <v>5</v>
      </c>
      <c r="B3" s="3">
        <f>Calculations!C9</f>
        <v>0.30356180400768829</v>
      </c>
    </row>
    <row r="4" spans="1:2" x14ac:dyDescent="0.25">
      <c r="A4" t="s">
        <v>6</v>
      </c>
      <c r="B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Calculations</vt:lpstr>
      <vt:lpstr>FoDHFObE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2015-06-17T03:00:56Z</dcterms:created>
  <dcterms:modified xsi:type="dcterms:W3CDTF">2018-01-16T19:45:06Z</dcterms:modified>
</cp:coreProperties>
</file>