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bbie\Dropbox (Energy Innovation)\EI EPS\Canada InputData Processed by Jeff\elec\TCAMRB\"/>
    </mc:Choice>
  </mc:AlternateContent>
  <bookViews>
    <workbookView xWindow="2460" yWindow="460" windowWidth="22300" windowHeight="14480"/>
  </bookViews>
  <sheets>
    <sheet name="About" sheetId="1" r:id="rId1"/>
    <sheet name="CDN data" sheetId="5" r:id="rId2"/>
    <sheet name="TCAMRB" sheetId="4" r:id="rId3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5" l="1"/>
  <c r="C7" i="5"/>
  <c r="D7" i="5"/>
  <c r="E7" i="5"/>
  <c r="C8" i="5"/>
  <c r="D8" i="5"/>
  <c r="E8" i="5"/>
  <c r="D9" i="5"/>
  <c r="E9" i="5"/>
  <c r="E10" i="5"/>
  <c r="E11" i="5"/>
  <c r="E12" i="5"/>
  <c r="E13" i="5"/>
  <c r="B2" i="4"/>
</calcChain>
</file>

<file path=xl/sharedStrings.xml><?xml version="1.0" encoding="utf-8"?>
<sst xmlns="http://schemas.openxmlformats.org/spreadsheetml/2006/main" count="41" uniqueCount="35">
  <si>
    <t>TCAMRB Transmission Capacity Across Modeled Region Border</t>
  </si>
  <si>
    <t>Sources:</t>
  </si>
  <si>
    <t>MW</t>
  </si>
  <si>
    <t>Transmission Capacity Across Modeled Region Border</t>
  </si>
  <si>
    <t>Notes</t>
  </si>
  <si>
    <t>Interconnection details available at: https://www.c2es.org/site/assets/uploads/2017/05/canada-interconnected.pdf</t>
  </si>
  <si>
    <t>NEB</t>
  </si>
  <si>
    <t>2016 Electricity Exports and Imports Summary</t>
  </si>
  <si>
    <t>https://www.neb-one.gc.ca/nrg/sttstc/lctrct/stt/lctrctysmmr/2016/smmry2016-eng.html</t>
  </si>
  <si>
    <t>Interconnection</t>
  </si>
  <si>
    <t>Interconnection capability (MW)</t>
  </si>
  <si>
    <t>Source</t>
  </si>
  <si>
    <t>Between</t>
  </si>
  <si>
    <t>And</t>
  </si>
  <si>
    <t>Reception</t>
  </si>
  <si>
    <t>Delivery</t>
  </si>
  <si>
    <t>Average</t>
  </si>
  <si>
    <t>QC</t>
  </si>
  <si>
    <t>http://www.hydroquebec.com/data/transenergie/pdf/hqt-plan-directeur-2020.pdf</t>
  </si>
  <si>
    <t>ON</t>
  </si>
  <si>
    <t>NB</t>
  </si>
  <si>
    <t>AB</t>
  </si>
  <si>
    <t>BC</t>
  </si>
  <si>
    <t>SK</t>
  </si>
  <si>
    <t>MB</t>
  </si>
  <si>
    <t>http://www.pubmanitoba.ca/v1/nfat/pdf/hydro_application/nfat_business_case_chapter_05_the_manitoba_hydro_system_interconnection_and_export_markets.pdf</t>
  </si>
  <si>
    <t>http://normandmousseau.com/documents/Locke-2.pdf</t>
  </si>
  <si>
    <t>Interties with the US</t>
  </si>
  <si>
    <t>US</t>
  </si>
  <si>
    <t>https://www.bchydro.com/content/dam/hydro/medialib/internet/documents/planning_regulatory/iep_ltap/2012q2/draft_2012_irp_appendix24.pdf</t>
  </si>
  <si>
    <t>http://www.ieso.com/-/media/files/ieso/document-library/power-data/supply/</t>
  </si>
  <si>
    <t>https://www.aeso.ca/market/current-market-initiatives/intertie-restoration/</t>
  </si>
  <si>
    <t>https://docs2.neb-one.gc.ca/ll-eng/llisapi.dll?func=ll&amp;objId=587269&amp;objaction=download&amp;viewType=1</t>
  </si>
  <si>
    <t>Used average import/export capability data</t>
  </si>
  <si>
    <t>All sources included in 'CDN data'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</si>
</sst>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64" fontId="5" fillId="0" borderId="0" xfId="0" applyNumberFormat="1" applyFont="1"/>
    <xf numFmtId="3" fontId="3" fillId="0" borderId="0" xfId="0" applyNumberFormat="1" applyFont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3" sqref="A13"/>
    </sheetView>
  </sheetViews>
  <sheetFormatPr defaultColWidth="8.81640625" defaultRowHeight="14.5" x14ac:dyDescent="0.35"/>
  <cols>
    <col min="1" max="1" width="11.36328125" customWidth="1"/>
    <col min="2" max="2" width="70.3632812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2" t="s">
        <v>6</v>
      </c>
    </row>
    <row r="4" spans="1:2" x14ac:dyDescent="0.35">
      <c r="B4" s="8" t="s">
        <v>7</v>
      </c>
    </row>
    <row r="5" spans="1:2" x14ac:dyDescent="0.35">
      <c r="B5" s="3" t="s">
        <v>8</v>
      </c>
    </row>
    <row r="6" spans="1:2" x14ac:dyDescent="0.35">
      <c r="B6" s="3">
        <v>2017</v>
      </c>
    </row>
    <row r="8" spans="1:2" x14ac:dyDescent="0.35">
      <c r="B8" t="s">
        <v>5</v>
      </c>
    </row>
    <row r="10" spans="1:2" x14ac:dyDescent="0.35">
      <c r="A10" s="1" t="s">
        <v>4</v>
      </c>
      <c r="B10" s="5"/>
    </row>
    <row r="11" spans="1:2" x14ac:dyDescent="0.35">
      <c r="A11" t="s">
        <v>33</v>
      </c>
      <c r="B11" s="6"/>
    </row>
    <row r="12" spans="1:2" x14ac:dyDescent="0.35">
      <c r="A12" t="s">
        <v>34</v>
      </c>
      <c r="B12" s="7"/>
    </row>
    <row r="13" spans="1:2" x14ac:dyDescent="0.35">
      <c r="B13" s="6"/>
    </row>
    <row r="14" spans="1:2" x14ac:dyDescent="0.35">
      <c r="B14" s="6"/>
    </row>
    <row r="15" spans="1:2" x14ac:dyDescent="0.35">
      <c r="B15" s="6"/>
    </row>
    <row r="16" spans="1:2" x14ac:dyDescent="0.35">
      <c r="B16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workbookViewId="0">
      <selection activeCell="E6" sqref="E6"/>
    </sheetView>
  </sheetViews>
  <sheetFormatPr defaultColWidth="10.90625" defaultRowHeight="14.5" x14ac:dyDescent="0.35"/>
  <sheetData>
    <row r="3" spans="1:6" ht="18.5" x14ac:dyDescent="0.45">
      <c r="A3" s="9" t="s">
        <v>27</v>
      </c>
      <c r="B3" s="9"/>
      <c r="C3" s="10"/>
      <c r="D3" s="10"/>
      <c r="E3" s="10"/>
      <c r="F3" s="10"/>
    </row>
    <row r="4" spans="1:6" x14ac:dyDescent="0.35">
      <c r="A4" s="15" t="s">
        <v>9</v>
      </c>
      <c r="B4" s="15"/>
      <c r="C4" s="15" t="s">
        <v>10</v>
      </c>
      <c r="D4" s="15"/>
      <c r="E4" s="15"/>
      <c r="F4" s="11" t="s">
        <v>11</v>
      </c>
    </row>
    <row r="5" spans="1:6" x14ac:dyDescent="0.35">
      <c r="A5" s="12" t="s">
        <v>12</v>
      </c>
      <c r="B5" s="12" t="s">
        <v>13</v>
      </c>
      <c r="C5" s="12" t="s">
        <v>14</v>
      </c>
      <c r="D5" s="12" t="s">
        <v>15</v>
      </c>
      <c r="E5" s="12" t="s">
        <v>16</v>
      </c>
      <c r="F5" s="10"/>
    </row>
    <row r="6" spans="1:6" x14ac:dyDescent="0.35">
      <c r="A6" s="10" t="s">
        <v>20</v>
      </c>
      <c r="B6" s="10" t="s">
        <v>28</v>
      </c>
      <c r="C6" s="10">
        <v>705</v>
      </c>
      <c r="D6" s="10">
        <v>1120</v>
      </c>
      <c r="E6" s="10">
        <f>AVERAGE(C6,D6)</f>
        <v>912.5</v>
      </c>
      <c r="F6" s="10" t="s">
        <v>26</v>
      </c>
    </row>
    <row r="7" spans="1:6" x14ac:dyDescent="0.35">
      <c r="A7" s="10" t="s">
        <v>17</v>
      </c>
      <c r="B7" s="10" t="s">
        <v>28</v>
      </c>
      <c r="C7" s="10">
        <f>1100+2170</f>
        <v>3270</v>
      </c>
      <c r="D7" s="10">
        <f>1999+2275</f>
        <v>4274</v>
      </c>
      <c r="E7" s="10">
        <f>AVERAGE(C7,D7)</f>
        <v>3772</v>
      </c>
      <c r="F7" s="10" t="s">
        <v>18</v>
      </c>
    </row>
    <row r="8" spans="1:6" x14ac:dyDescent="0.35">
      <c r="A8" s="10" t="s">
        <v>19</v>
      </c>
      <c r="B8" s="10" t="s">
        <v>28</v>
      </c>
      <c r="C8" s="10">
        <f>800+900</f>
        <v>1700</v>
      </c>
      <c r="D8" s="10">
        <f>800+900</f>
        <v>1700</v>
      </c>
      <c r="E8" s="10">
        <f t="shared" ref="E8:E12" si="0">AVERAGE(C8,D8)</f>
        <v>1700</v>
      </c>
      <c r="F8" s="10" t="s">
        <v>30</v>
      </c>
    </row>
    <row r="9" spans="1:6" x14ac:dyDescent="0.35">
      <c r="A9" s="10" t="s">
        <v>24</v>
      </c>
      <c r="B9" s="10" t="s">
        <v>28</v>
      </c>
      <c r="C9" s="10">
        <v>700</v>
      </c>
      <c r="D9" s="10">
        <f>1950</f>
        <v>1950</v>
      </c>
      <c r="E9" s="10">
        <f t="shared" si="0"/>
        <v>1325</v>
      </c>
      <c r="F9" s="10" t="s">
        <v>25</v>
      </c>
    </row>
    <row r="10" spans="1:6" x14ac:dyDescent="0.35">
      <c r="A10" s="10" t="s">
        <v>23</v>
      </c>
      <c r="B10" s="10" t="s">
        <v>28</v>
      </c>
      <c r="C10" s="10">
        <v>150</v>
      </c>
      <c r="D10" s="10">
        <v>150</v>
      </c>
      <c r="E10" s="10">
        <f t="shared" si="0"/>
        <v>150</v>
      </c>
      <c r="F10" s="10" t="s">
        <v>32</v>
      </c>
    </row>
    <row r="11" spans="1:6" x14ac:dyDescent="0.35">
      <c r="A11" s="10" t="s">
        <v>21</v>
      </c>
      <c r="B11" s="10" t="s">
        <v>28</v>
      </c>
      <c r="C11" s="10">
        <v>310</v>
      </c>
      <c r="D11" s="10">
        <v>315</v>
      </c>
      <c r="E11" s="10">
        <f t="shared" si="0"/>
        <v>312.5</v>
      </c>
      <c r="F11" s="10" t="s">
        <v>31</v>
      </c>
    </row>
    <row r="12" spans="1:6" x14ac:dyDescent="0.35">
      <c r="A12" s="10" t="s">
        <v>22</v>
      </c>
      <c r="B12" s="10" t="s">
        <v>28</v>
      </c>
      <c r="C12" s="10">
        <v>2000</v>
      </c>
      <c r="D12" s="14">
        <v>3150</v>
      </c>
      <c r="E12" s="10">
        <f t="shared" si="0"/>
        <v>2575</v>
      </c>
      <c r="F12" s="10" t="s">
        <v>29</v>
      </c>
    </row>
    <row r="13" spans="1:6" x14ac:dyDescent="0.35">
      <c r="A13" s="10"/>
      <c r="B13" s="10"/>
      <c r="C13" s="10"/>
      <c r="D13" s="10"/>
      <c r="E13" s="13">
        <f>SUM(E6:E12)</f>
        <v>10747</v>
      </c>
      <c r="F13" s="10"/>
    </row>
  </sheetData>
  <mergeCells count="2">
    <mergeCell ref="A4:B4"/>
    <mergeCell ref="C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6" sqref="B6"/>
    </sheetView>
  </sheetViews>
  <sheetFormatPr defaultColWidth="8.81640625" defaultRowHeight="14.5" x14ac:dyDescent="0.35"/>
  <sheetData>
    <row r="1" spans="1:2" x14ac:dyDescent="0.35">
      <c r="B1" t="s">
        <v>3</v>
      </c>
    </row>
    <row r="2" spans="1:2" x14ac:dyDescent="0.35">
      <c r="A2" t="s">
        <v>2</v>
      </c>
      <c r="B2" s="4">
        <f>'CDN data'!E13</f>
        <v>10747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CDN data</vt:lpstr>
      <vt:lpstr>TCAMRB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2016-02-05T01:40:15Z</dcterms:created>
  <dcterms:modified xsi:type="dcterms:W3CDTF">2018-01-23T23:14:32Z</dcterms:modified>
</cp:coreProperties>
</file>