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9520" windowHeight="14360"/>
  </bookViews>
  <sheets>
    <sheet name="About" sheetId="1" r:id="rId1"/>
    <sheet name="Data" sheetId="2" r:id="rId2"/>
    <sheet name="BLACE"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2" l="1"/>
  <c r="C7" i="2"/>
  <c r="D7" i="2"/>
  <c r="E7" i="2"/>
  <c r="F7" i="2"/>
  <c r="G7" i="2"/>
  <c r="H7" i="2"/>
  <c r="F2" i="3"/>
  <c r="E2" i="3"/>
  <c r="D2" i="3"/>
  <c r="C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B2" i="3"/>
</calcChain>
</file>

<file path=xl/sharedStrings.xml><?xml version="1.0" encoding="utf-8"?>
<sst xmlns="http://schemas.openxmlformats.org/spreadsheetml/2006/main" count="36" uniqueCount="36">
  <si>
    <t>Year</t>
  </si>
  <si>
    <t>CO2 Emissions (g)</t>
  </si>
  <si>
    <t>BLACE BAU LULUCF Anthropogenic CO2 Emissions</t>
  </si>
  <si>
    <t>Notes</t>
  </si>
  <si>
    <t>http://unfccc.int/national_reports/annex_i_ghg_inventories/national_inventories_submissions/items/10116.php</t>
  </si>
  <si>
    <t>https://www.canada.ca/en/environment-climate-change/services/climate-change/publications/emission-trends-2014/chapter-3.html</t>
  </si>
  <si>
    <t xml:space="preserve">This is in comparison to a projected -28MT of sequestion capacity from LULUCF in the 2013 report, but this was changed in the 2014 report  mainly because the projected contribution of the Forest Land Remaining Forest Land category has been revised downward by 7 Mt due to updated and improved methodology and projections  </t>
  </si>
  <si>
    <t>Convert MT to g</t>
  </si>
  <si>
    <t>1MT=</t>
  </si>
  <si>
    <t>1 tonne =</t>
  </si>
  <si>
    <t>1MT =</t>
  </si>
  <si>
    <t>10^6 tonne</t>
  </si>
  <si>
    <t>10^6 g</t>
  </si>
  <si>
    <t>10^12 g</t>
  </si>
  <si>
    <t>Table 4</t>
  </si>
  <si>
    <t>kt CO2</t>
  </si>
  <si>
    <t>kt CH4</t>
  </si>
  <si>
    <t>kt N2O</t>
  </si>
  <si>
    <t xml:space="preserve">Quantifying the biophysical climate change mitigation potential of Canada’s forest sector by Smythe et al. </t>
  </si>
  <si>
    <t xml:space="preserve">IPCC Inventory Report </t>
  </si>
  <si>
    <t>2010-2015 LULUCF Emissions</t>
  </si>
  <si>
    <t>Environment and Climate Change Canada</t>
  </si>
  <si>
    <t>Canada's Emissions Trends 2014</t>
  </si>
  <si>
    <t>Chapter 3</t>
  </si>
  <si>
    <t xml:space="preserve">Alternate source: </t>
  </si>
  <si>
    <t>https://cfs.nrcan.gc.ca/publications?id=35590</t>
  </si>
  <si>
    <t>Provides estimates of forest sequestration capacity in Canada up to 2050 in different scenarios</t>
  </si>
  <si>
    <t xml:space="preserve">Wasn't used because it's only forestry (not other land use change) and it includes wildfires, not just anthro forest activities </t>
  </si>
  <si>
    <t>Sources:</t>
  </si>
  <si>
    <t>Source (2010-1015): IPCC Inventory report, Source (2020): Canada's Emissions Trends 2014</t>
  </si>
  <si>
    <t>2020 LULUCF Emissions</t>
  </si>
  <si>
    <t>There are no projections in Canada beyond 2020, so we applied 2020 estimate to 2021-2050 as constant value.</t>
  </si>
  <si>
    <t>Notes on the "Canada's Emissions Trends 2014" report:</t>
  </si>
  <si>
    <t>This is mainly driven by lower-than-expected rates of tree harvesting in forest lands, compared to what was seen in the past.</t>
  </si>
  <si>
    <t>We assume that all of the sequestered CO2e in the Land Use and Forestry sector is in the form of CO2, not other GHGs.</t>
  </si>
  <si>
    <t>g CO2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</si>
</sst>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color rgb="FF00000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CCFFCC"/>
      </patternFill>
    </fill>
    <fill>
      <patternFill patternType="solid">
        <fgColor rgb="FFCCFFCC"/>
        <bgColor rgb="FF000000"/>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1" fillId="0" borderId="0" xfId="0" applyFont="1"/>
    <xf numFmtId="11" fontId="0" fillId="0" borderId="0" xfId="0" applyNumberFormat="1"/>
    <xf numFmtId="11" fontId="0" fillId="0" borderId="1" xfId="0" applyNumberFormat="1" applyBorder="1"/>
    <xf numFmtId="0" fontId="1" fillId="0" borderId="0" xfId="0" applyFont="1" applyBorder="1"/>
    <xf numFmtId="0" fontId="1" fillId="0" borderId="1" xfId="0" applyFont="1" applyBorder="1"/>
    <xf numFmtId="0" fontId="0" fillId="0" borderId="0" xfId="0" applyFont="1"/>
    <xf numFmtId="0" fontId="3" fillId="0" borderId="0" xfId="0" applyFont="1"/>
    <xf numFmtId="0" fontId="0" fillId="0" borderId="0" xfId="0" applyFill="1"/>
    <xf numFmtId="2" fontId="4" fillId="2" borderId="2" xfId="0" applyNumberFormat="1" applyFont="1" applyFill="1" applyBorder="1" applyAlignment="1">
      <alignment horizontal="right"/>
    </xf>
    <xf numFmtId="2" fontId="4" fillId="3" borderId="2" xfId="0" applyNumberFormat="1" applyFont="1" applyFill="1" applyBorder="1" applyAlignment="1">
      <alignment horizontal="right"/>
    </xf>
    <xf numFmtId="0" fontId="0" fillId="0" borderId="0" xfId="0" applyFont="1" applyFill="1"/>
    <xf numFmtId="2" fontId="4" fillId="0" borderId="0" xfId="0" applyNumberFormat="1" applyFont="1" applyFill="1" applyBorder="1" applyAlignment="1">
      <alignment horizontal="right"/>
    </xf>
    <xf numFmtId="0" fontId="0" fillId="4" borderId="0" xfId="0" applyFont="1" applyFill="1"/>
    <xf numFmtId="0" fontId="5" fillId="0" borderId="0" xfId="0" applyFont="1"/>
    <xf numFmtId="0" fontId="1" fillId="5" borderId="0" xfId="0" applyFont="1" applyFill="1"/>
    <xf numFmtId="0" fontId="0" fillId="0" borderId="0" xfId="0" applyAlignment="1">
      <alignment wrapText="1"/>
    </xf>
  </cellXfs>
  <cellStyles count="5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heetViews>
  <sheetFormatPr defaultColWidth="8.81640625" defaultRowHeight="14.5" x14ac:dyDescent="0.35"/>
  <cols>
    <col min="1" max="1" width="11.453125" customWidth="1"/>
    <col min="2" max="2" width="109.90625" customWidth="1"/>
  </cols>
  <sheetData>
    <row r="1" spans="1:2" x14ac:dyDescent="0.35">
      <c r="A1" s="1" t="s">
        <v>2</v>
      </c>
    </row>
    <row r="3" spans="1:2" x14ac:dyDescent="0.35">
      <c r="A3" s="1" t="s">
        <v>28</v>
      </c>
      <c r="B3" s="15" t="s">
        <v>20</v>
      </c>
    </row>
    <row r="4" spans="1:2" x14ac:dyDescent="0.35">
      <c r="B4" t="s">
        <v>19</v>
      </c>
    </row>
    <row r="5" spans="1:2" x14ac:dyDescent="0.35">
      <c r="B5" t="s">
        <v>14</v>
      </c>
    </row>
    <row r="6" spans="1:2" x14ac:dyDescent="0.35">
      <c r="B6" t="s">
        <v>4</v>
      </c>
    </row>
    <row r="8" spans="1:2" x14ac:dyDescent="0.35">
      <c r="B8" s="15" t="s">
        <v>30</v>
      </c>
    </row>
    <row r="9" spans="1:2" x14ac:dyDescent="0.35">
      <c r="B9" s="6" t="s">
        <v>21</v>
      </c>
    </row>
    <row r="10" spans="1:2" x14ac:dyDescent="0.35">
      <c r="B10" s="6" t="s">
        <v>22</v>
      </c>
    </row>
    <row r="11" spans="1:2" x14ac:dyDescent="0.35">
      <c r="B11" s="6" t="s">
        <v>23</v>
      </c>
    </row>
    <row r="12" spans="1:2" x14ac:dyDescent="0.35">
      <c r="B12" s="7" t="s">
        <v>5</v>
      </c>
    </row>
    <row r="14" spans="1:2" x14ac:dyDescent="0.35">
      <c r="A14" s="1" t="s">
        <v>3</v>
      </c>
    </row>
    <row r="15" spans="1:2" x14ac:dyDescent="0.35">
      <c r="A15" t="s">
        <v>31</v>
      </c>
    </row>
    <row r="17" spans="1:2" x14ac:dyDescent="0.35">
      <c r="A17" t="s">
        <v>32</v>
      </c>
    </row>
    <row r="18" spans="1:2" x14ac:dyDescent="0.35">
      <c r="B18" s="16" t="s">
        <v>33</v>
      </c>
    </row>
    <row r="19" spans="1:2" ht="43.5" x14ac:dyDescent="0.35">
      <c r="B19" s="16" t="s">
        <v>6</v>
      </c>
    </row>
    <row r="21" spans="1:2" x14ac:dyDescent="0.35">
      <c r="A21" s="8" t="s">
        <v>34</v>
      </c>
    </row>
    <row r="23" spans="1:2" x14ac:dyDescent="0.35">
      <c r="A23" s="1" t="s">
        <v>24</v>
      </c>
    </row>
    <row r="24" spans="1:2" x14ac:dyDescent="0.35">
      <c r="A24" t="s">
        <v>18</v>
      </c>
    </row>
    <row r="25" spans="1:2" x14ac:dyDescent="0.35">
      <c r="A25" t="s">
        <v>25</v>
      </c>
    </row>
    <row r="26" spans="1:2" x14ac:dyDescent="0.35">
      <c r="A26" t="s">
        <v>26</v>
      </c>
    </row>
    <row r="27" spans="1:2" x14ac:dyDescent="0.35">
      <c r="A27" t="s">
        <v>27</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ColWidth="8.81640625" defaultRowHeight="14.5" x14ac:dyDescent="0.35"/>
  <cols>
    <col min="1" max="1" width="36.453125" style="6" customWidth="1"/>
    <col min="2" max="2" width="12.90625" style="6" bestFit="1" customWidth="1"/>
    <col min="3" max="3" width="12.453125" style="6" bestFit="1" customWidth="1"/>
    <col min="4" max="4" width="12.90625" style="6" bestFit="1" customWidth="1"/>
    <col min="5" max="5" width="12.453125" style="6" bestFit="1" customWidth="1"/>
    <col min="6" max="6" width="11.453125" style="6" bestFit="1" customWidth="1"/>
    <col min="7" max="7" width="12.453125" style="6" bestFit="1" customWidth="1"/>
    <col min="8" max="8" width="8.90625" style="6" bestFit="1" customWidth="1"/>
    <col min="9" max="16384" width="8.81640625" style="6"/>
  </cols>
  <sheetData>
    <row r="1" spans="1:8" x14ac:dyDescent="0.35">
      <c r="A1" s="14" t="s">
        <v>29</v>
      </c>
    </row>
    <row r="2" spans="1:8" x14ac:dyDescent="0.35">
      <c r="B2" s="1">
        <v>2010</v>
      </c>
      <c r="C2" s="1">
        <v>2011</v>
      </c>
      <c r="D2" s="1">
        <v>2012</v>
      </c>
      <c r="E2" s="1">
        <v>2013</v>
      </c>
      <c r="F2" s="1">
        <v>2014</v>
      </c>
      <c r="G2" s="1">
        <v>2015</v>
      </c>
      <c r="H2" s="1">
        <v>2020</v>
      </c>
    </row>
    <row r="3" spans="1:8" x14ac:dyDescent="0.35">
      <c r="A3" s="6" t="s">
        <v>15</v>
      </c>
      <c r="B3" s="9">
        <v>-29287.008104463519</v>
      </c>
      <c r="C3" s="9">
        <v>-27430.816310569979</v>
      </c>
      <c r="D3" s="9">
        <v>-31911.398995150092</v>
      </c>
      <c r="E3" s="9">
        <v>-30868.040672120012</v>
      </c>
      <c r="F3" s="10">
        <v>-34312.449999999997</v>
      </c>
      <c r="G3" s="10">
        <v>-34946.400000000001</v>
      </c>
      <c r="H3" s="13">
        <v>-19000</v>
      </c>
    </row>
    <row r="4" spans="1:8" x14ac:dyDescent="0.35">
      <c r="A4" s="6" t="s">
        <v>16</v>
      </c>
      <c r="B4" s="9">
        <v>30.787701999999999</v>
      </c>
      <c r="C4" s="9">
        <v>39.142113999999999</v>
      </c>
      <c r="D4" s="9">
        <v>70.005784000000006</v>
      </c>
      <c r="E4" s="9">
        <v>41.687182</v>
      </c>
      <c r="F4" s="9">
        <v>39.529648000000002</v>
      </c>
      <c r="G4" s="9">
        <v>39.983035000000001</v>
      </c>
    </row>
    <row r="5" spans="1:8" x14ac:dyDescent="0.35">
      <c r="A5" s="6" t="s">
        <v>17</v>
      </c>
      <c r="B5" s="9">
        <v>1.1131880000000001</v>
      </c>
      <c r="C5" s="9">
        <v>1.3463510000000001</v>
      </c>
      <c r="D5" s="9">
        <v>2.155386</v>
      </c>
      <c r="E5" s="9">
        <v>1.43649</v>
      </c>
      <c r="F5" s="9">
        <v>1.3363849999999999</v>
      </c>
      <c r="G5" s="9">
        <v>1.3533520000000001</v>
      </c>
    </row>
    <row r="6" spans="1:8" s="11" customFormat="1" x14ac:dyDescent="0.35">
      <c r="B6" s="12"/>
      <c r="C6" s="12"/>
      <c r="D6" s="12"/>
      <c r="E6" s="12"/>
      <c r="F6" s="12"/>
      <c r="G6" s="12"/>
    </row>
    <row r="7" spans="1:8" x14ac:dyDescent="0.35">
      <c r="A7" s="1" t="s">
        <v>35</v>
      </c>
      <c r="B7" s="6">
        <f t="shared" ref="B7:G7" si="0">B3*10^9</f>
        <v>-29287008104463.52</v>
      </c>
      <c r="C7" s="6">
        <f t="shared" si="0"/>
        <v>-27430816310569.98</v>
      </c>
      <c r="D7" s="6">
        <f t="shared" si="0"/>
        <v>-31911398995150.09</v>
      </c>
      <c r="E7" s="6">
        <f t="shared" si="0"/>
        <v>-30868040672120.012</v>
      </c>
      <c r="F7" s="6">
        <f t="shared" si="0"/>
        <v>-34312449999999.996</v>
      </c>
      <c r="G7" s="6">
        <f t="shared" si="0"/>
        <v>-34946400000000</v>
      </c>
      <c r="H7" s="6">
        <f>H3*10^9</f>
        <v>-19000000000000</v>
      </c>
    </row>
    <row r="8" spans="1:8" x14ac:dyDescent="0.35">
      <c r="A8" s="1"/>
    </row>
    <row r="9" spans="1:8" x14ac:dyDescent="0.35">
      <c r="A9" s="6" t="s">
        <v>7</v>
      </c>
      <c r="B9" s="6" t="s">
        <v>10</v>
      </c>
      <c r="C9" s="6" t="s">
        <v>11</v>
      </c>
    </row>
    <row r="10" spans="1:8" x14ac:dyDescent="0.35">
      <c r="B10" s="6" t="s">
        <v>9</v>
      </c>
      <c r="C10" s="6" t="s">
        <v>12</v>
      </c>
    </row>
    <row r="11" spans="1:8" x14ac:dyDescent="0.35">
      <c r="B11" s="6" t="s">
        <v>8</v>
      </c>
      <c r="C11" s="6" t="s">
        <v>13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2"/>
  <sheetViews>
    <sheetView workbookViewId="0"/>
  </sheetViews>
  <sheetFormatPr defaultColWidth="8.81640625" defaultRowHeight="14.5" x14ac:dyDescent="0.35"/>
  <cols>
    <col min="1" max="1" width="16.6328125" customWidth="1"/>
    <col min="2" max="17" width="11.36328125" bestFit="1" customWidth="1"/>
  </cols>
  <sheetData>
    <row r="1" spans="1:37" x14ac:dyDescent="0.35">
      <c r="A1" s="1" t="s">
        <v>0</v>
      </c>
      <c r="B1" s="1">
        <v>2015</v>
      </c>
      <c r="C1" s="1">
        <v>2016</v>
      </c>
      <c r="D1" s="1">
        <v>2017</v>
      </c>
      <c r="E1" s="1">
        <v>2018</v>
      </c>
      <c r="F1" s="1">
        <v>2019</v>
      </c>
      <c r="G1" s="5">
        <v>2020</v>
      </c>
      <c r="H1" s="1">
        <v>2021</v>
      </c>
      <c r="I1" s="1">
        <v>2022</v>
      </c>
      <c r="J1" s="1">
        <v>2023</v>
      </c>
      <c r="K1" s="1">
        <v>2024</v>
      </c>
      <c r="L1" s="4">
        <v>2025</v>
      </c>
      <c r="M1" s="4">
        <v>2026</v>
      </c>
      <c r="N1" s="1">
        <v>2027</v>
      </c>
      <c r="O1" s="1">
        <v>2028</v>
      </c>
      <c r="P1" s="1">
        <v>2029</v>
      </c>
      <c r="Q1" s="5">
        <v>2030</v>
      </c>
      <c r="R1" s="1">
        <v>2031</v>
      </c>
      <c r="S1" s="1">
        <v>2032</v>
      </c>
      <c r="T1" s="1">
        <v>2033</v>
      </c>
      <c r="U1" s="1">
        <v>2034</v>
      </c>
      <c r="V1" s="4">
        <v>2035</v>
      </c>
      <c r="W1" s="4">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x14ac:dyDescent="0.35">
      <c r="A2" s="1" t="s">
        <v>1</v>
      </c>
      <c r="B2" s="2">
        <f>Data!G7</f>
        <v>-34946400000000</v>
      </c>
      <c r="C2" s="2">
        <f>TREND(Data!$F7:$H7,Data!$F2:$H2,BLACE!C1)</f>
        <v>-30338825000000</v>
      </c>
      <c r="D2" s="2">
        <f>TREND(Data!$F7:$H7,Data!$F2:$H2,BLACE!D1)</f>
        <v>-27581200000000</v>
      </c>
      <c r="E2" s="2">
        <f>TREND(Data!$F7:$H7,Data!$F2:$H2,BLACE!E1)</f>
        <v>-24823575000000</v>
      </c>
      <c r="F2" s="2">
        <f>TREND(Data!$F7:$H7,Data!$F2:$H2,BLACE!F1)</f>
        <v>-22065950000000</v>
      </c>
      <c r="G2" s="3">
        <f>Data!H7</f>
        <v>-19000000000000</v>
      </c>
      <c r="H2" s="2">
        <f t="shared" ref="H2:AK2" si="0">G2</f>
        <v>-19000000000000</v>
      </c>
      <c r="I2" s="2">
        <f t="shared" si="0"/>
        <v>-19000000000000</v>
      </c>
      <c r="J2" s="2">
        <f t="shared" si="0"/>
        <v>-19000000000000</v>
      </c>
      <c r="K2" s="2">
        <f t="shared" si="0"/>
        <v>-19000000000000</v>
      </c>
      <c r="L2" s="2">
        <f t="shared" si="0"/>
        <v>-19000000000000</v>
      </c>
      <c r="M2" s="2">
        <f t="shared" si="0"/>
        <v>-19000000000000</v>
      </c>
      <c r="N2" s="2">
        <f t="shared" si="0"/>
        <v>-19000000000000</v>
      </c>
      <c r="O2" s="2">
        <f t="shared" si="0"/>
        <v>-19000000000000</v>
      </c>
      <c r="P2" s="2">
        <f t="shared" si="0"/>
        <v>-19000000000000</v>
      </c>
      <c r="Q2" s="2">
        <f t="shared" si="0"/>
        <v>-19000000000000</v>
      </c>
      <c r="R2" s="2">
        <f t="shared" si="0"/>
        <v>-19000000000000</v>
      </c>
      <c r="S2" s="2">
        <f t="shared" si="0"/>
        <v>-19000000000000</v>
      </c>
      <c r="T2" s="2">
        <f t="shared" si="0"/>
        <v>-19000000000000</v>
      </c>
      <c r="U2" s="2">
        <f t="shared" si="0"/>
        <v>-19000000000000</v>
      </c>
      <c r="V2" s="2">
        <f t="shared" si="0"/>
        <v>-19000000000000</v>
      </c>
      <c r="W2" s="2">
        <f t="shared" si="0"/>
        <v>-19000000000000</v>
      </c>
      <c r="X2" s="2">
        <f t="shared" si="0"/>
        <v>-19000000000000</v>
      </c>
      <c r="Y2" s="2">
        <f t="shared" si="0"/>
        <v>-19000000000000</v>
      </c>
      <c r="Z2" s="2">
        <f t="shared" si="0"/>
        <v>-19000000000000</v>
      </c>
      <c r="AA2" s="2">
        <f t="shared" si="0"/>
        <v>-19000000000000</v>
      </c>
      <c r="AB2" s="2">
        <f t="shared" si="0"/>
        <v>-19000000000000</v>
      </c>
      <c r="AC2" s="2">
        <f t="shared" si="0"/>
        <v>-19000000000000</v>
      </c>
      <c r="AD2" s="2">
        <f t="shared" si="0"/>
        <v>-19000000000000</v>
      </c>
      <c r="AE2" s="2">
        <f t="shared" si="0"/>
        <v>-19000000000000</v>
      </c>
      <c r="AF2" s="2">
        <f t="shared" si="0"/>
        <v>-19000000000000</v>
      </c>
      <c r="AG2" s="2">
        <f t="shared" si="0"/>
        <v>-19000000000000</v>
      </c>
      <c r="AH2" s="2">
        <f t="shared" si="0"/>
        <v>-19000000000000</v>
      </c>
      <c r="AI2" s="2">
        <f t="shared" si="0"/>
        <v>-19000000000000</v>
      </c>
      <c r="AJ2" s="2">
        <f t="shared" si="0"/>
        <v>-19000000000000</v>
      </c>
      <c r="AK2" s="2">
        <f t="shared" si="0"/>
        <v>-19000000000000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BLACE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2015-08-06T00:31:42Z</dcterms:created>
  <dcterms:modified xsi:type="dcterms:W3CDTF">2018-01-25T20:55:31Z</dcterms:modified>
</cp:coreProperties>
</file>