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8725" windowHeight="17535"/>
  </bookViews>
  <sheets>
    <sheet name="About" sheetId="1" r:id="rId1"/>
    <sheet name="NEB End-use Demand" sheetId="7" r:id="rId2"/>
    <sheet name="Calculations" sheetId="9" r:id="rId3"/>
    <sheet name="BLP" sheetId="3" r:id="rId4"/>
  </sheets>
  <externalReferences>
    <externalReference r:id="rId5"/>
  </externalReferences>
  <definedNames>
    <definedName name="HHV_Adjust">[1]About!$A$160</definedName>
    <definedName name="use_lifecycle_biofuel_EIs">[1]About!$A$61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B2" i="3"/>
  <c r="AB15" i="9"/>
  <c r="AC15" i="9"/>
  <c r="AD15" i="9"/>
  <c r="AE15" i="9"/>
  <c r="AF15" i="9"/>
  <c r="AG15" i="9"/>
  <c r="AH15" i="9"/>
  <c r="AI15" i="9"/>
  <c r="AJ15" i="9"/>
  <c r="AK15" i="9"/>
  <c r="AC14" i="9"/>
  <c r="AD14" i="9"/>
  <c r="AE14" i="9"/>
  <c r="AF14" i="9"/>
  <c r="AG14" i="9"/>
  <c r="AH14" i="9"/>
  <c r="AI14" i="9"/>
  <c r="AJ14" i="9"/>
  <c r="AK14" i="9"/>
  <c r="AB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Z14" i="9"/>
  <c r="AA14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Z15" i="9"/>
  <c r="AA15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C14" i="9"/>
  <c r="C15" i="9"/>
  <c r="C16" i="9"/>
  <c r="B16" i="9"/>
  <c r="B14" i="9"/>
  <c r="B15" i="9"/>
  <c r="C7" i="9"/>
  <c r="C11" i="9"/>
  <c r="B7" i="9"/>
  <c r="B11" i="9"/>
</calcChain>
</file>

<file path=xl/sharedStrings.xml><?xml version="1.0" encoding="utf-8"?>
<sst xmlns="http://schemas.openxmlformats.org/spreadsheetml/2006/main" count="277" uniqueCount="107">
  <si>
    <t>BLP BAU LCFS Percentage</t>
  </si>
  <si>
    <t>Source:</t>
  </si>
  <si>
    <t>BAU LCFS Perc</t>
  </si>
  <si>
    <t>Notes</t>
  </si>
  <si>
    <t>https://www.canada.ca/en/environment-climate-change/services/managing-pollution/energy-production/fuel-regulations/clean-fuel-standard.html</t>
  </si>
  <si>
    <t>Motor Gasoline</t>
  </si>
  <si>
    <t>Lubricants</t>
  </si>
  <si>
    <t>Heavy Fuel Oil</t>
  </si>
  <si>
    <t>Diesel</t>
  </si>
  <si>
    <t>Aviation Fuel</t>
  </si>
  <si>
    <t>Biofuels</t>
  </si>
  <si>
    <t>Natural Gas</t>
  </si>
  <si>
    <t>LPG</t>
  </si>
  <si>
    <t>Electric</t>
  </si>
  <si>
    <t>Total End-Use</t>
  </si>
  <si>
    <t>2040</t>
  </si>
  <si>
    <t>2039</t>
  </si>
  <si>
    <t>2038</t>
  </si>
  <si>
    <t>2037</t>
  </si>
  <si>
    <t>2036</t>
  </si>
  <si>
    <t>2035</t>
  </si>
  <si>
    <t>2034</t>
  </si>
  <si>
    <t>2033</t>
  </si>
  <si>
    <t>2032</t>
  </si>
  <si>
    <t>2031</t>
  </si>
  <si>
    <t>2030</t>
  </si>
  <si>
    <t>2029</t>
  </si>
  <si>
    <t>2028</t>
  </si>
  <si>
    <t>2027</t>
  </si>
  <si>
    <t>2026</t>
  </si>
  <si>
    <t>2025</t>
  </si>
  <si>
    <t>2024</t>
  </si>
  <si>
    <t>2023</t>
  </si>
  <si>
    <t>2022</t>
  </si>
  <si>
    <t>2021</t>
  </si>
  <si>
    <t>2020</t>
  </si>
  <si>
    <t>2019</t>
  </si>
  <si>
    <t>2018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</si>
  <si>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</si>
  <si>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</si>
  <si>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</si>
  <si>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</si>
  <si>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</si>
  <si>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</si>
  <si>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</si>
  <si>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</si>
  <si>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</si>
  <si>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</si>
  <si>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</si>
  <si>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</si>
  <si>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</si>
  <si>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_</t>
  </si>
  <si>
    <t>Transportation</t>
  </si>
  <si>
    <t>Other</t>
  </si>
  <si>
    <t>Biofuels &amp; Emerging Energy</t>
  </si>
  <si>
    <t>RPP</t>
  </si>
  <si>
    <t>Electricity</t>
  </si>
  <si>
    <t>Industrial</t>
  </si>
  <si>
    <t>Commercial</t>
  </si>
  <si>
    <t>Residential</t>
  </si>
  <si>
    <t>Select Region: Canada</t>
  </si>
  <si>
    <t>Select Case: Reference</t>
  </si>
  <si>
    <t>Select Appendices: End - Use Demand</t>
  </si>
  <si>
    <t>Select Report Version: Canada’s Energy Future 2017</t>
  </si>
  <si>
    <t>UNIT:</t>
  </si>
  <si>
    <t>Petajoules</t>
  </si>
  <si>
    <t>In Canada, there exists a renewable fuel requirement (RFR).  It is purely a volumentric blending requirement and</t>
  </si>
  <si>
    <t>mandates 5% renewable content (ethanol) in gasoline and 2% renewable content (biodiesel) in diesel.</t>
  </si>
  <si>
    <t>The RFR is in the process of being replaced by a clean fuels standard (CFS).  The government has already taken</t>
  </si>
  <si>
    <t>public comments and determined various properties of the upcoming CFS, which is expected to be published in 2019.</t>
  </si>
  <si>
    <t>However, the specific numerical decarbonization requirement in each year has not been determined, so it is</t>
  </si>
  <si>
    <t>too early to model this policy as part of the BAU case.</t>
  </si>
  <si>
    <t>Accordingly, we use the RFR as our BAU case.  We convert the 5% ethanol and 2% biodiesel requirements into corresponding</t>
  </si>
  <si>
    <t>Renewable Fuel Regulations</t>
  </si>
  <si>
    <t>Government of Canada</t>
  </si>
  <si>
    <t>Revised questions and answers on the Federal Renewable Fuels Regulations: part 1</t>
  </si>
  <si>
    <t>https://www.canada.ca/en/environment-climate-change/services/canadian-environmental-protection-act-registry/publications/revised-questions-answers-renewable-fuels/part-1.html</t>
  </si>
  <si>
    <t>Section 5, item F1</t>
  </si>
  <si>
    <t>Clean Fuels Standard (forthcoming, not currently used in BAU case)</t>
  </si>
  <si>
    <t>https://www.canada.ca/en/environment-climate-change/services/canadian-environmental-protection-act-registry/publications/clean-fuel-standard-regulatory-framework.html</t>
  </si>
  <si>
    <t>Gasoline</t>
  </si>
  <si>
    <t>Transportation Sector Fuel Use by Fuel</t>
  </si>
  <si>
    <t>Canada's Energy Future 2017</t>
  </si>
  <si>
    <t>National Energy Board (NEB)</t>
  </si>
  <si>
    <t>LCFS (lifecycle zero-carbon) percentages and hold them constant through the model run.  See the variable</t>
  </si>
  <si>
    <t>fuels/PEI for source information on decarbonization ratios for biofuel gasoline and biofuel diesel.</t>
  </si>
  <si>
    <t>biofuel gasoline</t>
  </si>
  <si>
    <t>biofuel diesel</t>
  </si>
  <si>
    <t>Req Replacement Fuel</t>
  </si>
  <si>
    <t>Req Energy Percentage</t>
  </si>
  <si>
    <t>Req Volume Percentage</t>
  </si>
  <si>
    <t>Energy density of main fuel (million BTU/barrel)</t>
  </si>
  <si>
    <t>Energy density of replacement fuel (million BTU/barrel)</t>
  </si>
  <si>
    <t>Core Fuel Type</t>
  </si>
  <si>
    <t>CO2 Emis Intensity of replacement fuel (g CO2/BTU)</t>
  </si>
  <si>
    <t>CO2 Emis Intensity of main fuel (g CO2/BTU)</t>
  </si>
  <si>
    <t>Req Decarbonization Percentage</t>
  </si>
  <si>
    <t>Gasoline usage</t>
  </si>
  <si>
    <t>Diesel usage</t>
  </si>
  <si>
    <t>Weighted Req Decarbonization Percentage</t>
  </si>
  <si>
    <t>Energy Density by Fuel</t>
  </si>
  <si>
    <t>see variable web-app/BCF</t>
  </si>
  <si>
    <t>CO2 Emissions Instensity by Fuel</t>
  </si>
  <si>
    <t>see variable fuels/PEI</t>
  </si>
  <si>
    <t>End-Use Demand, Reference Case, Transportation table</t>
  </si>
  <si>
    <t>We weight the gasoline and diesel requirements by the usage of each of these fuels in each future year</t>
  </si>
  <si>
    <t>in the Transportation sector.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</si>
</sst>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0.0%"/>
    <numFmt numFmtId="167" formatCode="0.0000"/>
    <numFmt numFmtId="176" formatCode="0.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6"/>
      <color rgb="FF000000"/>
      <name val="Calibri"/>
      <family val="2"/>
    </font>
    <font>
      <u/>
      <sz val="10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 applyBorder="0"/>
    <xf numFmtId="0" fontId="13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2" borderId="0" xfId="0" applyFont="1" applyFill="1"/>
    <xf numFmtId="165" fontId="0" fillId="0" borderId="0" xfId="1" applyNumberFormat="1" applyFont="1"/>
    <xf numFmtId="167" fontId="0" fillId="0" borderId="0" xfId="0" applyNumberFormat="1"/>
    <xf numFmtId="0" fontId="8" fillId="0" borderId="0" xfId="0" applyFont="1"/>
    <xf numFmtId="0" fontId="9" fillId="0" borderId="0" xfId="0" applyFont="1"/>
    <xf numFmtId="0" fontId="8" fillId="3" borderId="0" xfId="0" applyFont="1" applyFill="1"/>
    <xf numFmtId="0" fontId="9" fillId="0" borderId="0" xfId="0" applyFont="1" applyAlignment="1">
      <alignment horizontal="left"/>
    </xf>
    <xf numFmtId="0" fontId="6" fillId="0" borderId="0" xfId="27"/>
    <xf numFmtId="0" fontId="10" fillId="0" borderId="0" xfId="32" applyNumberFormat="1" applyFill="1" applyAlignment="1" applyProtection="1"/>
    <xf numFmtId="0" fontId="11" fillId="0" borderId="0" xfId="32" applyNumberFormat="1" applyFont="1" applyFill="1" applyAlignment="1" applyProtection="1"/>
    <xf numFmtId="0" fontId="12" fillId="0" borderId="0" xfId="32" applyNumberFormat="1" applyFont="1" applyFill="1" applyAlignment="1" applyProtection="1"/>
    <xf numFmtId="0" fontId="10" fillId="4" borderId="0" xfId="32" applyNumberFormat="1" applyFill="1" applyAlignment="1" applyProtection="1"/>
    <xf numFmtId="0" fontId="11" fillId="4" borderId="0" xfId="32" applyNumberFormat="1" applyFont="1" applyFill="1" applyAlignment="1" applyProtection="1"/>
    <xf numFmtId="0" fontId="2" fillId="0" borderId="0" xfId="0" applyFont="1" applyAlignment="1">
      <alignment horizontal="left"/>
    </xf>
    <xf numFmtId="9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165" fontId="0" fillId="0" borderId="0" xfId="1" applyNumberFormat="1" applyFont="1" applyAlignment="1">
      <alignment horizontal="right"/>
    </xf>
    <xf numFmtId="0" fontId="0" fillId="0" borderId="0" xfId="0" applyFont="1" applyAlignment="1">
      <alignment horizontal="left"/>
    </xf>
    <xf numFmtId="1" fontId="0" fillId="0" borderId="0" xfId="0" applyNumberFormat="1"/>
    <xf numFmtId="10" fontId="0" fillId="0" borderId="0" xfId="1" applyNumberFormat="1" applyFont="1"/>
  </cellXfs>
  <cellStyles count="34">
    <cellStyle name="Body: normal cell" xfId="5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nt: Calibri, 9pt regular" xfId="7"/>
    <cellStyle name="Footnotes: top row" xfId="3"/>
    <cellStyle name="Header: bottom row" xfId="6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/>
    <cellStyle name="Hyperlink 2" xfId="33"/>
    <cellStyle name="Normal" xfId="0" builtinId="0"/>
    <cellStyle name="Normal 2" xfId="2"/>
    <cellStyle name="Normal 3" xfId="32"/>
    <cellStyle name="Parent row" xfId="4"/>
    <cellStyle name="Percent" xfId="1" builtinId="5"/>
    <cellStyle name="Table title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3.2-canada/InputData/fuels/PEI/Pollutant%20Emissions%20Intensi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Key to Data Locs"/>
      <sheetName val="GREET1 Results"/>
      <sheetName val="GREET1 EF"/>
      <sheetName val="GREET1 Electric"/>
      <sheetName val="GREET1 JetFuel_WTWa"/>
      <sheetName val="GREET1 Fuel_Specs"/>
      <sheetName val="eGrid Plant"/>
      <sheetName val="Hard Coal and Lignite"/>
      <sheetName val="PEI-TFPEI-LDVs"/>
      <sheetName val="PEI-TFPEI-HDVs"/>
      <sheetName val="PEI-TFPEI-aircraft"/>
      <sheetName val="PEI-TFPEI-rail"/>
      <sheetName val="PEI-TFPEI-ships"/>
      <sheetName val="PEI-TFPEI-motorbikes"/>
      <sheetName val="PEI-EFPEI"/>
      <sheetName val="PEI-BFPEI"/>
      <sheetName val="PEI-IFPEI"/>
    </sheetNames>
    <sheetDataSet>
      <sheetData sheetId="0">
        <row r="61">
          <cell r="A61" t="b">
            <v>1</v>
          </cell>
        </row>
        <row r="160">
          <cell r="A160" t="b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ables/table1.xml><?xml version="1.0" encoding="utf-8"?>
<table xmlns="http://schemas.openxmlformats.org/spreadsheetml/2006/main" id="1" name="Table1" displayName="Table1" ref="A8:AK14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7:AK23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26:AK32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35:AK41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44:AK54" totalsRowShown="0">
  <tableColumns count="37">
    <tableColumn id="1" name="_"/>
    <tableColumn id="2" name="2005"/>
    <tableColumn id="3" name="2006"/>
    <tableColumn id="4" name="2007"/>
    <tableColumn id="5" name="2008"/>
    <tableColumn id="6" name="2009"/>
    <tableColumn id="7" name="2010"/>
    <tableColumn id="8" name="2011"/>
    <tableColumn id="9" name="2012"/>
    <tableColumn id="10" name="2013"/>
    <tableColumn id="11" name="2014"/>
    <tableColumn id="12" name="2015"/>
    <tableColumn id="13" name="2016"/>
    <tableColumn id="14" name="2017"/>
    <tableColumn id="15" name="2018"/>
    <tableColumn id="16" name="2019"/>
    <tableColumn id="17" name="2020"/>
    <tableColumn id="18" name="2021"/>
    <tableColumn id="19" name="2022"/>
    <tableColumn id="20" name="2023"/>
    <tableColumn id="21" name="2024"/>
    <tableColumn id="22" name="2025"/>
    <tableColumn id="23" name="2026"/>
    <tableColumn id="24" name="2027"/>
    <tableColumn id="25" name="2028"/>
    <tableColumn id="26" name="2029"/>
    <tableColumn id="27" name="2030"/>
    <tableColumn id="28" name="2031"/>
    <tableColumn id="29" name="2032"/>
    <tableColumn id="30" name="2033"/>
    <tableColumn id="31" name="2034"/>
    <tableColumn id="32" name="2035"/>
    <tableColumn id="33" name="2036"/>
    <tableColumn id="34" name="2037"/>
    <tableColumn id="35" name="2038"/>
    <tableColumn id="36" name="2039"/>
    <tableColumn id="37" name="204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canada.ca/en/environment-climate-change/services/managing-pollution/energy-production/fuel-regulations/clean-fuel-standard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"/>
  <sheetViews>
    <sheetView tabSelected="1" workbookViewId="0"/>
  </sheetViews>
  <sheetFormatPr defaultColWidth="8.85546875" defaultRowHeight="15" x14ac:dyDescent="0.25"/>
  <cols>
    <col min="2" max="2" width="98.140625" customWidth="1"/>
    <col min="5" max="5" width="39.28515625" customWidth="1"/>
  </cols>
  <sheetData>
    <row r="1" spans="1:3" x14ac:dyDescent="0.25">
      <c r="A1" s="1" t="s">
        <v>0</v>
      </c>
    </row>
    <row r="2" spans="1:3" x14ac:dyDescent="0.25">
      <c r="A2" s="8"/>
      <c r="B2" s="8"/>
    </row>
    <row r="3" spans="1:3" x14ac:dyDescent="0.25">
      <c r="A3" s="7" t="s">
        <v>1</v>
      </c>
      <c r="B3" s="9" t="s">
        <v>73</v>
      </c>
    </row>
    <row r="4" spans="1:3" x14ac:dyDescent="0.25">
      <c r="A4" s="8"/>
      <c r="B4" s="8" t="s">
        <v>74</v>
      </c>
    </row>
    <row r="5" spans="1:3" x14ac:dyDescent="0.25">
      <c r="A5" s="8"/>
      <c r="B5" s="10">
        <v>2017</v>
      </c>
    </row>
    <row r="6" spans="1:3" x14ac:dyDescent="0.25">
      <c r="A6" s="8"/>
      <c r="B6" s="8" t="s">
        <v>75</v>
      </c>
    </row>
    <row r="7" spans="1:3" x14ac:dyDescent="0.25">
      <c r="A7" s="8"/>
      <c r="B7" s="11" t="s">
        <v>76</v>
      </c>
    </row>
    <row r="8" spans="1:3" x14ac:dyDescent="0.25">
      <c r="A8" s="8"/>
      <c r="B8" t="s">
        <v>77</v>
      </c>
    </row>
    <row r="9" spans="1:3" x14ac:dyDescent="0.25">
      <c r="A9" s="8"/>
    </row>
    <row r="10" spans="1:3" x14ac:dyDescent="0.25">
      <c r="A10" s="8"/>
      <c r="B10" s="9" t="s">
        <v>78</v>
      </c>
    </row>
    <row r="11" spans="1:3" x14ac:dyDescent="0.25">
      <c r="A11" s="7"/>
      <c r="B11" s="11" t="s">
        <v>4</v>
      </c>
    </row>
    <row r="12" spans="1:3" x14ac:dyDescent="0.25">
      <c r="A12" s="8"/>
      <c r="B12" s="11" t="s">
        <v>79</v>
      </c>
    </row>
    <row r="13" spans="1:3" x14ac:dyDescent="0.25">
      <c r="A13" s="8"/>
      <c r="C13" s="11"/>
    </row>
    <row r="14" spans="1:3" x14ac:dyDescent="0.25">
      <c r="A14" s="8"/>
      <c r="B14" s="4" t="s">
        <v>81</v>
      </c>
      <c r="C14" s="11"/>
    </row>
    <row r="15" spans="1:3" x14ac:dyDescent="0.25">
      <c r="A15" s="8"/>
      <c r="B15" t="s">
        <v>83</v>
      </c>
      <c r="C15" s="11"/>
    </row>
    <row r="16" spans="1:3" x14ac:dyDescent="0.25">
      <c r="A16" s="8"/>
      <c r="B16" s="3">
        <v>2017</v>
      </c>
      <c r="C16" s="11"/>
    </row>
    <row r="17" spans="1:3" x14ac:dyDescent="0.25">
      <c r="A17" s="8"/>
      <c r="B17" t="s">
        <v>82</v>
      </c>
      <c r="C17" s="11"/>
    </row>
    <row r="18" spans="1:3" x14ac:dyDescent="0.25">
      <c r="A18" s="8"/>
      <c r="B18" t="s">
        <v>104</v>
      </c>
      <c r="C18" s="11"/>
    </row>
    <row r="19" spans="1:3" x14ac:dyDescent="0.25">
      <c r="A19" s="8"/>
      <c r="C19" s="11"/>
    </row>
    <row r="20" spans="1:3" x14ac:dyDescent="0.25">
      <c r="A20" s="8"/>
      <c r="B20" s="4" t="s">
        <v>100</v>
      </c>
      <c r="C20" s="11"/>
    </row>
    <row r="21" spans="1:3" x14ac:dyDescent="0.25">
      <c r="A21" s="8"/>
      <c r="B21" t="s">
        <v>101</v>
      </c>
      <c r="C21" s="11"/>
    </row>
    <row r="22" spans="1:3" x14ac:dyDescent="0.25">
      <c r="A22" s="8"/>
      <c r="C22" s="11"/>
    </row>
    <row r="23" spans="1:3" x14ac:dyDescent="0.25">
      <c r="A23" s="8"/>
      <c r="B23" s="4" t="s">
        <v>102</v>
      </c>
      <c r="C23" s="11"/>
    </row>
    <row r="24" spans="1:3" x14ac:dyDescent="0.25">
      <c r="A24" s="8"/>
      <c r="B24" t="s">
        <v>103</v>
      </c>
      <c r="C24" s="11"/>
    </row>
    <row r="25" spans="1:3" x14ac:dyDescent="0.25">
      <c r="A25" s="8"/>
      <c r="C25" s="11"/>
    </row>
    <row r="26" spans="1:3" x14ac:dyDescent="0.25">
      <c r="A26" s="8"/>
      <c r="C26" s="11"/>
    </row>
    <row r="27" spans="1:3" x14ac:dyDescent="0.25">
      <c r="A27" s="7" t="s">
        <v>3</v>
      </c>
      <c r="C27" s="11"/>
    </row>
    <row r="28" spans="1:3" x14ac:dyDescent="0.25">
      <c r="A28" s="8" t="s">
        <v>66</v>
      </c>
      <c r="C28" s="11"/>
    </row>
    <row r="29" spans="1:3" x14ac:dyDescent="0.25">
      <c r="A29" s="8" t="s">
        <v>67</v>
      </c>
      <c r="C29" s="11"/>
    </row>
    <row r="30" spans="1:3" x14ac:dyDescent="0.25">
      <c r="A30" s="8"/>
      <c r="C30" s="11"/>
    </row>
    <row r="31" spans="1:3" x14ac:dyDescent="0.25">
      <c r="A31" s="8" t="s">
        <v>68</v>
      </c>
      <c r="C31" s="11"/>
    </row>
    <row r="32" spans="1:3" x14ac:dyDescent="0.25">
      <c r="A32" s="8" t="s">
        <v>69</v>
      </c>
      <c r="C32" s="11"/>
    </row>
    <row r="33" spans="1:3" x14ac:dyDescent="0.25">
      <c r="A33" s="8" t="s">
        <v>70</v>
      </c>
      <c r="C33" s="11"/>
    </row>
    <row r="34" spans="1:3" x14ac:dyDescent="0.25">
      <c r="A34" s="8" t="s">
        <v>71</v>
      </c>
      <c r="C34" s="11"/>
    </row>
    <row r="35" spans="1:3" x14ac:dyDescent="0.25">
      <c r="A35" s="8"/>
      <c r="C35" s="11"/>
    </row>
    <row r="36" spans="1:3" x14ac:dyDescent="0.25">
      <c r="A36" s="8" t="s">
        <v>72</v>
      </c>
      <c r="C36" s="11"/>
    </row>
    <row r="37" spans="1:3" x14ac:dyDescent="0.25">
      <c r="A37" s="8" t="s">
        <v>84</v>
      </c>
      <c r="C37" s="11"/>
    </row>
    <row r="38" spans="1:3" x14ac:dyDescent="0.25">
      <c r="A38" s="8" t="s">
        <v>85</v>
      </c>
    </row>
    <row r="39" spans="1:3" x14ac:dyDescent="0.25">
      <c r="A39" s="8"/>
    </row>
    <row r="40" spans="1:3" x14ac:dyDescent="0.25">
      <c r="A40" s="8" t="s">
        <v>105</v>
      </c>
    </row>
    <row r="41" spans="1:3" x14ac:dyDescent="0.25">
      <c r="A41" s="8" t="s">
        <v>106</v>
      </c>
    </row>
  </sheetData>
  <hyperlinks>
    <hyperlink ref="B11" r:id="rId1"/>
  </hyperlinks>
  <pageMargins left="0.7" right="0.7" top="0.75" bottom="0.75" header="0.3" footer="0.3"/>
  <pageSetup orientation="portrait"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4"/>
  <sheetViews>
    <sheetView workbookViewId="0"/>
  </sheetViews>
  <sheetFormatPr defaultColWidth="8.85546875" defaultRowHeight="15" x14ac:dyDescent="0.25"/>
  <cols>
    <col min="1" max="1" width="29.7109375" style="12" customWidth="1"/>
    <col min="2" max="16384" width="8.85546875" style="12"/>
  </cols>
  <sheetData>
    <row r="1" spans="1:37" ht="21" x14ac:dyDescent="0.35">
      <c r="A1" s="14" t="s">
        <v>63</v>
      </c>
    </row>
    <row r="2" spans="1:37" ht="21" x14ac:dyDescent="0.35">
      <c r="A2" s="14" t="s">
        <v>62</v>
      </c>
    </row>
    <row r="3" spans="1:37" ht="21" x14ac:dyDescent="0.35">
      <c r="A3" s="14" t="s">
        <v>61</v>
      </c>
    </row>
    <row r="4" spans="1:37" ht="21" x14ac:dyDescent="0.35">
      <c r="A4" s="14" t="s">
        <v>60</v>
      </c>
    </row>
    <row r="5" spans="1:37" ht="18.75" x14ac:dyDescent="0.3">
      <c r="A5" s="16" t="s">
        <v>64</v>
      </c>
      <c r="B5" s="16" t="s">
        <v>65</v>
      </c>
      <c r="C5" s="15"/>
    </row>
    <row r="7" spans="1:37" ht="18.75" x14ac:dyDescent="0.3">
      <c r="A7" s="13" t="s">
        <v>14</v>
      </c>
    </row>
    <row r="8" spans="1:37" x14ac:dyDescent="0.25">
      <c r="A8" s="12" t="s">
        <v>51</v>
      </c>
      <c r="B8" s="12" t="s">
        <v>50</v>
      </c>
      <c r="C8" s="12" t="s">
        <v>49</v>
      </c>
      <c r="D8" s="12" t="s">
        <v>48</v>
      </c>
      <c r="E8" s="12" t="s">
        <v>47</v>
      </c>
      <c r="F8" s="12" t="s">
        <v>46</v>
      </c>
      <c r="G8" s="12" t="s">
        <v>45</v>
      </c>
      <c r="H8" s="12" t="s">
        <v>44</v>
      </c>
      <c r="I8" s="12" t="s">
        <v>43</v>
      </c>
      <c r="J8" s="12" t="s">
        <v>42</v>
      </c>
      <c r="K8" s="12" t="s">
        <v>41</v>
      </c>
      <c r="L8" s="12" t="s">
        <v>40</v>
      </c>
      <c r="M8" s="12" t="s">
        <v>39</v>
      </c>
      <c r="N8" s="12" t="s">
        <v>38</v>
      </c>
      <c r="O8" s="12" t="s">
        <v>37</v>
      </c>
      <c r="P8" s="12" t="s">
        <v>36</v>
      </c>
      <c r="Q8" s="12" t="s">
        <v>35</v>
      </c>
      <c r="R8" s="12" t="s">
        <v>34</v>
      </c>
      <c r="S8" s="12" t="s">
        <v>33</v>
      </c>
      <c r="T8" s="12" t="s">
        <v>32</v>
      </c>
      <c r="U8" s="12" t="s">
        <v>31</v>
      </c>
      <c r="V8" s="12" t="s">
        <v>30</v>
      </c>
      <c r="W8" s="12" t="s">
        <v>29</v>
      </c>
      <c r="X8" s="12" t="s">
        <v>28</v>
      </c>
      <c r="Y8" s="12" t="s">
        <v>27</v>
      </c>
      <c r="Z8" s="12" t="s">
        <v>26</v>
      </c>
      <c r="AA8" s="12" t="s">
        <v>25</v>
      </c>
      <c r="AB8" s="12" t="s">
        <v>24</v>
      </c>
      <c r="AC8" s="12" t="s">
        <v>23</v>
      </c>
      <c r="AD8" s="12" t="s">
        <v>22</v>
      </c>
      <c r="AE8" s="12" t="s">
        <v>21</v>
      </c>
      <c r="AF8" s="12" t="s">
        <v>20</v>
      </c>
      <c r="AG8" s="12" t="s">
        <v>19</v>
      </c>
      <c r="AH8" s="12" t="s">
        <v>18</v>
      </c>
      <c r="AI8" s="12" t="s">
        <v>17</v>
      </c>
      <c r="AJ8" s="12" t="s">
        <v>16</v>
      </c>
      <c r="AK8" s="12" t="s">
        <v>15</v>
      </c>
    </row>
    <row r="9" spans="1:37" x14ac:dyDescent="0.25">
      <c r="A9" s="12" t="s">
        <v>14</v>
      </c>
      <c r="B9" s="12">
        <v>10401.5</v>
      </c>
      <c r="C9" s="12">
        <v>10356.18</v>
      </c>
      <c r="D9" s="12">
        <v>10738.88</v>
      </c>
      <c r="E9" s="12">
        <v>10476.36</v>
      </c>
      <c r="F9" s="12">
        <v>10119.129999999999</v>
      </c>
      <c r="G9" s="12">
        <v>10414.719999999999</v>
      </c>
      <c r="H9" s="12">
        <v>10686.7</v>
      </c>
      <c r="I9" s="12">
        <v>10865.37</v>
      </c>
      <c r="J9" s="12">
        <v>11102.75</v>
      </c>
      <c r="K9" s="12">
        <v>11208.69</v>
      </c>
      <c r="L9" s="12">
        <v>11167.33</v>
      </c>
      <c r="M9" s="12">
        <v>11279.84</v>
      </c>
      <c r="N9" s="12">
        <v>11646.38</v>
      </c>
      <c r="O9" s="12">
        <v>11798.77</v>
      </c>
      <c r="P9" s="12">
        <v>11901.25</v>
      </c>
      <c r="Q9" s="12">
        <v>11948.18</v>
      </c>
      <c r="R9" s="12">
        <v>12015.21</v>
      </c>
      <c r="S9" s="12">
        <v>12018.61</v>
      </c>
      <c r="T9" s="12">
        <v>12014.94</v>
      </c>
      <c r="U9" s="12">
        <v>12021.67</v>
      </c>
      <c r="V9" s="12">
        <v>12029.87</v>
      </c>
      <c r="W9" s="12">
        <v>12034.87</v>
      </c>
      <c r="X9" s="12">
        <v>12028.97</v>
      </c>
      <c r="Y9" s="12">
        <v>12018.57</v>
      </c>
      <c r="Z9" s="12">
        <v>12053.2</v>
      </c>
      <c r="AA9" s="12">
        <v>12091.58</v>
      </c>
      <c r="AB9" s="12">
        <v>12110.42</v>
      </c>
      <c r="AC9" s="12">
        <v>12111.22</v>
      </c>
      <c r="AD9" s="12">
        <v>12116.64</v>
      </c>
      <c r="AE9" s="12">
        <v>12115.09</v>
      </c>
      <c r="AF9" s="12">
        <v>12133.47</v>
      </c>
      <c r="AG9" s="12">
        <v>12154.73</v>
      </c>
      <c r="AH9" s="12">
        <v>12154.86</v>
      </c>
      <c r="AI9" s="12">
        <v>12148.22</v>
      </c>
      <c r="AJ9" s="12">
        <v>12146.24</v>
      </c>
      <c r="AK9" s="12">
        <v>12138.38</v>
      </c>
    </row>
    <row r="10" spans="1:37" x14ac:dyDescent="0.25">
      <c r="A10" s="12" t="s">
        <v>13</v>
      </c>
      <c r="B10" s="12">
        <v>1812.75</v>
      </c>
      <c r="C10" s="12">
        <v>1795.78</v>
      </c>
      <c r="D10" s="12">
        <v>1844.54</v>
      </c>
      <c r="E10" s="12">
        <v>1838.9</v>
      </c>
      <c r="F10" s="12">
        <v>1770.79</v>
      </c>
      <c r="G10" s="12">
        <v>1791.51</v>
      </c>
      <c r="H10" s="12">
        <v>1829.07</v>
      </c>
      <c r="I10" s="12">
        <v>1827.87</v>
      </c>
      <c r="J10" s="12">
        <v>1872.42</v>
      </c>
      <c r="K10" s="12">
        <v>1895.01</v>
      </c>
      <c r="L10" s="12">
        <v>1878.81</v>
      </c>
      <c r="M10" s="12">
        <v>1888.35</v>
      </c>
      <c r="N10" s="12">
        <v>1931.99</v>
      </c>
      <c r="O10" s="12">
        <v>1954.58</v>
      </c>
      <c r="P10" s="12">
        <v>1996.23</v>
      </c>
      <c r="Q10" s="12">
        <v>2021.77</v>
      </c>
      <c r="R10" s="12">
        <v>2043.35</v>
      </c>
      <c r="S10" s="12">
        <v>2060.73</v>
      </c>
      <c r="T10" s="12">
        <v>2077.06</v>
      </c>
      <c r="U10" s="12">
        <v>2094.54</v>
      </c>
      <c r="V10" s="12">
        <v>2111.84</v>
      </c>
      <c r="W10" s="12">
        <v>2128.34</v>
      </c>
      <c r="X10" s="12">
        <v>2144.36</v>
      </c>
      <c r="Y10" s="12">
        <v>2158.4499999999998</v>
      </c>
      <c r="Z10" s="12">
        <v>2176.98</v>
      </c>
      <c r="AA10" s="12">
        <v>2195.34</v>
      </c>
      <c r="AB10" s="12">
        <v>2210.85</v>
      </c>
      <c r="AC10" s="12">
        <v>2225.17</v>
      </c>
      <c r="AD10" s="12">
        <v>2239.08</v>
      </c>
      <c r="AE10" s="12">
        <v>2252.04</v>
      </c>
      <c r="AF10" s="12">
        <v>2266.08</v>
      </c>
      <c r="AG10" s="12">
        <v>2279.9499999999998</v>
      </c>
      <c r="AH10" s="12">
        <v>2291.2600000000002</v>
      </c>
      <c r="AI10" s="12">
        <v>2301.56</v>
      </c>
      <c r="AJ10" s="12">
        <v>2311.73</v>
      </c>
      <c r="AK10" s="12">
        <v>2321.4</v>
      </c>
    </row>
    <row r="11" spans="1:37" x14ac:dyDescent="0.25">
      <c r="A11" s="12" t="s">
        <v>11</v>
      </c>
      <c r="B11" s="12">
        <v>3162.11</v>
      </c>
      <c r="C11" s="12">
        <v>3126.42</v>
      </c>
      <c r="D11" s="12">
        <v>3322.55</v>
      </c>
      <c r="E11" s="12">
        <v>3305.48</v>
      </c>
      <c r="F11" s="12">
        <v>3219.29</v>
      </c>
      <c r="G11" s="12">
        <v>3242.55</v>
      </c>
      <c r="H11" s="12">
        <v>3435.51</v>
      </c>
      <c r="I11" s="12">
        <v>3511.69</v>
      </c>
      <c r="J11" s="12">
        <v>3757.79</v>
      </c>
      <c r="K11" s="12">
        <v>3928.99</v>
      </c>
      <c r="L11" s="12">
        <v>3930.45</v>
      </c>
      <c r="M11" s="12">
        <v>4006.12</v>
      </c>
      <c r="N11" s="12">
        <v>4220.68</v>
      </c>
      <c r="O11" s="12">
        <v>4274.25</v>
      </c>
      <c r="P11" s="12">
        <v>4302.84</v>
      </c>
      <c r="Q11" s="12">
        <v>4324.1899999999996</v>
      </c>
      <c r="R11" s="12">
        <v>4336.8100000000004</v>
      </c>
      <c r="S11" s="12">
        <v>4337.6499999999996</v>
      </c>
      <c r="T11" s="12">
        <v>4343.95</v>
      </c>
      <c r="U11" s="12">
        <v>4355</v>
      </c>
      <c r="V11" s="12">
        <v>4375.7299999999996</v>
      </c>
      <c r="W11" s="12">
        <v>4402.55</v>
      </c>
      <c r="X11" s="12">
        <v>4414.2</v>
      </c>
      <c r="Y11" s="12">
        <v>4420.28</v>
      </c>
      <c r="Z11" s="12">
        <v>4461.25</v>
      </c>
      <c r="AA11" s="12">
        <v>4499.32</v>
      </c>
      <c r="AB11" s="12">
        <v>4520.7299999999996</v>
      </c>
      <c r="AC11" s="12">
        <v>4527.84</v>
      </c>
      <c r="AD11" s="12">
        <v>4536.3900000000003</v>
      </c>
      <c r="AE11" s="12">
        <v>4537.4399999999996</v>
      </c>
      <c r="AF11" s="12">
        <v>4557.67</v>
      </c>
      <c r="AG11" s="12">
        <v>4583.2700000000004</v>
      </c>
      <c r="AH11" s="12">
        <v>4588.6000000000004</v>
      </c>
      <c r="AI11" s="12">
        <v>4586.7</v>
      </c>
      <c r="AJ11" s="12">
        <v>4589.01</v>
      </c>
      <c r="AK11" s="12">
        <v>4583.6499999999996</v>
      </c>
    </row>
    <row r="12" spans="1:37" x14ac:dyDescent="0.25">
      <c r="A12" s="12" t="s">
        <v>55</v>
      </c>
      <c r="B12" s="12">
        <v>4564.3</v>
      </c>
      <c r="C12" s="12">
        <v>4609.16</v>
      </c>
      <c r="D12" s="12">
        <v>4745.8999999999996</v>
      </c>
      <c r="E12" s="12">
        <v>4566.75</v>
      </c>
      <c r="F12" s="12">
        <v>4428.57</v>
      </c>
      <c r="G12" s="12">
        <v>4652.34</v>
      </c>
      <c r="H12" s="12">
        <v>4673.1899999999996</v>
      </c>
      <c r="I12" s="12">
        <v>4796.1899999999996</v>
      </c>
      <c r="J12" s="12">
        <v>4706.01</v>
      </c>
      <c r="K12" s="12">
        <v>4580.03</v>
      </c>
      <c r="L12" s="12">
        <v>4583.16</v>
      </c>
      <c r="M12" s="12">
        <v>4610.22</v>
      </c>
      <c r="N12" s="12">
        <v>4694.09</v>
      </c>
      <c r="O12" s="12">
        <v>4765.4399999999996</v>
      </c>
      <c r="P12" s="12">
        <v>4792.08</v>
      </c>
      <c r="Q12" s="12">
        <v>4789.26</v>
      </c>
      <c r="R12" s="12">
        <v>4823.1899999999996</v>
      </c>
      <c r="S12" s="12">
        <v>4810.03</v>
      </c>
      <c r="T12" s="12">
        <v>4785.0200000000004</v>
      </c>
      <c r="U12" s="12">
        <v>4764.01</v>
      </c>
      <c r="V12" s="12">
        <v>4737.05</v>
      </c>
      <c r="W12" s="12">
        <v>4702.67</v>
      </c>
      <c r="X12" s="12">
        <v>4671.62</v>
      </c>
      <c r="Y12" s="12">
        <v>4643.1899999999996</v>
      </c>
      <c r="Z12" s="12">
        <v>4620.7</v>
      </c>
      <c r="AA12" s="12">
        <v>4604.58</v>
      </c>
      <c r="AB12" s="12">
        <v>4589.2700000000004</v>
      </c>
      <c r="AC12" s="12">
        <v>4572.09</v>
      </c>
      <c r="AD12" s="12">
        <v>4558.54</v>
      </c>
      <c r="AE12" s="12">
        <v>4546.5200000000004</v>
      </c>
      <c r="AF12" s="12">
        <v>4534.59</v>
      </c>
      <c r="AG12" s="12">
        <v>4520.6400000000003</v>
      </c>
      <c r="AH12" s="12">
        <v>4508.3599999999997</v>
      </c>
      <c r="AI12" s="12">
        <v>4497.57</v>
      </c>
      <c r="AJ12" s="12">
        <v>4487.51</v>
      </c>
      <c r="AK12" s="12">
        <v>4479.79</v>
      </c>
    </row>
    <row r="13" spans="1:37" x14ac:dyDescent="0.25">
      <c r="A13" s="12" t="s">
        <v>54</v>
      </c>
      <c r="B13" s="12">
        <v>655.62</v>
      </c>
      <c r="C13" s="12">
        <v>619</v>
      </c>
      <c r="D13" s="12">
        <v>623.44000000000005</v>
      </c>
      <c r="E13" s="12">
        <v>570.41999999999996</v>
      </c>
      <c r="F13" s="12">
        <v>547.16999999999996</v>
      </c>
      <c r="G13" s="12">
        <v>560.61</v>
      </c>
      <c r="H13" s="12">
        <v>552.16999999999996</v>
      </c>
      <c r="I13" s="12">
        <v>548.75</v>
      </c>
      <c r="J13" s="12">
        <v>607.91</v>
      </c>
      <c r="K13" s="12">
        <v>641.23</v>
      </c>
      <c r="L13" s="12">
        <v>626.51</v>
      </c>
      <c r="M13" s="12">
        <v>626.55999999999995</v>
      </c>
      <c r="N13" s="12">
        <v>648.74</v>
      </c>
      <c r="O13" s="12">
        <v>652.24</v>
      </c>
      <c r="P13" s="12">
        <v>656.62</v>
      </c>
      <c r="Q13" s="12">
        <v>661.03</v>
      </c>
      <c r="R13" s="12">
        <v>660.59</v>
      </c>
      <c r="S13" s="12">
        <v>660.23</v>
      </c>
      <c r="T13" s="12">
        <v>660.09</v>
      </c>
      <c r="U13" s="12">
        <v>660.2</v>
      </c>
      <c r="V13" s="12">
        <v>658.76</v>
      </c>
      <c r="W13" s="12">
        <v>656.66</v>
      </c>
      <c r="X13" s="12">
        <v>655.29</v>
      </c>
      <c r="Y13" s="12">
        <v>654.13</v>
      </c>
      <c r="Z13" s="12">
        <v>652.80999999999995</v>
      </c>
      <c r="AA13" s="12">
        <v>651.62</v>
      </c>
      <c r="AB13" s="12">
        <v>649.55999999999995</v>
      </c>
      <c r="AC13" s="12">
        <v>646.83000000000004</v>
      </c>
      <c r="AD13" s="12">
        <v>644.04999999999995</v>
      </c>
      <c r="AE13" s="12">
        <v>641.26</v>
      </c>
      <c r="AF13" s="12">
        <v>638.17999999999995</v>
      </c>
      <c r="AG13" s="12">
        <v>634.83000000000004</v>
      </c>
      <c r="AH13" s="12">
        <v>631.30999999999995</v>
      </c>
      <c r="AI13" s="12">
        <v>627.73</v>
      </c>
      <c r="AJ13" s="12">
        <v>624</v>
      </c>
      <c r="AK13" s="12">
        <v>620.24</v>
      </c>
    </row>
    <row r="14" spans="1:37" x14ac:dyDescent="0.25">
      <c r="A14" s="12" t="s">
        <v>53</v>
      </c>
      <c r="B14" s="12">
        <v>206.72</v>
      </c>
      <c r="C14" s="12">
        <v>205.82</v>
      </c>
      <c r="D14" s="12">
        <v>202.46</v>
      </c>
      <c r="E14" s="12">
        <v>194.81</v>
      </c>
      <c r="F14" s="12">
        <v>153.31</v>
      </c>
      <c r="G14" s="12">
        <v>167.71</v>
      </c>
      <c r="H14" s="12">
        <v>196.77</v>
      </c>
      <c r="I14" s="12">
        <v>180.87</v>
      </c>
      <c r="J14" s="12">
        <v>158.61000000000001</v>
      </c>
      <c r="K14" s="12">
        <v>163.44</v>
      </c>
      <c r="L14" s="12">
        <v>148.41</v>
      </c>
      <c r="M14" s="12">
        <v>148.58000000000001</v>
      </c>
      <c r="N14" s="12">
        <v>150.88</v>
      </c>
      <c r="O14" s="12">
        <v>152.25</v>
      </c>
      <c r="P14" s="12">
        <v>153.47999999999999</v>
      </c>
      <c r="Q14" s="12">
        <v>151.93</v>
      </c>
      <c r="R14" s="12">
        <v>151.27000000000001</v>
      </c>
      <c r="S14" s="12">
        <v>149.97</v>
      </c>
      <c r="T14" s="12">
        <v>148.81</v>
      </c>
      <c r="U14" s="12">
        <v>147.91</v>
      </c>
      <c r="V14" s="12">
        <v>146.49</v>
      </c>
      <c r="W14" s="12">
        <v>144.66999999999999</v>
      </c>
      <c r="X14" s="12">
        <v>143.5</v>
      </c>
      <c r="Y14" s="12">
        <v>142.53</v>
      </c>
      <c r="Z14" s="12">
        <v>141.47</v>
      </c>
      <c r="AA14" s="12">
        <v>140.72</v>
      </c>
      <c r="AB14" s="12">
        <v>140.02000000000001</v>
      </c>
      <c r="AC14" s="12">
        <v>139.29</v>
      </c>
      <c r="AD14" s="12">
        <v>138.58000000000001</v>
      </c>
      <c r="AE14" s="12">
        <v>137.83000000000001</v>
      </c>
      <c r="AF14" s="12">
        <v>136.96</v>
      </c>
      <c r="AG14" s="12">
        <v>136.04</v>
      </c>
      <c r="AH14" s="12">
        <v>135.33000000000001</v>
      </c>
      <c r="AI14" s="12">
        <v>134.65</v>
      </c>
      <c r="AJ14" s="12">
        <v>133.97999999999999</v>
      </c>
      <c r="AK14" s="12">
        <v>133.30000000000001</v>
      </c>
    </row>
    <row r="16" spans="1:37" ht="18.75" x14ac:dyDescent="0.3">
      <c r="A16" s="13" t="s">
        <v>59</v>
      </c>
    </row>
    <row r="17" spans="1:37" x14ac:dyDescent="0.25">
      <c r="A17" s="12" t="s">
        <v>51</v>
      </c>
      <c r="B17" s="12" t="s">
        <v>50</v>
      </c>
      <c r="C17" s="12" t="s">
        <v>49</v>
      </c>
      <c r="D17" s="12" t="s">
        <v>48</v>
      </c>
      <c r="E17" s="12" t="s">
        <v>47</v>
      </c>
      <c r="F17" s="12" t="s">
        <v>46</v>
      </c>
      <c r="G17" s="12" t="s">
        <v>45</v>
      </c>
      <c r="H17" s="12" t="s">
        <v>44</v>
      </c>
      <c r="I17" s="12" t="s">
        <v>43</v>
      </c>
      <c r="J17" s="12" t="s">
        <v>42</v>
      </c>
      <c r="K17" s="12" t="s">
        <v>41</v>
      </c>
      <c r="L17" s="12" t="s">
        <v>40</v>
      </c>
      <c r="M17" s="12" t="s">
        <v>39</v>
      </c>
      <c r="N17" s="12" t="s">
        <v>38</v>
      </c>
      <c r="O17" s="12" t="s">
        <v>37</v>
      </c>
      <c r="P17" s="12" t="s">
        <v>36</v>
      </c>
      <c r="Q17" s="12" t="s">
        <v>35</v>
      </c>
      <c r="R17" s="12" t="s">
        <v>34</v>
      </c>
      <c r="S17" s="12" t="s">
        <v>33</v>
      </c>
      <c r="T17" s="12" t="s">
        <v>32</v>
      </c>
      <c r="U17" s="12" t="s">
        <v>31</v>
      </c>
      <c r="V17" s="12" t="s">
        <v>30</v>
      </c>
      <c r="W17" s="12" t="s">
        <v>29</v>
      </c>
      <c r="X17" s="12" t="s">
        <v>28</v>
      </c>
      <c r="Y17" s="12" t="s">
        <v>27</v>
      </c>
      <c r="Z17" s="12" t="s">
        <v>26</v>
      </c>
      <c r="AA17" s="12" t="s">
        <v>25</v>
      </c>
      <c r="AB17" s="12" t="s">
        <v>24</v>
      </c>
      <c r="AC17" s="12" t="s">
        <v>23</v>
      </c>
      <c r="AD17" s="12" t="s">
        <v>22</v>
      </c>
      <c r="AE17" s="12" t="s">
        <v>21</v>
      </c>
      <c r="AF17" s="12" t="s">
        <v>20</v>
      </c>
      <c r="AG17" s="12" t="s">
        <v>19</v>
      </c>
      <c r="AH17" s="12" t="s">
        <v>18</v>
      </c>
      <c r="AI17" s="12" t="s">
        <v>17</v>
      </c>
      <c r="AJ17" s="12" t="s">
        <v>16</v>
      </c>
      <c r="AK17" s="12" t="s">
        <v>15</v>
      </c>
    </row>
    <row r="18" spans="1:37" x14ac:dyDescent="0.25">
      <c r="A18" s="12" t="s">
        <v>14</v>
      </c>
      <c r="B18" s="12">
        <v>1494.46</v>
      </c>
      <c r="C18" s="12">
        <v>1442.22</v>
      </c>
      <c r="D18" s="12">
        <v>1558.75</v>
      </c>
      <c r="E18" s="12">
        <v>1561.82</v>
      </c>
      <c r="F18" s="12">
        <v>1524.72</v>
      </c>
      <c r="G18" s="12">
        <v>1480.89</v>
      </c>
      <c r="H18" s="12">
        <v>1564.31</v>
      </c>
      <c r="I18" s="12">
        <v>1503.39</v>
      </c>
      <c r="J18" s="12">
        <v>1574.83</v>
      </c>
      <c r="K18" s="12">
        <v>1642.08</v>
      </c>
      <c r="L18" s="12">
        <v>1570.17</v>
      </c>
      <c r="M18" s="12">
        <v>1568.91</v>
      </c>
      <c r="N18" s="12">
        <v>1601.13</v>
      </c>
      <c r="O18" s="12">
        <v>1609.16</v>
      </c>
      <c r="P18" s="12">
        <v>1616.28</v>
      </c>
      <c r="Q18" s="12">
        <v>1621.85</v>
      </c>
      <c r="R18" s="12">
        <v>1626.54</v>
      </c>
      <c r="S18" s="12">
        <v>1629.9</v>
      </c>
      <c r="T18" s="12">
        <v>1633.45</v>
      </c>
      <c r="U18" s="12">
        <v>1637.24</v>
      </c>
      <c r="V18" s="12">
        <v>1641.2</v>
      </c>
      <c r="W18" s="12">
        <v>1645.48</v>
      </c>
      <c r="X18" s="12">
        <v>1650.01</v>
      </c>
      <c r="Y18" s="12">
        <v>1654.72</v>
      </c>
      <c r="Z18" s="12">
        <v>1659.66</v>
      </c>
      <c r="AA18" s="12">
        <v>1664.65</v>
      </c>
      <c r="AB18" s="12">
        <v>1669.65</v>
      </c>
      <c r="AC18" s="12">
        <v>1674.83</v>
      </c>
      <c r="AD18" s="12">
        <v>1680</v>
      </c>
      <c r="AE18" s="12">
        <v>1685.23</v>
      </c>
      <c r="AF18" s="12">
        <v>1690.49</v>
      </c>
      <c r="AG18" s="12">
        <v>1695.79</v>
      </c>
      <c r="AH18" s="12">
        <v>1701.1</v>
      </c>
      <c r="AI18" s="12">
        <v>1706.42</v>
      </c>
      <c r="AJ18" s="12">
        <v>1711.73</v>
      </c>
      <c r="AK18" s="12">
        <v>1717.01</v>
      </c>
    </row>
    <row r="19" spans="1:37" x14ac:dyDescent="0.25">
      <c r="A19" s="12" t="s">
        <v>13</v>
      </c>
      <c r="B19" s="12">
        <v>543.37</v>
      </c>
      <c r="C19" s="12">
        <v>530.71</v>
      </c>
      <c r="D19" s="12">
        <v>566.27</v>
      </c>
      <c r="E19" s="12">
        <v>573.17999999999995</v>
      </c>
      <c r="F19" s="12">
        <v>577.64</v>
      </c>
      <c r="G19" s="12">
        <v>573.4</v>
      </c>
      <c r="H19" s="12">
        <v>589.82000000000005</v>
      </c>
      <c r="I19" s="12">
        <v>589.95000000000005</v>
      </c>
      <c r="J19" s="12">
        <v>615.01</v>
      </c>
      <c r="K19" s="12">
        <v>626.28</v>
      </c>
      <c r="L19" s="12">
        <v>608.46</v>
      </c>
      <c r="M19" s="12">
        <v>605.74</v>
      </c>
      <c r="N19" s="12">
        <v>615.63</v>
      </c>
      <c r="O19" s="12">
        <v>618.21</v>
      </c>
      <c r="P19" s="12">
        <v>620.99</v>
      </c>
      <c r="Q19" s="12">
        <v>623.30999999999995</v>
      </c>
      <c r="R19" s="12">
        <v>625.64</v>
      </c>
      <c r="S19" s="12">
        <v>628.07000000000005</v>
      </c>
      <c r="T19" s="12">
        <v>630.24</v>
      </c>
      <c r="U19" s="12">
        <v>632.39</v>
      </c>
      <c r="V19" s="12">
        <v>634.61</v>
      </c>
      <c r="W19" s="12">
        <v>637.05999999999995</v>
      </c>
      <c r="X19" s="12">
        <v>639.62</v>
      </c>
      <c r="Y19" s="12">
        <v>642.23</v>
      </c>
      <c r="Z19" s="12">
        <v>645.16</v>
      </c>
      <c r="AA19" s="12">
        <v>647.82000000000005</v>
      </c>
      <c r="AB19" s="12">
        <v>650.21</v>
      </c>
      <c r="AC19" s="12">
        <v>652.83000000000004</v>
      </c>
      <c r="AD19" s="12">
        <v>655.26</v>
      </c>
      <c r="AE19" s="12">
        <v>657.7</v>
      </c>
      <c r="AF19" s="12">
        <v>660.21</v>
      </c>
      <c r="AG19" s="12">
        <v>662.67</v>
      </c>
      <c r="AH19" s="12">
        <v>665.09</v>
      </c>
      <c r="AI19" s="12">
        <v>667.47</v>
      </c>
      <c r="AJ19" s="12">
        <v>669.81</v>
      </c>
      <c r="AK19" s="12">
        <v>672.13</v>
      </c>
    </row>
    <row r="20" spans="1:37" x14ac:dyDescent="0.25">
      <c r="A20" s="12" t="s">
        <v>11</v>
      </c>
      <c r="B20" s="12">
        <v>646.6</v>
      </c>
      <c r="C20" s="12">
        <v>618.73</v>
      </c>
      <c r="D20" s="12">
        <v>686.09</v>
      </c>
      <c r="E20" s="12">
        <v>691.75</v>
      </c>
      <c r="F20" s="12">
        <v>660.38</v>
      </c>
      <c r="G20" s="12">
        <v>615.17999999999995</v>
      </c>
      <c r="H20" s="12">
        <v>682.21</v>
      </c>
      <c r="I20" s="12">
        <v>632.1</v>
      </c>
      <c r="J20" s="12">
        <v>685.47</v>
      </c>
      <c r="K20" s="12">
        <v>732.14</v>
      </c>
      <c r="L20" s="12">
        <v>689.61</v>
      </c>
      <c r="M20" s="12">
        <v>701.46</v>
      </c>
      <c r="N20" s="12">
        <v>715.4</v>
      </c>
      <c r="O20" s="12">
        <v>721.14</v>
      </c>
      <c r="P20" s="12">
        <v>726.01</v>
      </c>
      <c r="Q20" s="12">
        <v>729.76</v>
      </c>
      <c r="R20" s="12">
        <v>732.6</v>
      </c>
      <c r="S20" s="12">
        <v>734.55</v>
      </c>
      <c r="T20" s="12">
        <v>736.7</v>
      </c>
      <c r="U20" s="12">
        <v>739.02</v>
      </c>
      <c r="V20" s="12">
        <v>741.38</v>
      </c>
      <c r="W20" s="12">
        <v>743.83</v>
      </c>
      <c r="X20" s="12">
        <v>746.36</v>
      </c>
      <c r="Y20" s="12">
        <v>748.95</v>
      </c>
      <c r="Z20" s="12">
        <v>751.46</v>
      </c>
      <c r="AA20" s="12">
        <v>754.12</v>
      </c>
      <c r="AB20" s="12">
        <v>756.85</v>
      </c>
      <c r="AC20" s="12">
        <v>759.6</v>
      </c>
      <c r="AD20" s="12">
        <v>762.39</v>
      </c>
      <c r="AE20" s="12">
        <v>765.19</v>
      </c>
      <c r="AF20" s="12">
        <v>767.93</v>
      </c>
      <c r="AG20" s="12">
        <v>770.69</v>
      </c>
      <c r="AH20" s="12">
        <v>773.48</v>
      </c>
      <c r="AI20" s="12">
        <v>776.28</v>
      </c>
      <c r="AJ20" s="12">
        <v>779.06</v>
      </c>
      <c r="AK20" s="12">
        <v>781.82</v>
      </c>
    </row>
    <row r="21" spans="1:37" x14ac:dyDescent="0.25">
      <c r="A21" s="12" t="s">
        <v>55</v>
      </c>
      <c r="B21" s="12">
        <v>138.13999999999999</v>
      </c>
      <c r="C21" s="12">
        <v>129.88999999999999</v>
      </c>
      <c r="D21" s="12">
        <v>142.74</v>
      </c>
      <c r="E21" s="12">
        <v>130.34</v>
      </c>
      <c r="F21" s="12">
        <v>125.38</v>
      </c>
      <c r="G21" s="12">
        <v>119.7</v>
      </c>
      <c r="H21" s="12">
        <v>117.71</v>
      </c>
      <c r="I21" s="12">
        <v>104.58</v>
      </c>
      <c r="J21" s="12">
        <v>90.7</v>
      </c>
      <c r="K21" s="12">
        <v>86.74</v>
      </c>
      <c r="L21" s="12">
        <v>83.53</v>
      </c>
      <c r="M21" s="12">
        <v>79.25</v>
      </c>
      <c r="N21" s="12">
        <v>81.39</v>
      </c>
      <c r="O21" s="12">
        <v>80.709999999999994</v>
      </c>
      <c r="P21" s="12">
        <v>79.930000000000007</v>
      </c>
      <c r="Q21" s="12">
        <v>79.06</v>
      </c>
      <c r="R21" s="12">
        <v>78.13</v>
      </c>
      <c r="S21" s="12">
        <v>76.58</v>
      </c>
      <c r="T21" s="12">
        <v>75.12</v>
      </c>
      <c r="U21" s="12">
        <v>73.709999999999994</v>
      </c>
      <c r="V21" s="12">
        <v>72.33</v>
      </c>
      <c r="W21" s="12">
        <v>71</v>
      </c>
      <c r="X21" s="12">
        <v>69.73</v>
      </c>
      <c r="Y21" s="12">
        <v>68.53</v>
      </c>
      <c r="Z21" s="12">
        <v>67.38</v>
      </c>
      <c r="AA21" s="12">
        <v>66.290000000000006</v>
      </c>
      <c r="AB21" s="12">
        <v>65.3</v>
      </c>
      <c r="AC21" s="12">
        <v>64.36</v>
      </c>
      <c r="AD21" s="12">
        <v>63.47</v>
      </c>
      <c r="AE21" s="12">
        <v>62.63</v>
      </c>
      <c r="AF21" s="12">
        <v>61.84</v>
      </c>
      <c r="AG21" s="12">
        <v>61.09</v>
      </c>
      <c r="AH21" s="12">
        <v>60.39</v>
      </c>
      <c r="AI21" s="12">
        <v>59.72</v>
      </c>
      <c r="AJ21" s="12">
        <v>59.1</v>
      </c>
      <c r="AK21" s="12">
        <v>58.51</v>
      </c>
    </row>
    <row r="22" spans="1:37" x14ac:dyDescent="0.25">
      <c r="A22" s="12" t="s">
        <v>54</v>
      </c>
      <c r="B22" s="12">
        <v>164.9</v>
      </c>
      <c r="C22" s="12">
        <v>161.5</v>
      </c>
      <c r="D22" s="12">
        <v>162.19999999999999</v>
      </c>
      <c r="E22" s="12">
        <v>165.1</v>
      </c>
      <c r="F22" s="12">
        <v>160</v>
      </c>
      <c r="G22" s="12">
        <v>171.1</v>
      </c>
      <c r="H22" s="12">
        <v>173.2</v>
      </c>
      <c r="I22" s="12">
        <v>175.4</v>
      </c>
      <c r="J22" s="12">
        <v>182.29</v>
      </c>
      <c r="K22" s="12">
        <v>195.53</v>
      </c>
      <c r="L22" s="12">
        <v>188.05</v>
      </c>
      <c r="M22" s="12">
        <v>182.13</v>
      </c>
      <c r="N22" s="12">
        <v>188.39</v>
      </c>
      <c r="O22" s="12">
        <v>188.78</v>
      </c>
      <c r="P22" s="12">
        <v>189.04</v>
      </c>
      <c r="Q22" s="12">
        <v>189.42</v>
      </c>
      <c r="R22" s="12">
        <v>189.86</v>
      </c>
      <c r="S22" s="12">
        <v>190.4</v>
      </c>
      <c r="T22" s="12">
        <v>191.09</v>
      </c>
      <c r="U22" s="12">
        <v>191.83</v>
      </c>
      <c r="V22" s="12">
        <v>192.58</v>
      </c>
      <c r="W22" s="12">
        <v>193.3</v>
      </c>
      <c r="X22" s="12">
        <v>194.01</v>
      </c>
      <c r="Y22" s="12">
        <v>194.74</v>
      </c>
      <c r="Z22" s="12">
        <v>195.38</v>
      </c>
      <c r="AA22" s="12">
        <v>196.14</v>
      </c>
      <c r="AB22" s="12">
        <v>197.02</v>
      </c>
      <c r="AC22" s="12">
        <v>197.77</v>
      </c>
      <c r="AD22" s="12">
        <v>198.61</v>
      </c>
      <c r="AE22" s="12">
        <v>199.44</v>
      </c>
      <c r="AF22" s="12">
        <v>200.26</v>
      </c>
      <c r="AG22" s="12">
        <v>201.08</v>
      </c>
      <c r="AH22" s="12">
        <v>201.9</v>
      </c>
      <c r="AI22" s="12">
        <v>202.71</v>
      </c>
      <c r="AJ22" s="12">
        <v>203.51</v>
      </c>
      <c r="AK22" s="12">
        <v>204.3</v>
      </c>
    </row>
    <row r="23" spans="1:37" x14ac:dyDescent="0.25">
      <c r="A23" s="12" t="s">
        <v>53</v>
      </c>
      <c r="B23" s="12">
        <v>1.44</v>
      </c>
      <c r="C23" s="12">
        <v>1.39</v>
      </c>
      <c r="D23" s="12">
        <v>1.45</v>
      </c>
      <c r="E23" s="12">
        <v>1.46</v>
      </c>
      <c r="F23" s="12">
        <v>1.31</v>
      </c>
      <c r="G23" s="12">
        <v>1.52</v>
      </c>
      <c r="H23" s="12">
        <v>1.36</v>
      </c>
      <c r="I23" s="12">
        <v>1.36</v>
      </c>
      <c r="J23" s="12">
        <v>1.36</v>
      </c>
      <c r="K23" s="12">
        <v>1.4</v>
      </c>
      <c r="L23" s="12">
        <v>0.52</v>
      </c>
      <c r="M23" s="12">
        <v>0.32</v>
      </c>
      <c r="N23" s="12">
        <v>0.32</v>
      </c>
      <c r="O23" s="12">
        <v>0.32</v>
      </c>
      <c r="P23" s="12">
        <v>0.31</v>
      </c>
      <c r="Q23" s="12">
        <v>0.31</v>
      </c>
      <c r="R23" s="12">
        <v>0.31</v>
      </c>
      <c r="S23" s="12">
        <v>0.3</v>
      </c>
      <c r="T23" s="12">
        <v>0.3</v>
      </c>
      <c r="U23" s="12">
        <v>0.3</v>
      </c>
      <c r="V23" s="12">
        <v>0.28999999999999998</v>
      </c>
      <c r="W23" s="12">
        <v>0.28999999999999998</v>
      </c>
      <c r="X23" s="12">
        <v>0.28999999999999998</v>
      </c>
      <c r="Y23" s="12">
        <v>0.28000000000000003</v>
      </c>
      <c r="Z23" s="12">
        <v>0.28000000000000003</v>
      </c>
      <c r="AA23" s="12">
        <v>0.28000000000000003</v>
      </c>
      <c r="AB23" s="12">
        <v>0.27</v>
      </c>
      <c r="AC23" s="12">
        <v>0.27</v>
      </c>
      <c r="AD23" s="12">
        <v>0.27</v>
      </c>
      <c r="AE23" s="12">
        <v>0.26</v>
      </c>
      <c r="AF23" s="12">
        <v>0.26</v>
      </c>
      <c r="AG23" s="12">
        <v>0.25</v>
      </c>
      <c r="AH23" s="12">
        <v>0.25</v>
      </c>
      <c r="AI23" s="12">
        <v>0.25</v>
      </c>
      <c r="AJ23" s="12">
        <v>0.24</v>
      </c>
      <c r="AK23" s="12">
        <v>0.24</v>
      </c>
    </row>
    <row r="25" spans="1:37" ht="18.75" x14ac:dyDescent="0.3">
      <c r="A25" s="13" t="s">
        <v>58</v>
      </c>
    </row>
    <row r="26" spans="1:37" x14ac:dyDescent="0.25">
      <c r="A26" s="12" t="s">
        <v>51</v>
      </c>
      <c r="B26" s="12" t="s">
        <v>50</v>
      </c>
      <c r="C26" s="12" t="s">
        <v>49</v>
      </c>
      <c r="D26" s="12" t="s">
        <v>48</v>
      </c>
      <c r="E26" s="12" t="s">
        <v>47</v>
      </c>
      <c r="F26" s="12" t="s">
        <v>46</v>
      </c>
      <c r="G26" s="12" t="s">
        <v>45</v>
      </c>
      <c r="H26" s="12" t="s">
        <v>44</v>
      </c>
      <c r="I26" s="12" t="s">
        <v>43</v>
      </c>
      <c r="J26" s="12" t="s">
        <v>42</v>
      </c>
      <c r="K26" s="12" t="s">
        <v>41</v>
      </c>
      <c r="L26" s="12" t="s">
        <v>40</v>
      </c>
      <c r="M26" s="12" t="s">
        <v>39</v>
      </c>
      <c r="N26" s="12" t="s">
        <v>38</v>
      </c>
      <c r="O26" s="12" t="s">
        <v>37</v>
      </c>
      <c r="P26" s="12" t="s">
        <v>36</v>
      </c>
      <c r="Q26" s="12" t="s">
        <v>35</v>
      </c>
      <c r="R26" s="12" t="s">
        <v>34</v>
      </c>
      <c r="S26" s="12" t="s">
        <v>33</v>
      </c>
      <c r="T26" s="12" t="s">
        <v>32</v>
      </c>
      <c r="U26" s="12" t="s">
        <v>31</v>
      </c>
      <c r="V26" s="12" t="s">
        <v>30</v>
      </c>
      <c r="W26" s="12" t="s">
        <v>29</v>
      </c>
      <c r="X26" s="12" t="s">
        <v>28</v>
      </c>
      <c r="Y26" s="12" t="s">
        <v>27</v>
      </c>
      <c r="Z26" s="12" t="s">
        <v>26</v>
      </c>
      <c r="AA26" s="12" t="s">
        <v>25</v>
      </c>
      <c r="AB26" s="12" t="s">
        <v>24</v>
      </c>
      <c r="AC26" s="12" t="s">
        <v>23</v>
      </c>
      <c r="AD26" s="12" t="s">
        <v>22</v>
      </c>
      <c r="AE26" s="12" t="s">
        <v>21</v>
      </c>
      <c r="AF26" s="12" t="s">
        <v>20</v>
      </c>
      <c r="AG26" s="12" t="s">
        <v>19</v>
      </c>
      <c r="AH26" s="12" t="s">
        <v>18</v>
      </c>
      <c r="AI26" s="12" t="s">
        <v>17</v>
      </c>
      <c r="AJ26" s="12" t="s">
        <v>16</v>
      </c>
      <c r="AK26" s="12" t="s">
        <v>15</v>
      </c>
    </row>
    <row r="27" spans="1:37" x14ac:dyDescent="0.25">
      <c r="A27" s="12" t="s">
        <v>14</v>
      </c>
      <c r="B27" s="12">
        <v>1290.55</v>
      </c>
      <c r="C27" s="12">
        <v>1224.98</v>
      </c>
      <c r="D27" s="12">
        <v>1243.3399999999999</v>
      </c>
      <c r="E27" s="12">
        <v>1238.5999999999999</v>
      </c>
      <c r="F27" s="12">
        <v>1211.96</v>
      </c>
      <c r="G27" s="12">
        <v>1208.8599999999999</v>
      </c>
      <c r="H27" s="12">
        <v>1253.4000000000001</v>
      </c>
      <c r="I27" s="12">
        <v>1316.46</v>
      </c>
      <c r="J27" s="12">
        <v>1290.83</v>
      </c>
      <c r="K27" s="12">
        <v>1327.6</v>
      </c>
      <c r="L27" s="12">
        <v>1317.27</v>
      </c>
      <c r="M27" s="12">
        <v>1340.57</v>
      </c>
      <c r="N27" s="12">
        <v>1368.1</v>
      </c>
      <c r="O27" s="12">
        <v>1379.29</v>
      </c>
      <c r="P27" s="12">
        <v>1407.7</v>
      </c>
      <c r="Q27" s="12">
        <v>1420.6</v>
      </c>
      <c r="R27" s="12">
        <v>1429.93</v>
      </c>
      <c r="S27" s="12">
        <v>1436.45</v>
      </c>
      <c r="T27" s="12">
        <v>1443.54</v>
      </c>
      <c r="U27" s="12">
        <v>1451.13</v>
      </c>
      <c r="V27" s="12">
        <v>1460.49</v>
      </c>
      <c r="W27" s="12">
        <v>1469.08</v>
      </c>
      <c r="X27" s="12">
        <v>1477.49</v>
      </c>
      <c r="Y27" s="12">
        <v>1483.53</v>
      </c>
      <c r="Z27" s="12">
        <v>1492.36</v>
      </c>
      <c r="AA27" s="12">
        <v>1502.01</v>
      </c>
      <c r="AB27" s="12">
        <v>1512.77</v>
      </c>
      <c r="AC27" s="12">
        <v>1523.29</v>
      </c>
      <c r="AD27" s="12">
        <v>1534.87</v>
      </c>
      <c r="AE27" s="12">
        <v>1546.18</v>
      </c>
      <c r="AF27" s="12">
        <v>1558.23</v>
      </c>
      <c r="AG27" s="12">
        <v>1571.12</v>
      </c>
      <c r="AH27" s="12">
        <v>1582.14</v>
      </c>
      <c r="AI27" s="12">
        <v>1592.61</v>
      </c>
      <c r="AJ27" s="12">
        <v>1603.16</v>
      </c>
      <c r="AK27" s="12">
        <v>1613.03</v>
      </c>
    </row>
    <row r="28" spans="1:37" x14ac:dyDescent="0.25">
      <c r="A28" s="12" t="s">
        <v>13</v>
      </c>
      <c r="B28" s="12">
        <v>357.31</v>
      </c>
      <c r="C28" s="12">
        <v>355.28</v>
      </c>
      <c r="D28" s="12">
        <v>382.15</v>
      </c>
      <c r="E28" s="12">
        <v>386.29</v>
      </c>
      <c r="F28" s="12">
        <v>382.3</v>
      </c>
      <c r="G28" s="12">
        <v>399.7</v>
      </c>
      <c r="H28" s="12">
        <v>411.4</v>
      </c>
      <c r="I28" s="12">
        <v>412.11</v>
      </c>
      <c r="J28" s="12">
        <v>419.47</v>
      </c>
      <c r="K28" s="12">
        <v>434.77</v>
      </c>
      <c r="L28" s="12">
        <v>440.1</v>
      </c>
      <c r="M28" s="12">
        <v>451.54</v>
      </c>
      <c r="N28" s="12">
        <v>465.05</v>
      </c>
      <c r="O28" s="12">
        <v>471.99</v>
      </c>
      <c r="P28" s="12">
        <v>495.88</v>
      </c>
      <c r="Q28" s="12">
        <v>506.21</v>
      </c>
      <c r="R28" s="12">
        <v>514.99</v>
      </c>
      <c r="S28" s="12">
        <v>521.63</v>
      </c>
      <c r="T28" s="12">
        <v>527.97</v>
      </c>
      <c r="U28" s="12">
        <v>534.26</v>
      </c>
      <c r="V28" s="12">
        <v>541.72</v>
      </c>
      <c r="W28" s="12">
        <v>549.64</v>
      </c>
      <c r="X28" s="12">
        <v>556.45000000000005</v>
      </c>
      <c r="Y28" s="12">
        <v>562</v>
      </c>
      <c r="Z28" s="12">
        <v>569.21</v>
      </c>
      <c r="AA28" s="12">
        <v>577.11</v>
      </c>
      <c r="AB28" s="12">
        <v>584.63</v>
      </c>
      <c r="AC28" s="12">
        <v>591.14</v>
      </c>
      <c r="AD28" s="12">
        <v>598.07000000000005</v>
      </c>
      <c r="AE28" s="12">
        <v>604.79999999999995</v>
      </c>
      <c r="AF28" s="12">
        <v>612.12</v>
      </c>
      <c r="AG28" s="12">
        <v>619.91</v>
      </c>
      <c r="AH28" s="12">
        <v>626.1</v>
      </c>
      <c r="AI28" s="12">
        <v>631.82000000000005</v>
      </c>
      <c r="AJ28" s="12">
        <v>637.64</v>
      </c>
      <c r="AK28" s="12">
        <v>642.91</v>
      </c>
    </row>
    <row r="29" spans="1:37" x14ac:dyDescent="0.25">
      <c r="A29" s="12" t="s">
        <v>11</v>
      </c>
      <c r="B29" s="12">
        <v>702.98</v>
      </c>
      <c r="C29" s="12">
        <v>657.36</v>
      </c>
      <c r="D29" s="12">
        <v>647.38</v>
      </c>
      <c r="E29" s="12">
        <v>642.77</v>
      </c>
      <c r="F29" s="12">
        <v>633.44000000000005</v>
      </c>
      <c r="G29" s="12">
        <v>591.17999999999995</v>
      </c>
      <c r="H29" s="12">
        <v>615.38</v>
      </c>
      <c r="I29" s="12">
        <v>577.69000000000005</v>
      </c>
      <c r="J29" s="12">
        <v>629.13</v>
      </c>
      <c r="K29" s="12">
        <v>691.55</v>
      </c>
      <c r="L29" s="12">
        <v>675.27</v>
      </c>
      <c r="M29" s="12">
        <v>692.89</v>
      </c>
      <c r="N29" s="12">
        <v>703.84</v>
      </c>
      <c r="O29" s="12">
        <v>706.59</v>
      </c>
      <c r="P29" s="12">
        <v>709.37</v>
      </c>
      <c r="Q29" s="12">
        <v>710.22</v>
      </c>
      <c r="R29" s="12">
        <v>709.22</v>
      </c>
      <c r="S29" s="12">
        <v>707.66</v>
      </c>
      <c r="T29" s="12">
        <v>706.76</v>
      </c>
      <c r="U29" s="12">
        <v>706.27</v>
      </c>
      <c r="V29" s="12">
        <v>706.39</v>
      </c>
      <c r="W29" s="12">
        <v>705.85</v>
      </c>
      <c r="X29" s="12">
        <v>706.42</v>
      </c>
      <c r="Y29" s="12">
        <v>705.93</v>
      </c>
      <c r="Z29" s="12">
        <v>706.67</v>
      </c>
      <c r="AA29" s="12">
        <v>707.36</v>
      </c>
      <c r="AB29" s="12">
        <v>709.44</v>
      </c>
      <c r="AC29" s="12">
        <v>712.22</v>
      </c>
      <c r="AD29" s="12">
        <v>715.62</v>
      </c>
      <c r="AE29" s="12">
        <v>718.93</v>
      </c>
      <c r="AF29" s="12">
        <v>722.43</v>
      </c>
      <c r="AG29" s="12">
        <v>726.19</v>
      </c>
      <c r="AH29" s="12">
        <v>729.77</v>
      </c>
      <c r="AI29" s="12">
        <v>733.26</v>
      </c>
      <c r="AJ29" s="12">
        <v>736.77</v>
      </c>
      <c r="AK29" s="12">
        <v>740.15</v>
      </c>
    </row>
    <row r="30" spans="1:37" x14ac:dyDescent="0.25">
      <c r="A30" s="12" t="s">
        <v>55</v>
      </c>
      <c r="B30" s="12">
        <v>230.23</v>
      </c>
      <c r="C30" s="12">
        <v>212.32</v>
      </c>
      <c r="D30" s="12">
        <v>213.77</v>
      </c>
      <c r="E30" s="12">
        <v>209.45</v>
      </c>
      <c r="F30" s="12">
        <v>196.1</v>
      </c>
      <c r="G30" s="12">
        <v>217.81</v>
      </c>
      <c r="H30" s="12">
        <v>226.43</v>
      </c>
      <c r="I30" s="12">
        <v>326.43</v>
      </c>
      <c r="J30" s="12">
        <v>241.95</v>
      </c>
      <c r="K30" s="12">
        <v>200.94</v>
      </c>
      <c r="L30" s="12">
        <v>201.43</v>
      </c>
      <c r="M30" s="12">
        <v>195.49</v>
      </c>
      <c r="N30" s="12">
        <v>198.4</v>
      </c>
      <c r="O30" s="12">
        <v>199.73</v>
      </c>
      <c r="P30" s="12">
        <v>201.26</v>
      </c>
      <c r="Q30" s="12">
        <v>202.8</v>
      </c>
      <c r="R30" s="12">
        <v>204.17</v>
      </c>
      <c r="S30" s="12">
        <v>205.43</v>
      </c>
      <c r="T30" s="12">
        <v>206.91</v>
      </c>
      <c r="U30" s="12">
        <v>208.51</v>
      </c>
      <c r="V30" s="12">
        <v>210.11</v>
      </c>
      <c r="W30" s="12">
        <v>211.15</v>
      </c>
      <c r="X30" s="12">
        <v>212.02</v>
      </c>
      <c r="Y30" s="12">
        <v>212.86</v>
      </c>
      <c r="Z30" s="12">
        <v>213.59</v>
      </c>
      <c r="AA30" s="12">
        <v>214.48</v>
      </c>
      <c r="AB30" s="12">
        <v>215.5</v>
      </c>
      <c r="AC30" s="12">
        <v>216.58</v>
      </c>
      <c r="AD30" s="12">
        <v>217.68</v>
      </c>
      <c r="AE30" s="12">
        <v>218.8</v>
      </c>
      <c r="AF30" s="12">
        <v>219.9</v>
      </c>
      <c r="AG30" s="12">
        <v>221.09</v>
      </c>
      <c r="AH30" s="12">
        <v>222.22</v>
      </c>
      <c r="AI30" s="12">
        <v>223.35</v>
      </c>
      <c r="AJ30" s="12">
        <v>224.47</v>
      </c>
      <c r="AK30" s="12">
        <v>225.56</v>
      </c>
    </row>
    <row r="31" spans="1:37" x14ac:dyDescent="0.25">
      <c r="A31" s="12" t="s">
        <v>54</v>
      </c>
      <c r="B31" s="12">
        <v>0.02</v>
      </c>
      <c r="C31" s="12">
        <v>0.02</v>
      </c>
      <c r="D31" s="12">
        <v>0.04</v>
      </c>
      <c r="E31" s="12">
        <v>0.09</v>
      </c>
      <c r="F31" s="12">
        <v>0.11</v>
      </c>
      <c r="G31" s="12">
        <v>0.17</v>
      </c>
      <c r="H31" s="12">
        <v>0.2</v>
      </c>
      <c r="I31" s="12">
        <v>0.23</v>
      </c>
      <c r="J31" s="12">
        <v>0.27</v>
      </c>
      <c r="K31" s="12">
        <v>0.34</v>
      </c>
      <c r="L31" s="12">
        <v>0.48</v>
      </c>
      <c r="M31" s="12">
        <v>0.64</v>
      </c>
      <c r="N31" s="12">
        <v>0.81</v>
      </c>
      <c r="O31" s="12">
        <v>0.99</v>
      </c>
      <c r="P31" s="12">
        <v>1.18</v>
      </c>
      <c r="Q31" s="12">
        <v>1.37</v>
      </c>
      <c r="R31" s="12">
        <v>1.55</v>
      </c>
      <c r="S31" s="12">
        <v>1.73</v>
      </c>
      <c r="T31" s="12">
        <v>1.91</v>
      </c>
      <c r="U31" s="12">
        <v>2.09</v>
      </c>
      <c r="V31" s="12">
        <v>2.27</v>
      </c>
      <c r="W31" s="12">
        <v>2.44</v>
      </c>
      <c r="X31" s="12">
        <v>2.59</v>
      </c>
      <c r="Y31" s="12">
        <v>2.75</v>
      </c>
      <c r="Z31" s="12">
        <v>2.9</v>
      </c>
      <c r="AA31" s="12">
        <v>3.05</v>
      </c>
      <c r="AB31" s="12">
        <v>3.2</v>
      </c>
      <c r="AC31" s="12">
        <v>3.35</v>
      </c>
      <c r="AD31" s="12">
        <v>3.5</v>
      </c>
      <c r="AE31" s="12">
        <v>3.65</v>
      </c>
      <c r="AF31" s="12">
        <v>3.79</v>
      </c>
      <c r="AG31" s="12">
        <v>3.92</v>
      </c>
      <c r="AH31" s="12">
        <v>4.05</v>
      </c>
      <c r="AI31" s="12">
        <v>4.18</v>
      </c>
      <c r="AJ31" s="12">
        <v>4.3</v>
      </c>
      <c r="AK31" s="12">
        <v>4.41</v>
      </c>
    </row>
    <row r="32" spans="1:37" x14ac:dyDescent="0.25">
      <c r="A32" s="12" t="s">
        <v>53</v>
      </c>
      <c r="B32" s="12">
        <v>0</v>
      </c>
      <c r="C32" s="12">
        <v>0</v>
      </c>
      <c r="D32" s="12">
        <v>0</v>
      </c>
      <c r="E32" s="12">
        <v>0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</row>
    <row r="34" spans="1:37" ht="18.75" x14ac:dyDescent="0.3">
      <c r="A34" s="13" t="s">
        <v>57</v>
      </c>
    </row>
    <row r="35" spans="1:37" x14ac:dyDescent="0.25">
      <c r="A35" s="12" t="s">
        <v>51</v>
      </c>
      <c r="B35" s="12" t="s">
        <v>50</v>
      </c>
      <c r="C35" s="12" t="s">
        <v>49</v>
      </c>
      <c r="D35" s="12" t="s">
        <v>48</v>
      </c>
      <c r="E35" s="12" t="s">
        <v>47</v>
      </c>
      <c r="F35" s="12" t="s">
        <v>46</v>
      </c>
      <c r="G35" s="12" t="s">
        <v>45</v>
      </c>
      <c r="H35" s="12" t="s">
        <v>44</v>
      </c>
      <c r="I35" s="12" t="s">
        <v>43</v>
      </c>
      <c r="J35" s="12" t="s">
        <v>42</v>
      </c>
      <c r="K35" s="12" t="s">
        <v>41</v>
      </c>
      <c r="L35" s="12" t="s">
        <v>40</v>
      </c>
      <c r="M35" s="12" t="s">
        <v>39</v>
      </c>
      <c r="N35" s="12" t="s">
        <v>38</v>
      </c>
      <c r="O35" s="12" t="s">
        <v>37</v>
      </c>
      <c r="P35" s="12" t="s">
        <v>36</v>
      </c>
      <c r="Q35" s="12" t="s">
        <v>35</v>
      </c>
      <c r="R35" s="12" t="s">
        <v>34</v>
      </c>
      <c r="S35" s="12" t="s">
        <v>33</v>
      </c>
      <c r="T35" s="12" t="s">
        <v>32</v>
      </c>
      <c r="U35" s="12" t="s">
        <v>31</v>
      </c>
      <c r="V35" s="12" t="s">
        <v>30</v>
      </c>
      <c r="W35" s="12" t="s">
        <v>29</v>
      </c>
      <c r="X35" s="12" t="s">
        <v>28</v>
      </c>
      <c r="Y35" s="12" t="s">
        <v>27</v>
      </c>
      <c r="Z35" s="12" t="s">
        <v>26</v>
      </c>
      <c r="AA35" s="12" t="s">
        <v>25</v>
      </c>
      <c r="AB35" s="12" t="s">
        <v>24</v>
      </c>
      <c r="AC35" s="12" t="s">
        <v>23</v>
      </c>
      <c r="AD35" s="12" t="s">
        <v>22</v>
      </c>
      <c r="AE35" s="12" t="s">
        <v>21</v>
      </c>
      <c r="AF35" s="12" t="s">
        <v>20</v>
      </c>
      <c r="AG35" s="12" t="s">
        <v>19</v>
      </c>
      <c r="AH35" s="12" t="s">
        <v>18</v>
      </c>
      <c r="AI35" s="12" t="s">
        <v>17</v>
      </c>
      <c r="AJ35" s="12" t="s">
        <v>16</v>
      </c>
      <c r="AK35" s="12" t="s">
        <v>15</v>
      </c>
    </row>
    <row r="36" spans="1:37" x14ac:dyDescent="0.25">
      <c r="A36" s="12" t="s">
        <v>14</v>
      </c>
      <c r="B36" s="12">
        <v>5136.68</v>
      </c>
      <c r="C36" s="12">
        <v>5229.22</v>
      </c>
      <c r="D36" s="12">
        <v>5362.5</v>
      </c>
      <c r="E36" s="12">
        <v>5138.9399999999996</v>
      </c>
      <c r="F36" s="12">
        <v>4892.8900000000003</v>
      </c>
      <c r="G36" s="12">
        <v>5137.5</v>
      </c>
      <c r="H36" s="12">
        <v>5279.08</v>
      </c>
      <c r="I36" s="12">
        <v>5431.45</v>
      </c>
      <c r="J36" s="12">
        <v>5565.69</v>
      </c>
      <c r="K36" s="12">
        <v>5615.6</v>
      </c>
      <c r="L36" s="12">
        <v>5664.36</v>
      </c>
      <c r="M36" s="12">
        <v>5739.07</v>
      </c>
      <c r="N36" s="12">
        <v>6026.14</v>
      </c>
      <c r="O36" s="12">
        <v>6153.46</v>
      </c>
      <c r="P36" s="12">
        <v>6221.64</v>
      </c>
      <c r="Q36" s="12">
        <v>6260.56</v>
      </c>
      <c r="R36" s="12">
        <v>6330.84</v>
      </c>
      <c r="S36" s="12">
        <v>6345.65</v>
      </c>
      <c r="T36" s="12">
        <v>6356.8</v>
      </c>
      <c r="U36" s="12">
        <v>6377.61</v>
      </c>
      <c r="V36" s="12">
        <v>6399.46</v>
      </c>
      <c r="W36" s="12">
        <v>6418.76</v>
      </c>
      <c r="X36" s="12">
        <v>6423.86</v>
      </c>
      <c r="Y36" s="12">
        <v>6424.89</v>
      </c>
      <c r="Z36" s="12">
        <v>6463.91</v>
      </c>
      <c r="AA36" s="12">
        <v>6502.97</v>
      </c>
      <c r="AB36" s="12">
        <v>6519.82</v>
      </c>
      <c r="AC36" s="12">
        <v>6517.97</v>
      </c>
      <c r="AD36" s="12">
        <v>6518.39</v>
      </c>
      <c r="AE36" s="12">
        <v>6511.57</v>
      </c>
      <c r="AF36" s="12">
        <v>6523.02</v>
      </c>
      <c r="AG36" s="12">
        <v>6536.36</v>
      </c>
      <c r="AH36" s="12">
        <v>6530.41</v>
      </c>
      <c r="AI36" s="12">
        <v>6517.98</v>
      </c>
      <c r="AJ36" s="12">
        <v>6509.43</v>
      </c>
      <c r="AK36" s="12">
        <v>6495.15</v>
      </c>
    </row>
    <row r="37" spans="1:37" x14ac:dyDescent="0.25">
      <c r="A37" s="12" t="s">
        <v>56</v>
      </c>
      <c r="B37" s="12">
        <v>908.53</v>
      </c>
      <c r="C37" s="12">
        <v>906.29</v>
      </c>
      <c r="D37" s="12">
        <v>892.84</v>
      </c>
      <c r="E37" s="12">
        <v>875.65</v>
      </c>
      <c r="F37" s="12">
        <v>807.38</v>
      </c>
      <c r="G37" s="12">
        <v>814.66</v>
      </c>
      <c r="H37" s="12">
        <v>824</v>
      </c>
      <c r="I37" s="12">
        <v>821.82</v>
      </c>
      <c r="J37" s="12">
        <v>833.58</v>
      </c>
      <c r="K37" s="12">
        <v>829.48</v>
      </c>
      <c r="L37" s="12">
        <v>825.76</v>
      </c>
      <c r="M37" s="12">
        <v>826.5</v>
      </c>
      <c r="N37" s="12">
        <v>846.48</v>
      </c>
      <c r="O37" s="12">
        <v>859.29</v>
      </c>
      <c r="P37" s="12">
        <v>873.74</v>
      </c>
      <c r="Q37" s="12">
        <v>885.97</v>
      </c>
      <c r="R37" s="12">
        <v>895.59</v>
      </c>
      <c r="S37" s="12">
        <v>902.87</v>
      </c>
      <c r="T37" s="12">
        <v>909.54</v>
      </c>
      <c r="U37" s="12">
        <v>917.27</v>
      </c>
      <c r="V37" s="12">
        <v>923.38</v>
      </c>
      <c r="W37" s="12">
        <v>927.93</v>
      </c>
      <c r="X37" s="12">
        <v>932.98</v>
      </c>
      <c r="Y37" s="12">
        <v>937.32</v>
      </c>
      <c r="Z37" s="12">
        <v>944</v>
      </c>
      <c r="AA37" s="12">
        <v>950.22</v>
      </c>
      <c r="AB37" s="12">
        <v>954.36</v>
      </c>
      <c r="AC37" s="12">
        <v>958.02</v>
      </c>
      <c r="AD37" s="12">
        <v>961.13</v>
      </c>
      <c r="AE37" s="12">
        <v>963.52</v>
      </c>
      <c r="AF37" s="12">
        <v>966.33</v>
      </c>
      <c r="AG37" s="12">
        <v>968.58</v>
      </c>
      <c r="AH37" s="12">
        <v>969.97</v>
      </c>
      <c r="AI37" s="12">
        <v>970.89</v>
      </c>
      <c r="AJ37" s="12">
        <v>971.66</v>
      </c>
      <c r="AK37" s="12">
        <v>972.52</v>
      </c>
    </row>
    <row r="38" spans="1:37" x14ac:dyDescent="0.25">
      <c r="A38" s="12" t="s">
        <v>11</v>
      </c>
      <c r="B38" s="12">
        <v>1810.64</v>
      </c>
      <c r="C38" s="12">
        <v>1848.45</v>
      </c>
      <c r="D38" s="12">
        <v>1987.2</v>
      </c>
      <c r="E38" s="12">
        <v>1969.07</v>
      </c>
      <c r="F38" s="12">
        <v>1923.57</v>
      </c>
      <c r="G38" s="12">
        <v>2034.29</v>
      </c>
      <c r="H38" s="12">
        <v>2136.31</v>
      </c>
      <c r="I38" s="12">
        <v>2300.1799999999998</v>
      </c>
      <c r="J38" s="12">
        <v>2441.54</v>
      </c>
      <c r="K38" s="12">
        <v>2501.35</v>
      </c>
      <c r="L38" s="12">
        <v>2561.52</v>
      </c>
      <c r="M38" s="12">
        <v>2606.12</v>
      </c>
      <c r="N38" s="12">
        <v>2793.67</v>
      </c>
      <c r="O38" s="12">
        <v>2836.9</v>
      </c>
      <c r="P38" s="12">
        <v>2856.06</v>
      </c>
      <c r="Q38" s="12">
        <v>2871.07</v>
      </c>
      <c r="R38" s="12">
        <v>2880.23</v>
      </c>
      <c r="S38" s="12">
        <v>2876.93</v>
      </c>
      <c r="T38" s="12">
        <v>2880.48</v>
      </c>
      <c r="U38" s="12">
        <v>2888.1</v>
      </c>
      <c r="V38" s="12">
        <v>2904.73</v>
      </c>
      <c r="W38" s="12">
        <v>2928.05</v>
      </c>
      <c r="X38" s="12">
        <v>2934.9</v>
      </c>
      <c r="Y38" s="12">
        <v>2935</v>
      </c>
      <c r="Z38" s="12">
        <v>2970.73</v>
      </c>
      <c r="AA38" s="12">
        <v>3003.27</v>
      </c>
      <c r="AB38" s="12">
        <v>3017.59</v>
      </c>
      <c r="AC38" s="12">
        <v>3012.89</v>
      </c>
      <c r="AD38" s="12">
        <v>3012.78</v>
      </c>
      <c r="AE38" s="12">
        <v>3005.15</v>
      </c>
      <c r="AF38" s="12">
        <v>3016.44</v>
      </c>
      <c r="AG38" s="12">
        <v>3028.96</v>
      </c>
      <c r="AH38" s="12">
        <v>3025.08</v>
      </c>
      <c r="AI38" s="12">
        <v>3013.92</v>
      </c>
      <c r="AJ38" s="12">
        <v>3006.81</v>
      </c>
      <c r="AK38" s="12">
        <v>2992</v>
      </c>
    </row>
    <row r="39" spans="1:37" x14ac:dyDescent="0.25">
      <c r="A39" s="12" t="s">
        <v>55</v>
      </c>
      <c r="B39" s="12">
        <v>1732.59</v>
      </c>
      <c r="C39" s="12">
        <v>1824.91</v>
      </c>
      <c r="D39" s="12">
        <v>1847.82</v>
      </c>
      <c r="E39" s="12">
        <v>1730.74</v>
      </c>
      <c r="F39" s="12">
        <v>1662.89</v>
      </c>
      <c r="G39" s="12">
        <v>1783.36</v>
      </c>
      <c r="H39" s="12">
        <v>1808.63</v>
      </c>
      <c r="I39" s="12">
        <v>1825.9</v>
      </c>
      <c r="J39" s="12">
        <v>1787.45</v>
      </c>
      <c r="K39" s="12">
        <v>1756.56</v>
      </c>
      <c r="L39" s="12">
        <v>1770.99</v>
      </c>
      <c r="M39" s="12">
        <v>1803.03</v>
      </c>
      <c r="N39" s="12">
        <v>1873.55</v>
      </c>
      <c r="O39" s="12">
        <v>1941.29</v>
      </c>
      <c r="P39" s="12">
        <v>1974.45</v>
      </c>
      <c r="Q39" s="12">
        <v>1988.22</v>
      </c>
      <c r="R39" s="12">
        <v>2041.02</v>
      </c>
      <c r="S39" s="12">
        <v>2053.38</v>
      </c>
      <c r="T39" s="12">
        <v>2055.64</v>
      </c>
      <c r="U39" s="12">
        <v>2061.98</v>
      </c>
      <c r="V39" s="12">
        <v>2063.84</v>
      </c>
      <c r="W39" s="12">
        <v>2059.21</v>
      </c>
      <c r="X39" s="12">
        <v>2054.91</v>
      </c>
      <c r="Y39" s="12">
        <v>2053.87</v>
      </c>
      <c r="Z39" s="12">
        <v>2053.12</v>
      </c>
      <c r="AA39" s="12">
        <v>2055.79</v>
      </c>
      <c r="AB39" s="12">
        <v>2057.12</v>
      </c>
      <c r="AC39" s="12">
        <v>2059.83</v>
      </c>
      <c r="AD39" s="12">
        <v>2060.96</v>
      </c>
      <c r="AE39" s="12">
        <v>2063.13</v>
      </c>
      <c r="AF39" s="12">
        <v>2064.67</v>
      </c>
      <c r="AG39" s="12">
        <v>2067.75</v>
      </c>
      <c r="AH39" s="12">
        <v>2068.75</v>
      </c>
      <c r="AI39" s="12">
        <v>2071.0500000000002</v>
      </c>
      <c r="AJ39" s="12">
        <v>2073.48</v>
      </c>
      <c r="AK39" s="12">
        <v>2077.83</v>
      </c>
    </row>
    <row r="40" spans="1:37" x14ac:dyDescent="0.25">
      <c r="A40" s="12" t="s">
        <v>54</v>
      </c>
      <c r="B40" s="12">
        <v>479.63</v>
      </c>
      <c r="C40" s="12">
        <v>445.14</v>
      </c>
      <c r="D40" s="12">
        <v>433.63</v>
      </c>
      <c r="E40" s="12">
        <v>370.13</v>
      </c>
      <c r="F40" s="12">
        <v>347.05</v>
      </c>
      <c r="G40" s="12">
        <v>338.99</v>
      </c>
      <c r="H40" s="12">
        <v>314.73</v>
      </c>
      <c r="I40" s="12">
        <v>304.04000000000002</v>
      </c>
      <c r="J40" s="12">
        <v>345.86</v>
      </c>
      <c r="K40" s="12">
        <v>366.17</v>
      </c>
      <c r="L40" s="12">
        <v>358.2</v>
      </c>
      <c r="M40" s="12">
        <v>355.16</v>
      </c>
      <c r="N40" s="12">
        <v>361.88</v>
      </c>
      <c r="O40" s="12">
        <v>364.04</v>
      </c>
      <c r="P40" s="12">
        <v>364.21</v>
      </c>
      <c r="Q40" s="12">
        <v>363.67</v>
      </c>
      <c r="R40" s="12">
        <v>363.04</v>
      </c>
      <c r="S40" s="12">
        <v>362.81</v>
      </c>
      <c r="T40" s="12">
        <v>362.64</v>
      </c>
      <c r="U40" s="12">
        <v>362.65</v>
      </c>
      <c r="V40" s="12">
        <v>361.3</v>
      </c>
      <c r="W40" s="12">
        <v>359.2</v>
      </c>
      <c r="X40" s="12">
        <v>357.84</v>
      </c>
      <c r="Y40" s="12">
        <v>356.47</v>
      </c>
      <c r="Z40" s="12">
        <v>354.87</v>
      </c>
      <c r="AA40" s="12">
        <v>353.25</v>
      </c>
      <c r="AB40" s="12">
        <v>351.01</v>
      </c>
      <c r="AC40" s="12">
        <v>348.2</v>
      </c>
      <c r="AD40" s="12">
        <v>345.21</v>
      </c>
      <c r="AE40" s="12">
        <v>342.2</v>
      </c>
      <c r="AF40" s="12">
        <v>338.88</v>
      </c>
      <c r="AG40" s="12">
        <v>335.29</v>
      </c>
      <c r="AH40" s="12">
        <v>331.53</v>
      </c>
      <c r="AI40" s="12">
        <v>327.7</v>
      </c>
      <c r="AJ40" s="12">
        <v>323.75</v>
      </c>
      <c r="AK40" s="12">
        <v>319.73</v>
      </c>
    </row>
    <row r="41" spans="1:37" x14ac:dyDescent="0.25">
      <c r="A41" s="12" t="s">
        <v>53</v>
      </c>
      <c r="B41" s="12">
        <v>205.28</v>
      </c>
      <c r="C41" s="12">
        <v>204.43</v>
      </c>
      <c r="D41" s="12">
        <v>201.01</v>
      </c>
      <c r="E41" s="12">
        <v>193.36</v>
      </c>
      <c r="F41" s="12">
        <v>152</v>
      </c>
      <c r="G41" s="12">
        <v>166.19</v>
      </c>
      <c r="H41" s="12">
        <v>195.41</v>
      </c>
      <c r="I41" s="12">
        <v>179.51</v>
      </c>
      <c r="J41" s="12">
        <v>157.25</v>
      </c>
      <c r="K41" s="12">
        <v>162.04</v>
      </c>
      <c r="L41" s="12">
        <v>147.88999999999999</v>
      </c>
      <c r="M41" s="12">
        <v>148.26</v>
      </c>
      <c r="N41" s="12">
        <v>150.56</v>
      </c>
      <c r="O41" s="12">
        <v>151.94</v>
      </c>
      <c r="P41" s="12">
        <v>153.16999999999999</v>
      </c>
      <c r="Q41" s="12">
        <v>151.62</v>
      </c>
      <c r="R41" s="12">
        <v>150.96</v>
      </c>
      <c r="S41" s="12">
        <v>149.66999999999999</v>
      </c>
      <c r="T41" s="12">
        <v>148.51</v>
      </c>
      <c r="U41" s="12">
        <v>147.61000000000001</v>
      </c>
      <c r="V41" s="12">
        <v>146.19999999999999</v>
      </c>
      <c r="W41" s="12">
        <v>144.38</v>
      </c>
      <c r="X41" s="12">
        <v>143.22</v>
      </c>
      <c r="Y41" s="12">
        <v>142.24</v>
      </c>
      <c r="Z41" s="12">
        <v>141.19</v>
      </c>
      <c r="AA41" s="12">
        <v>140.44999999999999</v>
      </c>
      <c r="AB41" s="12">
        <v>139.74</v>
      </c>
      <c r="AC41" s="12">
        <v>139.03</v>
      </c>
      <c r="AD41" s="12">
        <v>138.32</v>
      </c>
      <c r="AE41" s="12">
        <v>137.57</v>
      </c>
      <c r="AF41" s="12">
        <v>136.69999999999999</v>
      </c>
      <c r="AG41" s="12">
        <v>135.78</v>
      </c>
      <c r="AH41" s="12">
        <v>135.08000000000001</v>
      </c>
      <c r="AI41" s="12">
        <v>134.4</v>
      </c>
      <c r="AJ41" s="12">
        <v>133.72999999999999</v>
      </c>
      <c r="AK41" s="12">
        <v>133.06</v>
      </c>
    </row>
    <row r="43" spans="1:37" ht="18.75" x14ac:dyDescent="0.3">
      <c r="A43" s="13" t="s">
        <v>52</v>
      </c>
    </row>
    <row r="44" spans="1:37" x14ac:dyDescent="0.25">
      <c r="A44" s="12" t="s">
        <v>51</v>
      </c>
      <c r="B44" s="12" t="s">
        <v>50</v>
      </c>
      <c r="C44" s="12" t="s">
        <v>49</v>
      </c>
      <c r="D44" s="12" t="s">
        <v>48</v>
      </c>
      <c r="E44" s="12" t="s">
        <v>47</v>
      </c>
      <c r="F44" s="12" t="s">
        <v>46</v>
      </c>
      <c r="G44" s="12" t="s">
        <v>45</v>
      </c>
      <c r="H44" s="12" t="s">
        <v>44</v>
      </c>
      <c r="I44" s="12" t="s">
        <v>43</v>
      </c>
      <c r="J44" s="12" t="s">
        <v>42</v>
      </c>
      <c r="K44" s="12" t="s">
        <v>41</v>
      </c>
      <c r="L44" s="12" t="s">
        <v>40</v>
      </c>
      <c r="M44" s="12" t="s">
        <v>39</v>
      </c>
      <c r="N44" s="12" t="s">
        <v>38</v>
      </c>
      <c r="O44" s="12" t="s">
        <v>37</v>
      </c>
      <c r="P44" s="12" t="s">
        <v>36</v>
      </c>
      <c r="Q44" s="12" t="s">
        <v>35</v>
      </c>
      <c r="R44" s="12" t="s">
        <v>34</v>
      </c>
      <c r="S44" s="12" t="s">
        <v>33</v>
      </c>
      <c r="T44" s="12" t="s">
        <v>32</v>
      </c>
      <c r="U44" s="12" t="s">
        <v>31</v>
      </c>
      <c r="V44" s="12" t="s">
        <v>30</v>
      </c>
      <c r="W44" s="12" t="s">
        <v>29</v>
      </c>
      <c r="X44" s="12" t="s">
        <v>28</v>
      </c>
      <c r="Y44" s="12" t="s">
        <v>27</v>
      </c>
      <c r="Z44" s="12" t="s">
        <v>26</v>
      </c>
      <c r="AA44" s="12" t="s">
        <v>25</v>
      </c>
      <c r="AB44" s="12" t="s">
        <v>24</v>
      </c>
      <c r="AC44" s="12" t="s">
        <v>23</v>
      </c>
      <c r="AD44" s="12" t="s">
        <v>22</v>
      </c>
      <c r="AE44" s="12" t="s">
        <v>21</v>
      </c>
      <c r="AF44" s="12" t="s">
        <v>20</v>
      </c>
      <c r="AG44" s="12" t="s">
        <v>19</v>
      </c>
      <c r="AH44" s="12" t="s">
        <v>18</v>
      </c>
      <c r="AI44" s="12" t="s">
        <v>17</v>
      </c>
      <c r="AJ44" s="12" t="s">
        <v>16</v>
      </c>
      <c r="AK44" s="12" t="s">
        <v>15</v>
      </c>
    </row>
    <row r="45" spans="1:37" x14ac:dyDescent="0.25">
      <c r="A45" s="12" t="s">
        <v>14</v>
      </c>
      <c r="B45" s="12">
        <v>2479.8200000000002</v>
      </c>
      <c r="C45" s="12">
        <v>2459.7600000000002</v>
      </c>
      <c r="D45" s="12">
        <v>2574.29</v>
      </c>
      <c r="E45" s="12">
        <v>2537</v>
      </c>
      <c r="F45" s="12">
        <v>2489.56</v>
      </c>
      <c r="G45" s="12">
        <v>2587.48</v>
      </c>
      <c r="H45" s="12">
        <v>2589.92</v>
      </c>
      <c r="I45" s="12">
        <v>2614.0700000000002</v>
      </c>
      <c r="J45" s="12">
        <v>2671.24</v>
      </c>
      <c r="K45" s="12">
        <v>2623.37</v>
      </c>
      <c r="L45" s="12">
        <v>2615.4</v>
      </c>
      <c r="M45" s="12">
        <v>2631.29</v>
      </c>
      <c r="N45" s="12">
        <v>2651.02</v>
      </c>
      <c r="O45" s="12">
        <v>2656.86</v>
      </c>
      <c r="P45" s="12">
        <v>2655.64</v>
      </c>
      <c r="Q45" s="12">
        <v>2645.17</v>
      </c>
      <c r="R45" s="12">
        <v>2627.91</v>
      </c>
      <c r="S45" s="12">
        <v>2606.61</v>
      </c>
      <c r="T45" s="12">
        <v>2581.14</v>
      </c>
      <c r="U45" s="12">
        <v>2555.69</v>
      </c>
      <c r="V45" s="12">
        <v>2528.73</v>
      </c>
      <c r="W45" s="12">
        <v>2501.56</v>
      </c>
      <c r="X45" s="12">
        <v>2477.62</v>
      </c>
      <c r="Y45" s="12">
        <v>2455.42</v>
      </c>
      <c r="Z45" s="12">
        <v>2437.27</v>
      </c>
      <c r="AA45" s="12">
        <v>2421.9499999999998</v>
      </c>
      <c r="AB45" s="12">
        <v>2408.1799999999998</v>
      </c>
      <c r="AC45" s="12">
        <v>2395.14</v>
      </c>
      <c r="AD45" s="12">
        <v>2383.38</v>
      </c>
      <c r="AE45" s="12">
        <v>2372.12</v>
      </c>
      <c r="AF45" s="12">
        <v>2361.73</v>
      </c>
      <c r="AG45" s="12">
        <v>2351.4699999999998</v>
      </c>
      <c r="AH45" s="12">
        <v>2341.21</v>
      </c>
      <c r="AI45" s="12">
        <v>2331.21</v>
      </c>
      <c r="AJ45" s="12">
        <v>2321.92</v>
      </c>
      <c r="AK45" s="12">
        <v>2313.19</v>
      </c>
    </row>
    <row r="46" spans="1:37" x14ac:dyDescent="0.25">
      <c r="A46" s="12" t="s">
        <v>13</v>
      </c>
      <c r="B46" s="12">
        <v>3.53</v>
      </c>
      <c r="C46" s="12">
        <v>3.5</v>
      </c>
      <c r="D46" s="12">
        <v>3.28</v>
      </c>
      <c r="E46" s="12">
        <v>3.78</v>
      </c>
      <c r="F46" s="12">
        <v>3.46</v>
      </c>
      <c r="G46" s="12">
        <v>3.75</v>
      </c>
      <c r="H46" s="12">
        <v>3.85</v>
      </c>
      <c r="I46" s="12">
        <v>3.99</v>
      </c>
      <c r="J46" s="12">
        <v>4.3600000000000003</v>
      </c>
      <c r="K46" s="12">
        <v>4.4800000000000004</v>
      </c>
      <c r="L46" s="12">
        <v>4.5</v>
      </c>
      <c r="M46" s="12">
        <v>4.57</v>
      </c>
      <c r="N46" s="12">
        <v>4.83</v>
      </c>
      <c r="O46" s="12">
        <v>5.09</v>
      </c>
      <c r="P46" s="12">
        <v>5.62</v>
      </c>
      <c r="Q46" s="12">
        <v>6.27</v>
      </c>
      <c r="R46" s="12">
        <v>7.13</v>
      </c>
      <c r="S46" s="12">
        <v>8.17</v>
      </c>
      <c r="T46" s="12">
        <v>9.32</v>
      </c>
      <c r="U46" s="12">
        <v>10.63</v>
      </c>
      <c r="V46" s="12">
        <v>12.13</v>
      </c>
      <c r="W46" s="12">
        <v>13.7</v>
      </c>
      <c r="X46" s="12">
        <v>15.3</v>
      </c>
      <c r="Y46" s="12">
        <v>16.899999999999999</v>
      </c>
      <c r="Z46" s="12">
        <v>18.61</v>
      </c>
      <c r="AA46" s="12">
        <v>20.18</v>
      </c>
      <c r="AB46" s="12">
        <v>21.65</v>
      </c>
      <c r="AC46" s="12">
        <v>23.18</v>
      </c>
      <c r="AD46" s="12">
        <v>24.61</v>
      </c>
      <c r="AE46" s="12">
        <v>26.02</v>
      </c>
      <c r="AF46" s="12">
        <v>27.42</v>
      </c>
      <c r="AG46" s="12">
        <v>28.79</v>
      </c>
      <c r="AH46" s="12">
        <v>30.1</v>
      </c>
      <c r="AI46" s="12">
        <v>31.38</v>
      </c>
      <c r="AJ46" s="12">
        <v>32.630000000000003</v>
      </c>
      <c r="AK46" s="12">
        <v>33.85</v>
      </c>
    </row>
    <row r="47" spans="1:37" x14ac:dyDescent="0.25">
      <c r="A47" s="12" t="s">
        <v>12</v>
      </c>
      <c r="B47" s="12">
        <v>11.9</v>
      </c>
      <c r="C47" s="12">
        <v>11.64</v>
      </c>
      <c r="D47" s="12">
        <v>13.78</v>
      </c>
      <c r="E47" s="12">
        <v>14.35</v>
      </c>
      <c r="F47" s="12">
        <v>12.36</v>
      </c>
      <c r="G47" s="12">
        <v>12.66</v>
      </c>
      <c r="H47" s="12">
        <v>13.84</v>
      </c>
      <c r="I47" s="12">
        <v>14.59</v>
      </c>
      <c r="J47" s="12">
        <v>11.97</v>
      </c>
      <c r="K47" s="12">
        <v>10.45</v>
      </c>
      <c r="L47" s="12">
        <v>10.6</v>
      </c>
      <c r="M47" s="12">
        <v>10.44</v>
      </c>
      <c r="N47" s="12">
        <v>10.23</v>
      </c>
      <c r="O47" s="12">
        <v>10.01</v>
      </c>
      <c r="P47" s="12">
        <v>9.7799999999999994</v>
      </c>
      <c r="Q47" s="12">
        <v>9.52</v>
      </c>
      <c r="R47" s="12">
        <v>9.25</v>
      </c>
      <c r="S47" s="12">
        <v>8.93</v>
      </c>
      <c r="T47" s="12">
        <v>8.6300000000000008</v>
      </c>
      <c r="U47" s="12">
        <v>8.34</v>
      </c>
      <c r="V47" s="12">
        <v>8.07</v>
      </c>
      <c r="W47" s="12">
        <v>7.84</v>
      </c>
      <c r="X47" s="12">
        <v>7.64</v>
      </c>
      <c r="Y47" s="12">
        <v>7.47</v>
      </c>
      <c r="Z47" s="12">
        <v>7.32</v>
      </c>
      <c r="AA47" s="12">
        <v>7.18</v>
      </c>
      <c r="AB47" s="12">
        <v>7.06</v>
      </c>
      <c r="AC47" s="12">
        <v>6.94</v>
      </c>
      <c r="AD47" s="12">
        <v>6.83</v>
      </c>
      <c r="AE47" s="12">
        <v>6.73</v>
      </c>
      <c r="AF47" s="12">
        <v>6.63</v>
      </c>
      <c r="AG47" s="12">
        <v>6.54</v>
      </c>
      <c r="AH47" s="12">
        <v>6.44</v>
      </c>
      <c r="AI47" s="12">
        <v>6.35</v>
      </c>
      <c r="AJ47" s="12">
        <v>6.26</v>
      </c>
      <c r="AK47" s="12">
        <v>6.17</v>
      </c>
    </row>
    <row r="48" spans="1:37" x14ac:dyDescent="0.25">
      <c r="A48" s="12" t="s">
        <v>11</v>
      </c>
      <c r="B48" s="12">
        <v>1.88</v>
      </c>
      <c r="C48" s="12">
        <v>1.88</v>
      </c>
      <c r="D48" s="12">
        <v>1.89</v>
      </c>
      <c r="E48" s="12">
        <v>1.89</v>
      </c>
      <c r="F48" s="12">
        <v>1.89</v>
      </c>
      <c r="G48" s="12">
        <v>1.9</v>
      </c>
      <c r="H48" s="12">
        <v>1.61</v>
      </c>
      <c r="I48" s="12">
        <v>1.72</v>
      </c>
      <c r="J48" s="12">
        <v>1.49</v>
      </c>
      <c r="K48" s="12">
        <v>3.91</v>
      </c>
      <c r="L48" s="12">
        <v>3.92</v>
      </c>
      <c r="M48" s="12">
        <v>5.66</v>
      </c>
      <c r="N48" s="12">
        <v>7.78</v>
      </c>
      <c r="O48" s="12">
        <v>9.6199999999999992</v>
      </c>
      <c r="P48" s="12">
        <v>11.39</v>
      </c>
      <c r="Q48" s="12">
        <v>13.14</v>
      </c>
      <c r="R48" s="12">
        <v>14.75</v>
      </c>
      <c r="S48" s="12">
        <v>18.52</v>
      </c>
      <c r="T48" s="12">
        <v>20.010000000000002</v>
      </c>
      <c r="U48" s="12">
        <v>21.61</v>
      </c>
      <c r="V48" s="12">
        <v>23.22</v>
      </c>
      <c r="W48" s="12">
        <v>24.82</v>
      </c>
      <c r="X48" s="12">
        <v>26.52</v>
      </c>
      <c r="Y48" s="12">
        <v>30.41</v>
      </c>
      <c r="Z48" s="12">
        <v>32.39</v>
      </c>
      <c r="AA48" s="12">
        <v>34.58</v>
      </c>
      <c r="AB48" s="12">
        <v>36.85</v>
      </c>
      <c r="AC48" s="12">
        <v>43.13</v>
      </c>
      <c r="AD48" s="12">
        <v>45.6</v>
      </c>
      <c r="AE48" s="12">
        <v>48.17</v>
      </c>
      <c r="AF48" s="12">
        <v>50.87</v>
      </c>
      <c r="AG48" s="12">
        <v>57.43</v>
      </c>
      <c r="AH48" s="12">
        <v>60.28</v>
      </c>
      <c r="AI48" s="12">
        <v>63.25</v>
      </c>
      <c r="AJ48" s="12">
        <v>66.37</v>
      </c>
      <c r="AK48" s="12">
        <v>69.67</v>
      </c>
    </row>
    <row r="49" spans="1:37" x14ac:dyDescent="0.25">
      <c r="A49" s="12" t="s">
        <v>10</v>
      </c>
      <c r="B49" s="12">
        <v>11.07</v>
      </c>
      <c r="C49" s="12">
        <v>12.34</v>
      </c>
      <c r="D49" s="12">
        <v>27.57</v>
      </c>
      <c r="E49" s="12">
        <v>35.1</v>
      </c>
      <c r="F49" s="12">
        <v>40.01</v>
      </c>
      <c r="G49" s="12">
        <v>50.36</v>
      </c>
      <c r="H49" s="12">
        <v>64.040000000000006</v>
      </c>
      <c r="I49" s="12">
        <v>69.08</v>
      </c>
      <c r="J49" s="12">
        <v>79.489999999999995</v>
      </c>
      <c r="K49" s="12">
        <v>79.19</v>
      </c>
      <c r="L49" s="12">
        <v>79.77</v>
      </c>
      <c r="M49" s="12">
        <v>88.62</v>
      </c>
      <c r="N49" s="12">
        <v>97.66</v>
      </c>
      <c r="O49" s="12">
        <v>98.43</v>
      </c>
      <c r="P49" s="12">
        <v>102.19</v>
      </c>
      <c r="Q49" s="12">
        <v>106.58</v>
      </c>
      <c r="R49" s="12">
        <v>106.15</v>
      </c>
      <c r="S49" s="12">
        <v>105.29</v>
      </c>
      <c r="T49" s="12">
        <v>104.46</v>
      </c>
      <c r="U49" s="12">
        <v>103.63</v>
      </c>
      <c r="V49" s="12">
        <v>102.61</v>
      </c>
      <c r="W49" s="12">
        <v>101.73</v>
      </c>
      <c r="X49" s="12">
        <v>100.84</v>
      </c>
      <c r="Y49" s="12">
        <v>100.18</v>
      </c>
      <c r="Z49" s="12">
        <v>99.66</v>
      </c>
      <c r="AA49" s="12">
        <v>99.18</v>
      </c>
      <c r="AB49" s="12">
        <v>98.33</v>
      </c>
      <c r="AC49" s="12">
        <v>97.5</v>
      </c>
      <c r="AD49" s="12">
        <v>96.73</v>
      </c>
      <c r="AE49" s="12">
        <v>95.97</v>
      </c>
      <c r="AF49" s="12">
        <v>95.25</v>
      </c>
      <c r="AG49" s="12">
        <v>94.54</v>
      </c>
      <c r="AH49" s="12">
        <v>93.83</v>
      </c>
      <c r="AI49" s="12">
        <v>93.14</v>
      </c>
      <c r="AJ49" s="12">
        <v>92.45</v>
      </c>
      <c r="AK49" s="12">
        <v>91.78</v>
      </c>
    </row>
    <row r="50" spans="1:37" x14ac:dyDescent="0.25">
      <c r="A50" s="12" t="s">
        <v>9</v>
      </c>
      <c r="B50" s="12">
        <v>255.87</v>
      </c>
      <c r="C50" s="12">
        <v>252.49</v>
      </c>
      <c r="D50" s="12">
        <v>254.76</v>
      </c>
      <c r="E50" s="12">
        <v>240.06</v>
      </c>
      <c r="F50" s="12">
        <v>212.33</v>
      </c>
      <c r="G50" s="12">
        <v>218.2</v>
      </c>
      <c r="H50" s="12">
        <v>227.52</v>
      </c>
      <c r="I50" s="12">
        <v>259.06</v>
      </c>
      <c r="J50" s="12">
        <v>275.79000000000002</v>
      </c>
      <c r="K50" s="12">
        <v>265.5</v>
      </c>
      <c r="L50" s="12">
        <v>268.57</v>
      </c>
      <c r="M50" s="12">
        <v>272.42</v>
      </c>
      <c r="N50" s="12">
        <v>275.77999999999997</v>
      </c>
      <c r="O50" s="12">
        <v>278.27</v>
      </c>
      <c r="P50" s="12">
        <v>280.58</v>
      </c>
      <c r="Q50" s="12">
        <v>282.04000000000002</v>
      </c>
      <c r="R50" s="12">
        <v>283.20999999999998</v>
      </c>
      <c r="S50" s="12">
        <v>283.93</v>
      </c>
      <c r="T50" s="12">
        <v>284.63</v>
      </c>
      <c r="U50" s="12">
        <v>285.43</v>
      </c>
      <c r="V50" s="12">
        <v>286.13</v>
      </c>
      <c r="W50" s="12">
        <v>286.56</v>
      </c>
      <c r="X50" s="12">
        <v>287.26</v>
      </c>
      <c r="Y50" s="12">
        <v>287.91000000000003</v>
      </c>
      <c r="Z50" s="12">
        <v>288.87</v>
      </c>
      <c r="AA50" s="12">
        <v>289.95</v>
      </c>
      <c r="AB50" s="12">
        <v>291.08999999999997</v>
      </c>
      <c r="AC50" s="12">
        <v>292.11</v>
      </c>
      <c r="AD50" s="12">
        <v>293.06</v>
      </c>
      <c r="AE50" s="12">
        <v>293.97000000000003</v>
      </c>
      <c r="AF50" s="12">
        <v>294.77999999999997</v>
      </c>
      <c r="AG50" s="12">
        <v>295.43</v>
      </c>
      <c r="AH50" s="12">
        <v>295.95</v>
      </c>
      <c r="AI50" s="12">
        <v>296.38</v>
      </c>
      <c r="AJ50" s="12">
        <v>296.79000000000002</v>
      </c>
      <c r="AK50" s="12">
        <v>297.18</v>
      </c>
    </row>
    <row r="51" spans="1:37" x14ac:dyDescent="0.25">
      <c r="A51" s="12" t="s">
        <v>8</v>
      </c>
      <c r="B51" s="12">
        <v>744.97</v>
      </c>
      <c r="C51" s="12">
        <v>740.22</v>
      </c>
      <c r="D51" s="12">
        <v>772.04</v>
      </c>
      <c r="E51" s="12">
        <v>789.01</v>
      </c>
      <c r="F51" s="12">
        <v>748.9</v>
      </c>
      <c r="G51" s="12">
        <v>817.15</v>
      </c>
      <c r="H51" s="12">
        <v>856.38</v>
      </c>
      <c r="I51" s="12">
        <v>840.76</v>
      </c>
      <c r="J51" s="12">
        <v>850.84</v>
      </c>
      <c r="K51" s="12">
        <v>845.07</v>
      </c>
      <c r="L51" s="12">
        <v>828.09</v>
      </c>
      <c r="M51" s="12">
        <v>829.86</v>
      </c>
      <c r="N51" s="12">
        <v>833.39</v>
      </c>
      <c r="O51" s="12">
        <v>838.9</v>
      </c>
      <c r="P51" s="12">
        <v>842.39</v>
      </c>
      <c r="Q51" s="12">
        <v>843.21</v>
      </c>
      <c r="R51" s="12">
        <v>840.96</v>
      </c>
      <c r="S51" s="12">
        <v>836.87</v>
      </c>
      <c r="T51" s="12">
        <v>831.67</v>
      </c>
      <c r="U51" s="12">
        <v>826.51</v>
      </c>
      <c r="V51" s="12">
        <v>820.78</v>
      </c>
      <c r="W51" s="12">
        <v>813.89</v>
      </c>
      <c r="X51" s="12">
        <v>807.88</v>
      </c>
      <c r="Y51" s="12">
        <v>799.85</v>
      </c>
      <c r="Z51" s="12">
        <v>795.17</v>
      </c>
      <c r="AA51" s="12">
        <v>791.46</v>
      </c>
      <c r="AB51" s="12">
        <v>788.45</v>
      </c>
      <c r="AC51" s="12">
        <v>781.4</v>
      </c>
      <c r="AD51" s="12">
        <v>778.75</v>
      </c>
      <c r="AE51" s="12">
        <v>776</v>
      </c>
      <c r="AF51" s="12">
        <v>773.43</v>
      </c>
      <c r="AG51" s="12">
        <v>766.97</v>
      </c>
      <c r="AH51" s="12">
        <v>764.1</v>
      </c>
      <c r="AI51" s="12">
        <v>761.13</v>
      </c>
      <c r="AJ51" s="12">
        <v>758.31</v>
      </c>
      <c r="AK51" s="12">
        <v>755.53</v>
      </c>
    </row>
    <row r="52" spans="1:37" x14ac:dyDescent="0.25">
      <c r="A52" s="12" t="s">
        <v>7</v>
      </c>
      <c r="B52" s="12">
        <v>82.96</v>
      </c>
      <c r="C52" s="12">
        <v>68.7</v>
      </c>
      <c r="D52" s="12">
        <v>84.44</v>
      </c>
      <c r="E52" s="12">
        <v>84.9</v>
      </c>
      <c r="F52" s="12">
        <v>86.98</v>
      </c>
      <c r="G52" s="12">
        <v>86.15</v>
      </c>
      <c r="H52" s="12">
        <v>61.18</v>
      </c>
      <c r="I52" s="12">
        <v>62.83</v>
      </c>
      <c r="J52" s="12">
        <v>59.37</v>
      </c>
      <c r="K52" s="12">
        <v>50.78</v>
      </c>
      <c r="L52" s="12">
        <v>34.57</v>
      </c>
      <c r="M52" s="12">
        <v>33.700000000000003</v>
      </c>
      <c r="N52" s="12">
        <v>32.94</v>
      </c>
      <c r="O52" s="12">
        <v>32.229999999999997</v>
      </c>
      <c r="P52" s="12">
        <v>31.56</v>
      </c>
      <c r="Q52" s="12">
        <v>30.79</v>
      </c>
      <c r="R52" s="12">
        <v>30.01</v>
      </c>
      <c r="S52" s="12">
        <v>29.17</v>
      </c>
      <c r="T52" s="12">
        <v>28.35</v>
      </c>
      <c r="U52" s="12">
        <v>27.55</v>
      </c>
      <c r="V52" s="12">
        <v>26.78</v>
      </c>
      <c r="W52" s="12">
        <v>26</v>
      </c>
      <c r="X52" s="12">
        <v>25.27</v>
      </c>
      <c r="Y52" s="12">
        <v>24.58</v>
      </c>
      <c r="Z52" s="12">
        <v>23.94</v>
      </c>
      <c r="AA52" s="12">
        <v>23.36</v>
      </c>
      <c r="AB52" s="12">
        <v>22.8</v>
      </c>
      <c r="AC52" s="12">
        <v>22.27</v>
      </c>
      <c r="AD52" s="12">
        <v>21.75</v>
      </c>
      <c r="AE52" s="12">
        <v>21.25</v>
      </c>
      <c r="AF52" s="12">
        <v>20.78</v>
      </c>
      <c r="AG52" s="12">
        <v>20.32</v>
      </c>
      <c r="AH52" s="12">
        <v>19.87</v>
      </c>
      <c r="AI52" s="12">
        <v>19.440000000000001</v>
      </c>
      <c r="AJ52" s="12">
        <v>19.02</v>
      </c>
      <c r="AK52" s="12">
        <v>18.61</v>
      </c>
    </row>
    <row r="53" spans="1:37" x14ac:dyDescent="0.25">
      <c r="A53" s="12" t="s">
        <v>6</v>
      </c>
      <c r="B53" s="12">
        <v>3.3</v>
      </c>
      <c r="C53" s="12">
        <v>3.26</v>
      </c>
      <c r="D53" s="12">
        <v>3.3</v>
      </c>
      <c r="E53" s="12">
        <v>3.08</v>
      </c>
      <c r="F53" s="12">
        <v>2.25</v>
      </c>
      <c r="G53" s="12">
        <v>2.04</v>
      </c>
      <c r="H53" s="12">
        <v>3.04</v>
      </c>
      <c r="I53" s="12">
        <v>3.45</v>
      </c>
      <c r="J53" s="12">
        <v>1.17</v>
      </c>
      <c r="K53" s="12">
        <v>0.89</v>
      </c>
      <c r="L53" s="12">
        <v>0.73</v>
      </c>
      <c r="M53" s="12">
        <v>0.74</v>
      </c>
      <c r="N53" s="12">
        <v>0.76</v>
      </c>
      <c r="O53" s="12">
        <v>0.77</v>
      </c>
      <c r="P53" s="12">
        <v>0.78</v>
      </c>
      <c r="Q53" s="12">
        <v>0.79</v>
      </c>
      <c r="R53" s="12">
        <v>0.8</v>
      </c>
      <c r="S53" s="12">
        <v>0.81</v>
      </c>
      <c r="T53" s="12">
        <v>0.82</v>
      </c>
      <c r="U53" s="12">
        <v>0.83</v>
      </c>
      <c r="V53" s="12">
        <v>0.84</v>
      </c>
      <c r="W53" s="12">
        <v>0.85</v>
      </c>
      <c r="X53" s="12">
        <v>0.86</v>
      </c>
      <c r="Y53" s="12">
        <v>0.87</v>
      </c>
      <c r="Z53" s="12">
        <v>0.88</v>
      </c>
      <c r="AA53" s="12">
        <v>0.9</v>
      </c>
      <c r="AB53" s="12">
        <v>0.91</v>
      </c>
      <c r="AC53" s="12">
        <v>0.92</v>
      </c>
      <c r="AD53" s="12">
        <v>0.93</v>
      </c>
      <c r="AE53" s="12">
        <v>0.94</v>
      </c>
      <c r="AF53" s="12">
        <v>0.96</v>
      </c>
      <c r="AG53" s="12">
        <v>0.97</v>
      </c>
      <c r="AH53" s="12">
        <v>0.98</v>
      </c>
      <c r="AI53" s="12">
        <v>0.99</v>
      </c>
      <c r="AJ53" s="12">
        <v>1</v>
      </c>
      <c r="AK53" s="12">
        <v>1.01</v>
      </c>
    </row>
    <row r="54" spans="1:37" x14ac:dyDescent="0.25">
      <c r="A54" s="12" t="s">
        <v>5</v>
      </c>
      <c r="B54" s="12">
        <v>1364.34</v>
      </c>
      <c r="C54" s="12">
        <v>1365.75</v>
      </c>
      <c r="D54" s="12">
        <v>1413.25</v>
      </c>
      <c r="E54" s="12">
        <v>1364.85</v>
      </c>
      <c r="F54" s="12">
        <v>1381.39</v>
      </c>
      <c r="G54" s="12">
        <v>1395.29</v>
      </c>
      <c r="H54" s="12">
        <v>1358.45</v>
      </c>
      <c r="I54" s="12">
        <v>1358.58</v>
      </c>
      <c r="J54" s="12">
        <v>1386.78</v>
      </c>
      <c r="K54" s="12">
        <v>1363.11</v>
      </c>
      <c r="L54" s="12">
        <v>1384.66</v>
      </c>
      <c r="M54" s="12">
        <v>1385.29</v>
      </c>
      <c r="N54" s="12">
        <v>1387.66</v>
      </c>
      <c r="O54" s="12">
        <v>1383.54</v>
      </c>
      <c r="P54" s="12">
        <v>1371.35</v>
      </c>
      <c r="Q54" s="12">
        <v>1352.84</v>
      </c>
      <c r="R54" s="12">
        <v>1335.66</v>
      </c>
      <c r="S54" s="12">
        <v>1314.93</v>
      </c>
      <c r="T54" s="12">
        <v>1293.25</v>
      </c>
      <c r="U54" s="12">
        <v>1271.1400000000001</v>
      </c>
      <c r="V54" s="12">
        <v>1248.18</v>
      </c>
      <c r="W54" s="12">
        <v>1226.1600000000001</v>
      </c>
      <c r="X54" s="12">
        <v>1206.03</v>
      </c>
      <c r="Y54" s="12">
        <v>1187.25</v>
      </c>
      <c r="Z54" s="12">
        <v>1170.43</v>
      </c>
      <c r="AA54" s="12">
        <v>1155.1600000000001</v>
      </c>
      <c r="AB54" s="12">
        <v>1141.04</v>
      </c>
      <c r="AC54" s="12">
        <v>1127.68</v>
      </c>
      <c r="AD54" s="12">
        <v>1115.0999999999999</v>
      </c>
      <c r="AE54" s="12">
        <v>1103.07</v>
      </c>
      <c r="AF54" s="12">
        <v>1091.6099999999999</v>
      </c>
      <c r="AG54" s="12">
        <v>1080.49</v>
      </c>
      <c r="AH54" s="12">
        <v>1069.67</v>
      </c>
      <c r="AI54" s="12">
        <v>1059.17</v>
      </c>
      <c r="AJ54" s="12">
        <v>1049.0999999999999</v>
      </c>
      <c r="AK54" s="12">
        <v>1039.3900000000001</v>
      </c>
    </row>
  </sheetData>
  <pageMargins left="0.75" right="0.75" top="0.75" bottom="0.5" header="0.5" footer="0.75"/>
  <tableParts count="5">
    <tablePart r:id="rId1"/>
    <tablePart r:id="rId2"/>
    <tablePart r:id="rId3"/>
    <tablePart r:id="rId4"/>
    <tablePart r:id="rId5"/>
  </tablePart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"/>
  <sheetViews>
    <sheetView workbookViewId="0"/>
  </sheetViews>
  <sheetFormatPr defaultRowHeight="15" x14ac:dyDescent="0.25"/>
  <cols>
    <col min="1" max="1" width="51.7109375" style="3" customWidth="1"/>
    <col min="2" max="2" width="16.28515625" customWidth="1"/>
    <col min="3" max="3" width="14.42578125" customWidth="1"/>
  </cols>
  <sheetData>
    <row r="1" spans="1:37" x14ac:dyDescent="0.25">
      <c r="A1" s="21" t="s">
        <v>93</v>
      </c>
      <c r="B1" s="22" t="s">
        <v>80</v>
      </c>
      <c r="C1" s="22" t="s">
        <v>8</v>
      </c>
    </row>
    <row r="2" spans="1:37" x14ac:dyDescent="0.25">
      <c r="A2" s="17" t="s">
        <v>90</v>
      </c>
      <c r="B2" s="18">
        <v>0.05</v>
      </c>
      <c r="C2" s="18">
        <v>0.02</v>
      </c>
    </row>
    <row r="3" spans="1:37" x14ac:dyDescent="0.25">
      <c r="A3" s="24" t="s">
        <v>88</v>
      </c>
      <c r="B3" s="2" t="s">
        <v>86</v>
      </c>
      <c r="C3" s="2" t="s">
        <v>87</v>
      </c>
    </row>
    <row r="4" spans="1:37" x14ac:dyDescent="0.25">
      <c r="A4" s="24"/>
      <c r="B4" s="2"/>
      <c r="C4" s="2"/>
    </row>
    <row r="5" spans="1:37" x14ac:dyDescent="0.25">
      <c r="A5" s="24" t="s">
        <v>92</v>
      </c>
      <c r="B5" s="19">
        <v>3.9965709999999999</v>
      </c>
      <c r="C5" s="2">
        <v>5.359</v>
      </c>
    </row>
    <row r="6" spans="1:37" x14ac:dyDescent="0.25">
      <c r="A6" s="24" t="s">
        <v>91</v>
      </c>
      <c r="B6" s="19">
        <v>5.0566430000000002</v>
      </c>
      <c r="C6" s="2">
        <v>5.8250000000000002</v>
      </c>
    </row>
    <row r="7" spans="1:37" x14ac:dyDescent="0.25">
      <c r="A7" s="17" t="s">
        <v>89</v>
      </c>
      <c r="B7" s="23">
        <f>B2*(B5/B6)</f>
        <v>3.951802608964089E-2</v>
      </c>
      <c r="C7" s="23">
        <f>C2*(C5/C6)</f>
        <v>1.84E-2</v>
      </c>
    </row>
    <row r="9" spans="1:37" x14ac:dyDescent="0.25">
      <c r="A9" s="3" t="s">
        <v>94</v>
      </c>
      <c r="B9" s="6">
        <v>4.2344979857895045E-2</v>
      </c>
      <c r="C9" s="6">
        <v>1.6327068082632616E-2</v>
      </c>
    </row>
    <row r="10" spans="1:37" x14ac:dyDescent="0.25">
      <c r="A10" s="3" t="s">
        <v>95</v>
      </c>
      <c r="B10" s="20">
        <v>7.1454787635149244E-2</v>
      </c>
      <c r="C10" s="6">
        <v>7.3857875692758215E-2</v>
      </c>
    </row>
    <row r="11" spans="1:37" x14ac:dyDescent="0.25">
      <c r="A11" s="17" t="s">
        <v>96</v>
      </c>
      <c r="B11" s="5">
        <f>B7*(B9/B10)</f>
        <v>2.3418864909850477E-2</v>
      </c>
      <c r="C11" s="5">
        <f>C7*(C9/C10)</f>
        <v>4.067515480273909E-3</v>
      </c>
    </row>
    <row r="13" spans="1:37" s="1" customFormat="1" x14ac:dyDescent="0.25">
      <c r="A13" s="17"/>
      <c r="B13" s="1">
        <v>2015</v>
      </c>
      <c r="C13" s="1">
        <v>2016</v>
      </c>
      <c r="D13" s="1">
        <v>2017</v>
      </c>
      <c r="E13" s="1">
        <v>2018</v>
      </c>
      <c r="F13" s="1">
        <v>2019</v>
      </c>
      <c r="G13" s="1">
        <v>2020</v>
      </c>
      <c r="H13" s="1">
        <v>2021</v>
      </c>
      <c r="I13" s="1">
        <v>2022</v>
      </c>
      <c r="J13" s="1">
        <v>2023</v>
      </c>
      <c r="K13" s="1">
        <v>2024</v>
      </c>
      <c r="L13" s="1">
        <v>2025</v>
      </c>
      <c r="M13" s="1">
        <v>2026</v>
      </c>
      <c r="N13" s="1">
        <v>2027</v>
      </c>
      <c r="O13" s="1">
        <v>2028</v>
      </c>
      <c r="P13" s="1">
        <v>2029</v>
      </c>
      <c r="Q13" s="1">
        <v>2030</v>
      </c>
      <c r="R13" s="1">
        <v>2031</v>
      </c>
      <c r="S13" s="1">
        <v>2032</v>
      </c>
      <c r="T13" s="1">
        <v>2033</v>
      </c>
      <c r="U13" s="1">
        <v>2034</v>
      </c>
      <c r="V13" s="1">
        <v>2035</v>
      </c>
      <c r="W13" s="1">
        <v>2036</v>
      </c>
      <c r="X13" s="1">
        <v>2037</v>
      </c>
      <c r="Y13" s="1">
        <v>2038</v>
      </c>
      <c r="Z13" s="1">
        <v>2039</v>
      </c>
      <c r="AA13" s="1">
        <v>2040</v>
      </c>
      <c r="AB13" s="1">
        <v>2041</v>
      </c>
      <c r="AC13" s="1">
        <v>2042</v>
      </c>
      <c r="AD13" s="1">
        <v>2043</v>
      </c>
      <c r="AE13" s="1">
        <v>2044</v>
      </c>
      <c r="AF13" s="1">
        <v>2045</v>
      </c>
      <c r="AG13" s="1">
        <v>2046</v>
      </c>
      <c r="AH13" s="1">
        <v>2047</v>
      </c>
      <c r="AI13" s="1">
        <v>2048</v>
      </c>
      <c r="AJ13" s="1">
        <v>2049</v>
      </c>
      <c r="AK13" s="1">
        <v>2050</v>
      </c>
    </row>
    <row r="14" spans="1:37" x14ac:dyDescent="0.25">
      <c r="A14" s="17" t="s">
        <v>97</v>
      </c>
      <c r="B14" s="25">
        <f>'NEB End-use Demand'!L54</f>
        <v>1384.66</v>
      </c>
      <c r="C14" s="25">
        <f>'NEB End-use Demand'!M54</f>
        <v>1385.29</v>
      </c>
      <c r="D14" s="25">
        <f>'NEB End-use Demand'!N54</f>
        <v>1387.66</v>
      </c>
      <c r="E14" s="25">
        <f>'NEB End-use Demand'!O54</f>
        <v>1383.54</v>
      </c>
      <c r="F14" s="25">
        <f>'NEB End-use Demand'!P54</f>
        <v>1371.35</v>
      </c>
      <c r="G14" s="25">
        <f>'NEB End-use Demand'!Q54</f>
        <v>1352.84</v>
      </c>
      <c r="H14" s="25">
        <f>'NEB End-use Demand'!R54</f>
        <v>1335.66</v>
      </c>
      <c r="I14" s="25">
        <f>'NEB End-use Demand'!S54</f>
        <v>1314.93</v>
      </c>
      <c r="J14" s="25">
        <f>'NEB End-use Demand'!T54</f>
        <v>1293.25</v>
      </c>
      <c r="K14" s="25">
        <f>'NEB End-use Demand'!U54</f>
        <v>1271.1400000000001</v>
      </c>
      <c r="L14" s="25">
        <f>'NEB End-use Demand'!V54</f>
        <v>1248.18</v>
      </c>
      <c r="M14" s="25">
        <f>'NEB End-use Demand'!W54</f>
        <v>1226.1600000000001</v>
      </c>
      <c r="N14" s="25">
        <f>'NEB End-use Demand'!X54</f>
        <v>1206.03</v>
      </c>
      <c r="O14" s="25">
        <f>'NEB End-use Demand'!Y54</f>
        <v>1187.25</v>
      </c>
      <c r="P14" s="25">
        <f>'NEB End-use Demand'!Z54</f>
        <v>1170.43</v>
      </c>
      <c r="Q14" s="25">
        <f>'NEB End-use Demand'!AA54</f>
        <v>1155.1600000000001</v>
      </c>
      <c r="R14" s="25">
        <f>'NEB End-use Demand'!AB54</f>
        <v>1141.04</v>
      </c>
      <c r="S14" s="25">
        <f>'NEB End-use Demand'!AC54</f>
        <v>1127.68</v>
      </c>
      <c r="T14" s="25">
        <f>'NEB End-use Demand'!AD54</f>
        <v>1115.0999999999999</v>
      </c>
      <c r="U14" s="25">
        <f>'NEB End-use Demand'!AE54</f>
        <v>1103.07</v>
      </c>
      <c r="V14" s="25">
        <f>'NEB End-use Demand'!AF54</f>
        <v>1091.6099999999999</v>
      </c>
      <c r="W14" s="25">
        <f>'NEB End-use Demand'!AG54</f>
        <v>1080.49</v>
      </c>
      <c r="X14" s="25">
        <f>'NEB End-use Demand'!AH54</f>
        <v>1069.67</v>
      </c>
      <c r="Y14" s="25">
        <f>'NEB End-use Demand'!AI54</f>
        <v>1059.17</v>
      </c>
      <c r="Z14" s="25">
        <f>'NEB End-use Demand'!AJ54</f>
        <v>1049.0999999999999</v>
      </c>
      <c r="AA14" s="25">
        <f>'NEB End-use Demand'!AK54</f>
        <v>1039.3900000000001</v>
      </c>
      <c r="AB14" s="25">
        <f>TREND($R14:$AA14,$R$13:$AA$13,AB$13)</f>
        <v>1025.7693333333336</v>
      </c>
      <c r="AC14" s="25">
        <f t="shared" ref="AC14:AK15" si="0">TREND($R14:$AA14,$R$13:$AA$13,AC$13)</f>
        <v>1014.5215757575788</v>
      </c>
      <c r="AD14" s="25">
        <f t="shared" si="0"/>
        <v>1003.2738181818204</v>
      </c>
      <c r="AE14" s="25">
        <f t="shared" si="0"/>
        <v>992.02606060606195</v>
      </c>
      <c r="AF14" s="25">
        <f t="shared" si="0"/>
        <v>980.7783030303035</v>
      </c>
      <c r="AG14" s="25">
        <f t="shared" si="0"/>
        <v>969.5305454545487</v>
      </c>
      <c r="AH14" s="25">
        <f t="shared" si="0"/>
        <v>958.28278787879026</v>
      </c>
      <c r="AI14" s="25">
        <f t="shared" si="0"/>
        <v>947.03503030303182</v>
      </c>
      <c r="AJ14" s="25">
        <f t="shared" si="0"/>
        <v>935.78727272727338</v>
      </c>
      <c r="AK14" s="25">
        <f t="shared" si="0"/>
        <v>924.53951515151493</v>
      </c>
    </row>
    <row r="15" spans="1:37" x14ac:dyDescent="0.25">
      <c r="A15" s="17" t="s">
        <v>98</v>
      </c>
      <c r="B15" s="25">
        <f>'NEB End-use Demand'!L51</f>
        <v>828.09</v>
      </c>
      <c r="C15" s="25">
        <f>'NEB End-use Demand'!M51</f>
        <v>829.86</v>
      </c>
      <c r="D15" s="25">
        <f>'NEB End-use Demand'!N51</f>
        <v>833.39</v>
      </c>
      <c r="E15" s="25">
        <f>'NEB End-use Demand'!O51</f>
        <v>838.9</v>
      </c>
      <c r="F15" s="25">
        <f>'NEB End-use Demand'!P51</f>
        <v>842.39</v>
      </c>
      <c r="G15" s="25">
        <f>'NEB End-use Demand'!Q51</f>
        <v>843.21</v>
      </c>
      <c r="H15" s="25">
        <f>'NEB End-use Demand'!R51</f>
        <v>840.96</v>
      </c>
      <c r="I15" s="25">
        <f>'NEB End-use Demand'!S51</f>
        <v>836.87</v>
      </c>
      <c r="J15" s="25">
        <f>'NEB End-use Demand'!T51</f>
        <v>831.67</v>
      </c>
      <c r="K15" s="25">
        <f>'NEB End-use Demand'!U51</f>
        <v>826.51</v>
      </c>
      <c r="L15" s="25">
        <f>'NEB End-use Demand'!V51</f>
        <v>820.78</v>
      </c>
      <c r="M15" s="25">
        <f>'NEB End-use Demand'!W51</f>
        <v>813.89</v>
      </c>
      <c r="N15" s="25">
        <f>'NEB End-use Demand'!X51</f>
        <v>807.88</v>
      </c>
      <c r="O15" s="25">
        <f>'NEB End-use Demand'!Y51</f>
        <v>799.85</v>
      </c>
      <c r="P15" s="25">
        <f>'NEB End-use Demand'!Z51</f>
        <v>795.17</v>
      </c>
      <c r="Q15" s="25">
        <f>'NEB End-use Demand'!AA51</f>
        <v>791.46</v>
      </c>
      <c r="R15" s="25">
        <f>'NEB End-use Demand'!AB51</f>
        <v>788.45</v>
      </c>
      <c r="S15" s="25">
        <f>'NEB End-use Demand'!AC51</f>
        <v>781.4</v>
      </c>
      <c r="T15" s="25">
        <f>'NEB End-use Demand'!AD51</f>
        <v>778.75</v>
      </c>
      <c r="U15" s="25">
        <f>'NEB End-use Demand'!AE51</f>
        <v>776</v>
      </c>
      <c r="V15" s="25">
        <f>'NEB End-use Demand'!AF51</f>
        <v>773.43</v>
      </c>
      <c r="W15" s="25">
        <f>'NEB End-use Demand'!AG51</f>
        <v>766.97</v>
      </c>
      <c r="X15" s="25">
        <f>'NEB End-use Demand'!AH51</f>
        <v>764.1</v>
      </c>
      <c r="Y15" s="25">
        <f>'NEB End-use Demand'!AI51</f>
        <v>761.13</v>
      </c>
      <c r="Z15" s="25">
        <f>'NEB End-use Demand'!AJ51</f>
        <v>758.31</v>
      </c>
      <c r="AA15" s="25">
        <f>'NEB End-use Demand'!AK51</f>
        <v>755.53</v>
      </c>
      <c r="AB15" s="25">
        <f>TREND($R15:$AA15,$R$13:$AA$13,AB$13)</f>
        <v>750.80133333333379</v>
      </c>
      <c r="AC15" s="25">
        <f t="shared" si="0"/>
        <v>747.23666666666668</v>
      </c>
      <c r="AD15" s="25">
        <f t="shared" si="0"/>
        <v>743.67200000000048</v>
      </c>
      <c r="AE15" s="25">
        <f t="shared" si="0"/>
        <v>740.10733333333337</v>
      </c>
      <c r="AF15" s="25">
        <f t="shared" si="0"/>
        <v>736.54266666666717</v>
      </c>
      <c r="AG15" s="25">
        <f t="shared" si="0"/>
        <v>732.97800000000007</v>
      </c>
      <c r="AH15" s="25">
        <f t="shared" si="0"/>
        <v>729.41333333333387</v>
      </c>
      <c r="AI15" s="25">
        <f t="shared" si="0"/>
        <v>725.84866666666676</v>
      </c>
      <c r="AJ15" s="25">
        <f t="shared" si="0"/>
        <v>722.28399999999965</v>
      </c>
      <c r="AK15" s="25">
        <f t="shared" si="0"/>
        <v>718.71933333333345</v>
      </c>
    </row>
    <row r="16" spans="1:37" x14ac:dyDescent="0.25">
      <c r="A16" s="17" t="s">
        <v>99</v>
      </c>
      <c r="B16" s="26">
        <f>($B11*B14+$C11*B15)/(B14+B15)</f>
        <v>1.6176899505201032E-2</v>
      </c>
      <c r="C16" s="26">
        <f>($B11*C14+$C11*C15)/(C14+C15)</f>
        <v>1.6169283239251007E-2</v>
      </c>
      <c r="D16" s="26">
        <f t="shared" ref="D16:AK16" si="1">($B11*D14+$C11*D15)/(D14+D15)</f>
        <v>1.6157785194799119E-2</v>
      </c>
      <c r="E16" s="26">
        <f t="shared" si="1"/>
        <v>1.6114349585939915E-2</v>
      </c>
      <c r="F16" s="26">
        <f t="shared" si="1"/>
        <v>1.6055135092445993E-2</v>
      </c>
      <c r="G16" s="26">
        <f t="shared" si="1"/>
        <v>1.5988591759187577E-2</v>
      </c>
      <c r="H16" s="26">
        <f t="shared" si="1"/>
        <v>1.5942267793083789E-2</v>
      </c>
      <c r="I16" s="26">
        <f t="shared" si="1"/>
        <v>1.5892810538101362E-2</v>
      </c>
      <c r="J16" s="26">
        <f t="shared" si="1"/>
        <v>1.5844962466419223E-2</v>
      </c>
      <c r="K16" s="26">
        <f t="shared" si="1"/>
        <v>1.579410204805784E-2</v>
      </c>
      <c r="L16" s="26">
        <f t="shared" si="1"/>
        <v>1.5741964155458005E-2</v>
      </c>
      <c r="M16" s="26">
        <f t="shared" si="1"/>
        <v>1.5698529728243125E-2</v>
      </c>
      <c r="N16" s="26">
        <f t="shared" si="1"/>
        <v>1.5656071052544879E-2</v>
      </c>
      <c r="O16" s="26">
        <f t="shared" si="1"/>
        <v>1.5629535313329508E-2</v>
      </c>
      <c r="P16" s="26">
        <f t="shared" si="1"/>
        <v>1.559040920883481E-2</v>
      </c>
      <c r="Q16" s="26">
        <f t="shared" si="1"/>
        <v>1.555096104595682E-2</v>
      </c>
      <c r="R16" s="26">
        <f t="shared" si="1"/>
        <v>1.551129790626422E-2</v>
      </c>
      <c r="S16" s="26">
        <f t="shared" si="1"/>
        <v>1.5498220178214752E-2</v>
      </c>
      <c r="T16" s="26">
        <f t="shared" si="1"/>
        <v>1.5461601468562755E-2</v>
      </c>
      <c r="U16" s="26">
        <f t="shared" si="1"/>
        <v>1.5427333377043601E-2</v>
      </c>
      <c r="V16" s="26">
        <f t="shared" si="1"/>
        <v>1.5393881966150928E-2</v>
      </c>
      <c r="W16" s="26">
        <f t="shared" si="1"/>
        <v>1.5385183816889147E-2</v>
      </c>
      <c r="X16" s="26">
        <f t="shared" si="1"/>
        <v>1.5355494858459379E-2</v>
      </c>
      <c r="Y16" s="26">
        <f t="shared" si="1"/>
        <v>1.5327400540607158E-2</v>
      </c>
      <c r="Z16" s="26">
        <f t="shared" si="1"/>
        <v>1.5299887043211358E-2</v>
      </c>
      <c r="AA16" s="26">
        <f t="shared" si="1"/>
        <v>1.5273362584104493E-2</v>
      </c>
      <c r="AB16" s="26">
        <f t="shared" si="1"/>
        <v>1.5240738800864479E-2</v>
      </c>
      <c r="AC16" s="26">
        <f t="shared" si="1"/>
        <v>1.5211133851722354E-2</v>
      </c>
      <c r="AD16" s="26">
        <f t="shared" si="1"/>
        <v>1.5181026859458087E-2</v>
      </c>
      <c r="AE16" s="26">
        <f t="shared" si="1"/>
        <v>1.5150404944332056E-2</v>
      </c>
      <c r="AF16" s="26">
        <f t="shared" si="1"/>
        <v>1.5119254782237676E-2</v>
      </c>
      <c r="AG16" s="26">
        <f t="shared" si="1"/>
        <v>1.5087562585370695E-2</v>
      </c>
      <c r="AH16" s="26">
        <f t="shared" si="1"/>
        <v>1.5055314081880398E-2</v>
      </c>
      <c r="AI16" s="26">
        <f t="shared" si="1"/>
        <v>1.5022494494439981E-2</v>
      </c>
      <c r="AJ16" s="26">
        <f t="shared" si="1"/>
        <v>1.4989088517668028E-2</v>
      </c>
      <c r="AK16" s="26">
        <f t="shared" si="1"/>
        <v>1.4955080294328967E-2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AK2"/>
  <sheetViews>
    <sheetView workbookViewId="0"/>
  </sheetViews>
  <sheetFormatPr defaultColWidth="8.85546875" defaultRowHeight="15" x14ac:dyDescent="0.25"/>
  <cols>
    <col min="1" max="1" width="15.85546875" customWidth="1"/>
  </cols>
  <sheetData>
    <row r="1" spans="1:37" x14ac:dyDescent="0.25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2</v>
      </c>
      <c r="B2" s="6">
        <f>Calculations!B16</f>
        <v>1.6176899505201032E-2</v>
      </c>
      <c r="C2" s="6">
        <f>Calculations!C16</f>
        <v>1.6169283239251007E-2</v>
      </c>
      <c r="D2" s="6">
        <f>Calculations!D16</f>
        <v>1.6157785194799119E-2</v>
      </c>
      <c r="E2" s="6">
        <f>Calculations!E16</f>
        <v>1.6114349585939915E-2</v>
      </c>
      <c r="F2" s="6">
        <f>Calculations!F16</f>
        <v>1.6055135092445993E-2</v>
      </c>
      <c r="G2" s="6">
        <f>Calculations!G16</f>
        <v>1.5988591759187577E-2</v>
      </c>
      <c r="H2" s="6">
        <f>Calculations!H16</f>
        <v>1.5942267793083789E-2</v>
      </c>
      <c r="I2" s="6">
        <f>Calculations!I16</f>
        <v>1.5892810538101362E-2</v>
      </c>
      <c r="J2" s="6">
        <f>Calculations!J16</f>
        <v>1.5844962466419223E-2</v>
      </c>
      <c r="K2" s="6">
        <f>Calculations!K16</f>
        <v>1.579410204805784E-2</v>
      </c>
      <c r="L2" s="6">
        <f>Calculations!L16</f>
        <v>1.5741964155458005E-2</v>
      </c>
      <c r="M2" s="6">
        <f>Calculations!M16</f>
        <v>1.5698529728243125E-2</v>
      </c>
      <c r="N2" s="6">
        <f>Calculations!N16</f>
        <v>1.5656071052544879E-2</v>
      </c>
      <c r="O2" s="6">
        <f>Calculations!O16</f>
        <v>1.5629535313329508E-2</v>
      </c>
      <c r="P2" s="6">
        <f>Calculations!P16</f>
        <v>1.559040920883481E-2</v>
      </c>
      <c r="Q2" s="6">
        <f>Calculations!Q16</f>
        <v>1.555096104595682E-2</v>
      </c>
      <c r="R2" s="6">
        <f>Calculations!R16</f>
        <v>1.551129790626422E-2</v>
      </c>
      <c r="S2" s="6">
        <f>Calculations!S16</f>
        <v>1.5498220178214752E-2</v>
      </c>
      <c r="T2" s="6">
        <f>Calculations!T16</f>
        <v>1.5461601468562755E-2</v>
      </c>
      <c r="U2" s="6">
        <f>Calculations!U16</f>
        <v>1.5427333377043601E-2</v>
      </c>
      <c r="V2" s="6">
        <f>Calculations!V16</f>
        <v>1.5393881966150928E-2</v>
      </c>
      <c r="W2" s="6">
        <f>Calculations!W16</f>
        <v>1.5385183816889147E-2</v>
      </c>
      <c r="X2" s="6">
        <f>Calculations!X16</f>
        <v>1.5355494858459379E-2</v>
      </c>
      <c r="Y2" s="6">
        <f>Calculations!Y16</f>
        <v>1.5327400540607158E-2</v>
      </c>
      <c r="Z2" s="6">
        <f>Calculations!Z16</f>
        <v>1.5299887043211358E-2</v>
      </c>
      <c r="AA2" s="6">
        <f>Calculations!AA16</f>
        <v>1.5273362584104493E-2</v>
      </c>
      <c r="AB2" s="6">
        <f>Calculations!AB16</f>
        <v>1.5240738800864479E-2</v>
      </c>
      <c r="AC2" s="6">
        <f>Calculations!AC16</f>
        <v>1.5211133851722354E-2</v>
      </c>
      <c r="AD2" s="6">
        <f>Calculations!AD16</f>
        <v>1.5181026859458087E-2</v>
      </c>
      <c r="AE2" s="6">
        <f>Calculations!AE16</f>
        <v>1.5150404944332056E-2</v>
      </c>
      <c r="AF2" s="6">
        <f>Calculations!AF16</f>
        <v>1.5119254782237676E-2</v>
      </c>
      <c r="AG2" s="6">
        <f>Calculations!AG16</f>
        <v>1.5087562585370695E-2</v>
      </c>
      <c r="AH2" s="6">
        <f>Calculations!AH16</f>
        <v>1.5055314081880398E-2</v>
      </c>
      <c r="AI2" s="6">
        <f>Calculations!AI16</f>
        <v>1.5022494494439981E-2</v>
      </c>
      <c r="AJ2" s="6">
        <f>Calculations!AJ16</f>
        <v>1.4989088517668028E-2</v>
      </c>
      <c r="AK2" s="6">
        <f>Calculations!AK16</f>
        <v>1.4955080294328967E-2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NEB End-use Demand</vt:lpstr>
      <vt:lpstr>Calculations</vt:lpstr>
      <vt:lpstr>BLP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2017-06-17T02:28:17Z</dcterms:created>
  <dcterms:modified xsi:type="dcterms:W3CDTF">2018-01-17T23:21:57Z</dcterms:modified>
</cp:coreProperties>
</file>