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co/add-outputs/hoiptp/"/>
    </mc:Choice>
  </mc:AlternateContent>
  <xr:revisionPtr revIDLastSave="0" documentId="8_{4E945AC4-375F-814C-AC1F-85E6E7EC1B76}" xr6:coauthVersionLast="45" xr6:coauthVersionMax="45" xr10:uidLastSave="{00000000-0000-0000-0000-000000000000}"/>
  <bookViews>
    <workbookView xWindow="2500" yWindow="460" windowWidth="24760" windowHeight="16080" xr2:uid="{86292C8D-3CA1-4858-AA87-6B74F5B88277}"/>
  </bookViews>
  <sheets>
    <sheet name="About" sheetId="1" r:id="rId1"/>
    <sheet name="State Population" sheetId="87" r:id="rId2"/>
    <sheet name="State Area" sheetId="88" r:id="rId3"/>
    <sheet name="Mappings" sheetId="70" r:id="rId4"/>
    <sheet name="HOIpTP-transport-NOx" sheetId="73" r:id="rId5"/>
    <sheet name="HOIpTP-transport-PM25" sheetId="71" r:id="rId6"/>
    <sheet name="HOIpTP-transport-SO2" sheetId="74" r:id="rId7"/>
    <sheet name="HOIpTP-electricity-NOx" sheetId="76" r:id="rId8"/>
    <sheet name="HOIpTP-electricity-PM25" sheetId="75" r:id="rId9"/>
    <sheet name="HOIpTP-electricity-SO2" sheetId="77" r:id="rId10"/>
    <sheet name="HOIpTP-buildings-NOx" sheetId="78" r:id="rId11"/>
    <sheet name="HOIpTP-buildings-PM25" sheetId="79" r:id="rId12"/>
    <sheet name="HOIpTP-buildings-SO2" sheetId="80" r:id="rId13"/>
    <sheet name="HOIpTP-industry-NOx" sheetId="81" r:id="rId14"/>
    <sheet name="HOIpTP-industry-PM25" sheetId="82" r:id="rId15"/>
    <sheet name="HOIpTP-industry-SO2" sheetId="83" r:id="rId16"/>
    <sheet name="HOIpTP-LULUCF-NOx" sheetId="84" r:id="rId17"/>
    <sheet name="HOIpTP-LULUCF-PM25" sheetId="85" r:id="rId18"/>
    <sheet name="HOIpTP-LULUCF-SO2" sheetId="86" r:id="rId19"/>
    <sheet name="Table 1" sheetId="2" r:id="rId20"/>
    <sheet name="Table 2" sheetId="3" r:id="rId21"/>
    <sheet name="Table 3" sheetId="4" r:id="rId22"/>
    <sheet name="Table 4" sheetId="5" r:id="rId23"/>
    <sheet name="Table 5" sheetId="6" r:id="rId24"/>
    <sheet name="Table 6" sheetId="7" r:id="rId25"/>
    <sheet name="Table 7" sheetId="8" r:id="rId26"/>
    <sheet name="Table 8" sheetId="9" r:id="rId27"/>
    <sheet name="Table 9" sheetId="10" r:id="rId28"/>
    <sheet name="Table 10" sheetId="11" r:id="rId29"/>
    <sheet name="Table 11" sheetId="12" r:id="rId30"/>
    <sheet name="Table 12" sheetId="13" r:id="rId31"/>
    <sheet name="Table 13" sheetId="14" r:id="rId32"/>
    <sheet name="Table 14" sheetId="15" r:id="rId33"/>
    <sheet name="Table 15" sheetId="16" r:id="rId34"/>
    <sheet name="Table 16" sheetId="17" r:id="rId35"/>
    <sheet name="Table 17" sheetId="18" r:id="rId36"/>
    <sheet name="Table 18" sheetId="19" r:id="rId37"/>
    <sheet name="Table 19" sheetId="20" r:id="rId38"/>
    <sheet name="Table 20" sheetId="21" r:id="rId39"/>
    <sheet name="Table 21" sheetId="22" r:id="rId40"/>
    <sheet name="Table 22" sheetId="23" r:id="rId41"/>
    <sheet name="Table 23" sheetId="24" r:id="rId42"/>
    <sheet name="Table 24" sheetId="25" r:id="rId43"/>
    <sheet name="Table 25" sheetId="26" r:id="rId44"/>
    <sheet name="Table 26" sheetId="27" r:id="rId45"/>
    <sheet name="Table 27" sheetId="28" r:id="rId46"/>
    <sheet name="Table 28" sheetId="29" r:id="rId47"/>
    <sheet name="Table 29" sheetId="30" r:id="rId48"/>
    <sheet name="Table 30" sheetId="31" r:id="rId49"/>
    <sheet name="Table 31" sheetId="32" r:id="rId50"/>
    <sheet name="Table 32" sheetId="33" r:id="rId51"/>
    <sheet name="Table 33" sheetId="34" r:id="rId52"/>
    <sheet name="Table 34" sheetId="35" r:id="rId53"/>
    <sheet name="Table 35" sheetId="36" r:id="rId54"/>
    <sheet name="Table 36" sheetId="37" r:id="rId55"/>
    <sheet name="Table 37" sheetId="38" r:id="rId56"/>
    <sheet name="Table 38" sheetId="39" r:id="rId57"/>
    <sheet name="Table 39" sheetId="40" r:id="rId58"/>
    <sheet name="Table 40" sheetId="41" r:id="rId59"/>
    <sheet name="Table 41" sheetId="42" r:id="rId60"/>
    <sheet name="Table 42" sheetId="43" r:id="rId61"/>
    <sheet name="Table 43" sheetId="44" r:id="rId62"/>
    <sheet name="Table 44" sheetId="45" r:id="rId63"/>
    <sheet name="Table 45" sheetId="46" r:id="rId64"/>
    <sheet name="Table 46" sheetId="47" r:id="rId65"/>
    <sheet name="Table 47" sheetId="48" r:id="rId66"/>
    <sheet name="Table 48" sheetId="49" r:id="rId67"/>
    <sheet name="Table 49" sheetId="50" r:id="rId68"/>
    <sheet name="Table 50" sheetId="51" r:id="rId69"/>
    <sheet name="Table 51" sheetId="52" r:id="rId70"/>
    <sheet name="Table 52" sheetId="53" r:id="rId71"/>
    <sheet name="Table 53" sheetId="54" r:id="rId72"/>
    <sheet name="Table 54" sheetId="55" r:id="rId73"/>
    <sheet name="Table 55" sheetId="56" r:id="rId74"/>
    <sheet name="Table 56" sheetId="57" r:id="rId75"/>
    <sheet name="Table 57" sheetId="58" r:id="rId76"/>
    <sheet name="Table 58" sheetId="59" r:id="rId77"/>
    <sheet name="Table 59" sheetId="60" r:id="rId78"/>
    <sheet name="Table 60" sheetId="61" r:id="rId79"/>
    <sheet name="Table 61" sheetId="62" r:id="rId80"/>
    <sheet name="Table 62" sheetId="63" r:id="rId81"/>
    <sheet name="Table 63" sheetId="64" r:id="rId82"/>
    <sheet name="Table 64" sheetId="65" r:id="rId83"/>
    <sheet name="Table 65" sheetId="66" r:id="rId84"/>
    <sheet name="Table 66" sheetId="67" r:id="rId85"/>
    <sheet name="Table 67" sheetId="68" r:id="rId86"/>
    <sheet name="Table 68" sheetId="69" r:id="rId8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1" l="1"/>
  <c r="J26" i="1" s="1"/>
  <c r="Q7" i="87"/>
  <c r="J29" i="1" s="1"/>
  <c r="J27" i="1" s="1"/>
  <c r="A27" i="1" s="1"/>
  <c r="Q10" i="88"/>
  <c r="Q9" i="88"/>
  <c r="Q6" i="87" l="1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K12" i="78"/>
  <c r="K12" i="79"/>
  <c r="K12" i="83"/>
  <c r="B12" i="84"/>
  <c r="K12" i="85"/>
  <c r="B12" i="79"/>
  <c r="B12" i="75"/>
  <c r="B12" i="85"/>
  <c r="B12" i="71"/>
  <c r="F12" i="86"/>
  <c r="B12" i="82"/>
  <c r="F12" i="84"/>
  <c r="B12" i="83"/>
  <c r="F12" i="79"/>
  <c r="F12" i="75"/>
  <c r="B3" i="73" a="1"/>
  <c r="B12" i="77"/>
  <c r="F12" i="85"/>
  <c r="B12" i="81"/>
  <c r="B12" i="73"/>
  <c r="F12" i="74"/>
  <c r="B2" i="73" a="1"/>
  <c r="F12" i="83"/>
  <c r="B12" i="74"/>
  <c r="B12" i="78"/>
  <c r="K12" i="71"/>
  <c r="K12" i="84"/>
  <c r="F12" i="77"/>
  <c r="F12" i="78"/>
  <c r="F12" i="71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l="1" a="1"/>
  <c r="K8" i="80" a="1"/>
  <c r="B6" i="86" a="1"/>
  <c r="F2" i="80" a="1"/>
  <c r="P12" i="86"/>
  <c r="B4" i="78" a="1"/>
  <c r="K11" i="82" a="1"/>
  <c r="B5" i="75" a="1"/>
  <c r="F5" i="86" a="1"/>
  <c r="F9" i="80" a="1"/>
  <c r="K4" i="86" a="1"/>
  <c r="P12" i="80"/>
  <c r="F10" i="86" a="1"/>
  <c r="K8" i="77" a="1"/>
  <c r="B9" i="78" a="1"/>
  <c r="P6" i="76" a="1"/>
  <c r="F4" i="86" a="1"/>
  <c r="B3" i="79" a="1"/>
  <c r="P8" i="85" a="1"/>
  <c r="P9" i="79" a="1"/>
  <c r="K6" i="85" a="1"/>
  <c r="P9" i="75" a="1"/>
  <c r="K6" i="77" a="1"/>
  <c r="B4" i="71" a="1"/>
  <c r="P12" i="76"/>
  <c r="P3" i="85" a="1"/>
  <c r="P7" i="78" a="1"/>
  <c r="F2" i="84" a="1"/>
  <c r="F7" i="78" a="1"/>
  <c r="B4" i="84" a="1"/>
  <c r="K4" i="74" a="1"/>
  <c r="K7" i="86" a="1"/>
  <c r="F7" i="74" a="1"/>
  <c r="K9" i="84" a="1"/>
  <c r="P11" i="78" a="1"/>
  <c r="P7" i="84" a="1"/>
  <c r="F6" i="78" a="1"/>
  <c r="K5" i="84" a="1"/>
  <c r="K3" i="74" a="1"/>
  <c r="F4" i="84" a="1"/>
  <c r="K3" i="71" a="1"/>
  <c r="B8" i="84" a="1"/>
  <c r="K7" i="78" a="1"/>
  <c r="P4" i="83" a="1"/>
  <c r="K7" i="77" a="1"/>
  <c r="B10" i="85" a="1"/>
  <c r="F3" i="71" a="1"/>
  <c r="P5" i="82" a="1"/>
  <c r="K6" i="86" a="1"/>
  <c r="K10" i="74" a="1"/>
  <c r="P8" i="83" a="1"/>
  <c r="B10" i="77" a="1"/>
  <c r="F7" i="82" a="1"/>
  <c r="P10" i="75" a="1"/>
  <c r="B5" i="82" a="1"/>
  <c r="P7" i="73" a="1"/>
  <c r="K4" i="81" a="1"/>
  <c r="B8" i="73" a="1"/>
  <c r="K8" i="82" a="1"/>
  <c r="K9" i="75" a="1"/>
  <c r="B8" i="82" a="1"/>
  <c r="K12" i="75"/>
  <c r="P6" i="81" a="1"/>
  <c r="F9" i="73" a="1"/>
  <c r="F11" i="80" a="1"/>
  <c r="K2" i="74" a="1"/>
  <c r="K10" i="82" a="1"/>
  <c r="P11" i="75" a="1"/>
  <c r="B10" i="82" a="1"/>
  <c r="K9" i="76" a="1"/>
  <c r="K4" i="80" a="1"/>
  <c r="K12" i="76"/>
  <c r="B7" i="86" a="1"/>
  <c r="P8" i="77" a="1"/>
  <c r="K8" i="83" a="1"/>
  <c r="P4" i="85" a="1"/>
  <c r="F4" i="81" a="1"/>
  <c r="K9" i="79" a="1"/>
  <c r="F11" i="85" a="1"/>
  <c r="F6" i="80" a="1"/>
  <c r="B2" i="78" a="1"/>
  <c r="P6" i="74" a="1"/>
  <c r="F11" i="81" a="1"/>
  <c r="F7" i="76" a="1"/>
  <c r="F12" i="81"/>
  <c r="B6" i="76" a="1"/>
  <c r="K10" i="79" a="1"/>
  <c r="K11" i="73" a="1"/>
  <c r="K2" i="77" a="1"/>
  <c r="K3" i="86" a="1"/>
  <c r="P3" i="83" a="1"/>
  <c r="K9" i="82" a="1"/>
  <c r="F9" i="83" a="1"/>
  <c r="B4" i="79" a="1"/>
  <c r="K4" i="71" a="1"/>
  <c r="P5" i="76" a="1"/>
  <c r="B11" i="81" a="1"/>
  <c r="B6" i="80" a="1"/>
  <c r="K2" i="81" a="1"/>
  <c r="B11" i="76" a="1"/>
  <c r="P2" i="75" a="1"/>
  <c r="K7" i="83" a="1"/>
  <c r="F9" i="82" a="1"/>
  <c r="B4" i="77" a="1"/>
  <c r="K6" i="80" a="1"/>
  <c r="B8" i="83" a="1"/>
  <c r="B2" i="71" a="1"/>
  <c r="P11" i="74" a="1"/>
  <c r="F2" i="75" a="1"/>
  <c r="F8" i="76" a="1"/>
  <c r="F11" i="77" a="1"/>
  <c r="F6" i="73" a="1"/>
  <c r="F5" i="75" a="1"/>
  <c r="B10" i="78" a="1"/>
  <c r="B6" i="78" a="1"/>
  <c r="B4" i="82" a="1"/>
  <c r="P10" i="81" a="1"/>
  <c r="B6" i="81" a="1"/>
  <c r="K2" i="85" a="1"/>
  <c r="B11" i="79" a="1"/>
  <c r="B5" i="85" a="1"/>
  <c r="P8" i="79" a="1"/>
  <c r="F8" i="85" a="1"/>
  <c r="B5" i="76" a="1"/>
  <c r="K2" i="73" a="1"/>
  <c r="P10" i="74" a="1"/>
  <c r="F10" i="84" a="1"/>
  <c r="B3" i="78" a="1"/>
  <c r="B3" i="84" a="1"/>
  <c r="K3" i="78" a="1"/>
  <c r="F9" i="84" a="1"/>
  <c r="P9" i="74" a="1"/>
  <c r="K11" i="85" a="1"/>
  <c r="B11" i="71" a="1"/>
  <c r="F5" i="84" a="1"/>
  <c r="F11" i="78" a="1"/>
  <c r="B5" i="84" a="1"/>
  <c r="P5" i="78" a="1"/>
  <c r="K8" i="86" a="1"/>
  <c r="F4" i="74" a="1"/>
  <c r="K5" i="83" a="1"/>
  <c r="K6" i="74" a="1"/>
  <c r="P6" i="75" a="1"/>
  <c r="F11" i="83" a="1"/>
  <c r="F5" i="77" a="1"/>
  <c r="P5" i="83" a="1"/>
  <c r="K5" i="77" a="1"/>
  <c r="K2" i="83" a="1"/>
  <c r="B9" i="71" a="1"/>
  <c r="F12" i="82"/>
  <c r="F10" i="73" a="1"/>
  <c r="P12" i="83"/>
  <c r="P4" i="75" a="1"/>
  <c r="K3" i="82" a="1"/>
  <c r="B3" i="75" a="1"/>
  <c r="P2" i="82" a="1"/>
  <c r="K5" i="73" a="1"/>
  <c r="F6" i="81" a="1"/>
  <c r="B2" i="76" a="1"/>
  <c r="B2" i="82" a="1"/>
  <c r="B8" i="75" a="1"/>
  <c r="K5" i="82" a="1"/>
  <c r="F9" i="75" a="1"/>
  <c r="K8" i="81" a="1"/>
  <c r="B4" i="73" a="1"/>
  <c r="K2" i="75" a="1"/>
  <c r="P5" i="79" a="1"/>
  <c r="K4" i="83" a="1"/>
  <c r="P7" i="81" a="1"/>
  <c r="K8" i="76" a="1"/>
  <c r="P12" i="81"/>
  <c r="B8" i="76" a="1"/>
  <c r="K6" i="79" a="1"/>
  <c r="B10" i="71" a="1"/>
  <c r="K10" i="78" a="1"/>
  <c r="B9" i="73" a="1"/>
  <c r="K7" i="81" a="1"/>
  <c r="P2" i="76" a="1"/>
  <c r="B7" i="81" a="1"/>
  <c r="P7" i="74" a="1"/>
  <c r="F10" i="78" a="1"/>
  <c r="F3" i="73" a="1"/>
  <c r="F7" i="77" a="1"/>
  <c r="F3" i="86" a="1"/>
  <c r="B5" i="80" a="1"/>
  <c r="K9" i="86" a="1"/>
  <c r="K10" i="80" a="1"/>
  <c r="K12" i="86"/>
  <c r="B3" i="77" a="1"/>
  <c r="P4" i="80" a="1"/>
  <c r="B7" i="78" a="1"/>
  <c r="B3" i="71" a="1"/>
  <c r="P10" i="80" a="1"/>
  <c r="K12" i="77"/>
  <c r="B10" i="74" a="1"/>
  <c r="B7" i="85" a="1"/>
  <c r="P9" i="78" a="1"/>
  <c r="K12" i="82"/>
  <c r="F7" i="86" a="1"/>
  <c r="F10" i="85" a="1"/>
  <c r="K7" i="79" a="1"/>
  <c r="P2" i="85" a="1"/>
  <c r="B8" i="79" a="1"/>
  <c r="P11" i="85" a="1"/>
  <c r="K4" i="76" a="1"/>
  <c r="K8" i="74" a="1"/>
  <c r="F9" i="74" a="1"/>
  <c r="P12" i="85"/>
  <c r="K9" i="77" a="1"/>
  <c r="P5" i="73" a="1"/>
  <c r="P11" i="77" a="1"/>
  <c r="P12" i="82"/>
  <c r="F7" i="73" a="1"/>
  <c r="B8" i="71" a="1"/>
  <c r="P10" i="82" a="1"/>
  <c r="P12" i="73"/>
  <c r="F8" i="84" a="1"/>
  <c r="P2" i="83" a="1"/>
  <c r="K10" i="84" a="1"/>
  <c r="B3" i="74" a="1"/>
  <c r="F7" i="83" a="1"/>
  <c r="F2" i="82" a="1"/>
  <c r="K9" i="74" a="1"/>
  <c r="K12" i="73"/>
  <c r="F11" i="74" a="1"/>
  <c r="P8" i="78" a="1"/>
  <c r="P12" i="84"/>
  <c r="K9" i="83" a="1"/>
  <c r="B10" i="73" a="1"/>
  <c r="F3" i="84" a="1"/>
  <c r="P5" i="75" a="1"/>
  <c r="K9" i="78" a="1"/>
  <c r="B6" i="77" a="1"/>
  <c r="B4" i="75" a="1"/>
  <c r="P8" i="76" a="1"/>
  <c r="P10" i="76" a="1"/>
  <c r="P5" i="85" a="1"/>
  <c r="K8" i="78" a="1"/>
  <c r="P7" i="71" a="1"/>
  <c r="P10" i="77" a="1"/>
  <c r="P4" i="76" a="1"/>
  <c r="K5" i="71" a="1"/>
  <c r="P12" i="71"/>
  <c r="F4" i="80" a="1"/>
  <c r="F2" i="76" a="1"/>
  <c r="B4" i="83" a="1"/>
  <c r="B5" i="77" a="1"/>
  <c r="F10" i="83" a="1"/>
  <c r="B7" i="77" a="1"/>
  <c r="K2" i="84" a="1"/>
  <c r="K2" i="71" a="1"/>
  <c r="P11" i="82" a="1"/>
  <c r="P9" i="73" a="1"/>
  <c r="F5" i="83" a="1"/>
  <c r="P9" i="77" a="1"/>
  <c r="B9" i="83" a="1"/>
  <c r="B8" i="77" a="1"/>
  <c r="B6" i="83" a="1"/>
  <c r="K10" i="71" a="1"/>
  <c r="F2" i="81" a="1"/>
  <c r="F11" i="73" a="1"/>
  <c r="K6" i="82" a="1"/>
  <c r="B6" i="75" a="1"/>
  <c r="B6" i="82" a="1"/>
  <c r="P12" i="75"/>
  <c r="K4" i="82" a="1"/>
  <c r="K6" i="73" a="1"/>
  <c r="F3" i="77" a="1"/>
  <c r="B9" i="81" a="1"/>
  <c r="P9" i="84" a="1"/>
  <c r="F7" i="81" a="1"/>
  <c r="P7" i="76" a="1"/>
  <c r="P11" i="81" a="1"/>
  <c r="B12" i="76"/>
  <c r="K12" i="80"/>
  <c r="F6" i="74" a="1"/>
  <c r="B10" i="79" a="1"/>
  <c r="P11" i="73" a="1"/>
  <c r="B8" i="81" a="1"/>
  <c r="B4" i="76" a="1"/>
  <c r="K11" i="81" a="1"/>
  <c r="K10" i="76" a="1"/>
  <c r="F4" i="79" a="1"/>
  <c r="F6" i="71" a="1"/>
  <c r="F5" i="78" a="1"/>
  <c r="F2" i="83" a="1"/>
  <c r="B10" i="81" a="1"/>
  <c r="F12" i="76"/>
  <c r="P6" i="80" a="1"/>
  <c r="P2" i="86" a="1"/>
  <c r="F8" i="78" a="1"/>
  <c r="F10" i="82" a="1"/>
  <c r="F10" i="81" a="1"/>
  <c r="B5" i="74" a="1"/>
  <c r="P8" i="86" a="1"/>
  <c r="F10" i="80" a="1"/>
  <c r="B11" i="86" a="1"/>
  <c r="B3" i="80" a="1"/>
  <c r="B6" i="85" a="1"/>
  <c r="B10" i="75" a="1"/>
  <c r="F4" i="75" a="1"/>
  <c r="K7" i="76" a="1"/>
  <c r="B11" i="85" a="1"/>
  <c r="B2" i="79" a="1"/>
  <c r="B3" i="85" a="1"/>
  <c r="P3" i="79" a="1"/>
  <c r="F9" i="85" a="1"/>
  <c r="F6" i="76" a="1"/>
  <c r="F8" i="71" a="1"/>
  <c r="B11" i="74" a="1"/>
  <c r="P6" i="85" a="1"/>
  <c r="K4" i="79" a="1"/>
  <c r="K8" i="85" a="1"/>
  <c r="F5" i="79" a="1"/>
  <c r="K10" i="85" a="1"/>
  <c r="K11" i="74" a="1"/>
  <c r="P4" i="86" a="1"/>
  <c r="P4" i="71" a="1"/>
  <c r="F4" i="82" a="1"/>
  <c r="P7" i="75" a="1"/>
  <c r="P3" i="74" a="1"/>
  <c r="K11" i="78" a="1"/>
  <c r="K5" i="85" a="1"/>
  <c r="P8" i="84" a="1"/>
  <c r="K8" i="75" a="1"/>
  <c r="P8" i="82" a="1"/>
  <c r="K8" i="84" a="1"/>
  <c r="B5" i="78" a="1"/>
  <c r="P2" i="84" a="1"/>
  <c r="K4" i="78" a="1"/>
  <c r="F7" i="85" a="1"/>
  <c r="F10" i="71" a="1"/>
  <c r="P9" i="83" a="1"/>
  <c r="F2" i="71" a="1"/>
  <c r="F8" i="83" a="1"/>
  <c r="B7" i="84" a="1"/>
  <c r="B3" i="83" a="1"/>
  <c r="P11" i="83" a="1"/>
  <c r="K5" i="86" a="1"/>
  <c r="P8" i="74" a="1"/>
  <c r="P8" i="73" a="1"/>
  <c r="B3" i="86" a="1"/>
  <c r="B9" i="80" a="1"/>
  <c r="P9" i="80" a="1"/>
  <c r="F2" i="74" a="1"/>
  <c r="P5" i="81" a="1"/>
  <c r="P7" i="85" a="1"/>
  <c r="F10" i="77" a="1"/>
  <c r="P6" i="73" a="1"/>
  <c r="B4" i="74" a="1"/>
  <c r="F11" i="84" a="1"/>
  <c r="B7" i="76" a="1"/>
  <c r="F2" i="73" a="1"/>
  <c r="P8" i="81" a="1"/>
  <c r="B10" i="80" a="1"/>
  <c r="F4" i="71" a="1"/>
  <c r="K9" i="80" a="1"/>
  <c r="B8" i="80" a="1"/>
  <c r="F5" i="82" a="1"/>
  <c r="F12" i="73"/>
  <c r="K7" i="82" a="1"/>
  <c r="P6" i="79" a="1"/>
  <c r="K9" i="81" a="1"/>
  <c r="B8" i="85" a="1"/>
  <c r="P4" i="81" a="1"/>
  <c r="F3" i="78" a="1"/>
  <c r="B9" i="76" a="1"/>
  <c r="P3" i="77" a="1"/>
  <c r="F11" i="76" a="1"/>
  <c r="K8" i="71" a="1"/>
  <c r="K5" i="74" a="1"/>
  <c r="P6" i="71" a="1"/>
  <c r="P3" i="82" a="1"/>
  <c r="K5" i="75" a="1"/>
  <c r="F11" i="82" a="1"/>
  <c r="F11" i="75" a="1"/>
  <c r="B4" i="81" a="1"/>
  <c r="B7" i="75" a="1"/>
  <c r="F8" i="79" a="1"/>
  <c r="F7" i="71" a="1"/>
  <c r="K3" i="81" a="1"/>
  <c r="B3" i="76" a="1"/>
  <c r="B3" i="81" a="1"/>
  <c r="F9" i="76" a="1"/>
  <c r="P3" i="80" a="1"/>
  <c r="K12" i="74"/>
  <c r="P2" i="78" a="1"/>
  <c r="K10" i="73" a="1"/>
  <c r="K5" i="81" a="1"/>
  <c r="F10" i="76" a="1"/>
  <c r="K12" i="81"/>
  <c r="B10" i="76" a="1"/>
  <c r="P12" i="79"/>
  <c r="P7" i="83" a="1"/>
  <c r="P11" i="84" a="1"/>
  <c r="P4" i="74" a="1"/>
  <c r="B2" i="86" a="1"/>
  <c r="B11" i="80" a="1"/>
  <c r="P6" i="86" a="1"/>
  <c r="K2" i="80" a="1"/>
  <c r="B5" i="86" a="1"/>
  <c r="F8" i="77" a="1"/>
  <c r="P11" i="79" a="1"/>
  <c r="K11" i="75" a="1"/>
  <c r="B10" i="86" a="1"/>
  <c r="K3" i="80" a="1"/>
  <c r="F6" i="86" a="1"/>
  <c r="B5" i="79" a="1"/>
  <c r="P9" i="85" a="1"/>
  <c r="B2" i="75" a="1"/>
  <c r="K5" i="76" a="1"/>
  <c r="K3" i="76" a="1"/>
  <c r="B2" i="85" a="1"/>
  <c r="F6" i="79" a="1"/>
  <c r="F3" i="85" a="1"/>
  <c r="K3" i="79" a="1"/>
  <c r="B4" i="85" a="1"/>
  <c r="K11" i="76" a="1"/>
  <c r="K4" i="75" a="1"/>
  <c r="B7" i="73" a="1"/>
  <c r="B5" i="71" a="1"/>
  <c r="P4" i="84" a="1"/>
  <c r="F2" i="78" a="1"/>
  <c r="K6" i="84" a="1"/>
  <c r="P4" i="78" a="1"/>
  <c r="P6" i="84" a="1"/>
  <c r="P2" i="74" a="1"/>
  <c r="B9" i="84" a="1"/>
  <c r="P3" i="71" a="1"/>
  <c r="P3" i="84" a="1"/>
  <c r="K2" i="78" a="1"/>
  <c r="K4" i="84" a="1"/>
  <c r="P7" i="77" a="1"/>
  <c r="K9" i="85" a="1"/>
  <c r="P9" i="71" a="1"/>
  <c r="F6" i="83" a="1"/>
  <c r="P11" i="71" a="1"/>
  <c r="F3" i="83" a="1"/>
  <c r="P4" i="77" a="1"/>
  <c r="B5" i="83" a="1"/>
  <c r="B9" i="77" a="1"/>
  <c r="B11" i="83" a="1"/>
  <c r="P10" i="71" a="1"/>
  <c r="B2" i="80" a="1"/>
  <c r="K11" i="84" a="1"/>
  <c r="P4" i="73" a="1"/>
  <c r="P4" i="79" a="1"/>
  <c r="B11" i="84" a="1"/>
  <c r="K10" i="75" a="1"/>
  <c r="B9" i="79" a="1"/>
  <c r="F3" i="74" a="1"/>
  <c r="K9" i="73" a="1"/>
  <c r="B7" i="79" a="1"/>
  <c r="F3" i="82" a="1"/>
  <c r="B9" i="75" a="1"/>
  <c r="P7" i="82" a="1"/>
  <c r="K6" i="75" a="1"/>
  <c r="B9" i="82" a="1"/>
  <c r="F8" i="73" a="1"/>
  <c r="P7" i="80" a="1"/>
  <c r="P12" i="74"/>
  <c r="P5" i="77" a="1"/>
  <c r="B6" i="71" a="1"/>
  <c r="B11" i="77" a="1"/>
  <c r="P2" i="73" a="1"/>
  <c r="F9" i="79" a="1"/>
  <c r="F9" i="78" a="1"/>
  <c r="P11" i="80" a="1"/>
  <c r="K10" i="77" a="1"/>
  <c r="F10" i="74" a="1"/>
  <c r="F3" i="75" a="1"/>
  <c r="K10" i="81" a="1"/>
  <c r="F3" i="79" a="1"/>
  <c r="F4" i="77" a="1"/>
  <c r="P6" i="83" a="1"/>
  <c r="K9" i="71" a="1"/>
  <c r="B9" i="74" a="1"/>
  <c r="F7" i="84" a="1"/>
  <c r="P3" i="76" a="1"/>
  <c r="K6" i="81" a="1"/>
  <c r="F11" i="79" a="1"/>
  <c r="B4" i="86" a="1"/>
  <c r="P10" i="85" a="1"/>
  <c r="B12" i="80"/>
  <c r="B6" i="74" a="1"/>
  <c r="K7" i="80" a="1"/>
  <c r="K7" i="73" a="1"/>
  <c r="P8" i="75" a="1"/>
  <c r="P5" i="71" a="1"/>
  <c r="F3" i="76" a="1"/>
  <c r="B10" i="84" a="1"/>
  <c r="P2" i="80" a="1"/>
  <c r="B10" i="83" a="1"/>
  <c r="B7" i="82" a="1"/>
  <c r="K6" i="71" a="1"/>
  <c r="B6" i="79" a="1"/>
  <c r="B2" i="83" a="1"/>
  <c r="B8" i="78" a="1"/>
  <c r="K7" i="75" a="1"/>
  <c r="K8" i="79" a="1"/>
  <c r="B7" i="71" a="1"/>
  <c r="F5" i="71" a="1"/>
  <c r="K3" i="73" a="1"/>
  <c r="P7" i="79" a="1"/>
  <c r="K2" i="86" a="1"/>
  <c r="K11" i="86" a="1"/>
  <c r="K10" i="86" a="1"/>
  <c r="K8" i="73" a="1"/>
  <c r="B3" i="82" a="1"/>
  <c r="P2" i="81" a="1"/>
  <c r="B2" i="77" a="1"/>
  <c r="F2" i="86" a="1"/>
  <c r="P12" i="78"/>
  <c r="P11" i="86" a="1"/>
  <c r="F5" i="80" a="1"/>
  <c r="B6" i="73" a="1"/>
  <c r="K3" i="85" a="1"/>
  <c r="B2" i="84" a="1"/>
  <c r="K11" i="80" a="1"/>
  <c r="F7" i="75" a="1"/>
  <c r="P3" i="81" a="1"/>
  <c r="B9" i="85" a="1"/>
  <c r="K5" i="78" a="1"/>
  <c r="K4" i="85" a="1"/>
  <c r="F9" i="86" a="1"/>
  <c r="F8" i="86" a="1"/>
  <c r="P6" i="82" a="1"/>
  <c r="P5" i="86" a="1"/>
  <c r="P2" i="79" a="1"/>
  <c r="B6" i="84" a="1"/>
  <c r="K6" i="83" a="1"/>
  <c r="B5" i="81" a="1"/>
  <c r="B4" i="80" a="1"/>
  <c r="K4" i="77" a="1"/>
  <c r="K6" i="78" a="1"/>
  <c r="P10" i="73" a="1"/>
  <c r="F7" i="80" a="1"/>
  <c r="P3" i="73" a="1"/>
  <c r="F4" i="83" a="1"/>
  <c r="F10" i="79" a="1"/>
  <c r="P3" i="78" a="1"/>
  <c r="P8" i="71" a="1"/>
  <c r="F4" i="85" a="1"/>
  <c r="F2" i="77" a="1"/>
  <c r="F2" i="85" a="1"/>
  <c r="K11" i="71" a="1"/>
  <c r="P5" i="74" a="1"/>
  <c r="B8" i="86" a="1"/>
  <c r="K3" i="77" a="1"/>
  <c r="P5" i="84" a="1"/>
  <c r="F8" i="80" a="1"/>
  <c r="F4" i="78" a="1"/>
  <c r="P5" i="80" a="1"/>
  <c r="K11" i="77" a="1"/>
  <c r="B2" i="81" a="1"/>
  <c r="F3" i="80" a="1"/>
  <c r="B9" i="86" a="1"/>
  <c r="F9" i="81" a="1"/>
  <c r="F9" i="77" a="1"/>
  <c r="P3" i="86" a="1"/>
  <c r="F3" i="81" a="1"/>
  <c r="B11" i="73" a="1"/>
  <c r="K5" i="79" a="1"/>
  <c r="F5" i="76" a="1"/>
  <c r="B2" i="74" a="1"/>
  <c r="F6" i="82" a="1"/>
  <c r="B7" i="74" a="1"/>
  <c r="F5" i="85" a="1"/>
  <c r="P8" i="80" a="1"/>
  <c r="K3" i="84" a="1"/>
  <c r="P6" i="77" a="1"/>
  <c r="F5" i="74" a="1"/>
  <c r="K2" i="79" a="1"/>
  <c r="P10" i="83" a="1"/>
  <c r="P11" i="76" a="1"/>
  <c r="K3" i="83" a="1"/>
  <c r="P6" i="78" a="1"/>
  <c r="P9" i="76" a="1"/>
  <c r="F8" i="74" a="1"/>
  <c r="P9" i="86" a="1"/>
  <c r="P10" i="86" a="1"/>
  <c r="B11" i="75" a="1"/>
  <c r="K7" i="84" a="1"/>
  <c r="F8" i="75" a="1"/>
  <c r="P2" i="77" a="1"/>
  <c r="K7" i="74" a="1"/>
  <c r="P9" i="82" a="1"/>
  <c r="B5" i="73" a="1"/>
  <c r="F5" i="81" a="1"/>
  <c r="P2" i="71" a="1"/>
  <c r="P10" i="84" a="1"/>
  <c r="B8" i="74" a="1"/>
  <c r="K11" i="79" a="1"/>
  <c r="B11" i="78" a="1"/>
  <c r="F8" i="82" a="1"/>
  <c r="K2" i="82" a="1"/>
  <c r="F8" i="81" a="1"/>
  <c r="P12" i="77"/>
  <c r="F6" i="84" a="1"/>
  <c r="P10" i="79" a="1"/>
  <c r="K3" i="75" a="1"/>
  <c r="F11" i="71" a="1"/>
  <c r="K5" i="80" a="1"/>
  <c r="B7" i="83" a="1"/>
  <c r="K6" i="76" a="1"/>
  <c r="B11" i="82" a="1"/>
  <c r="F4" i="73" a="1"/>
  <c r="F7" i="79" a="1"/>
  <c r="K4" i="73" a="1"/>
  <c r="K11" i="83" a="1"/>
  <c r="P9" i="81" a="1"/>
  <c r="F9" i="71" a="1"/>
  <c r="P4" i="82" a="1"/>
  <c r="F11" i="86" a="1"/>
  <c r="P10" i="78" a="1"/>
  <c r="K7" i="85" a="1"/>
  <c r="K10" i="83" a="1"/>
  <c r="F6" i="75" a="1"/>
  <c r="F6" i="77" a="1"/>
  <c r="F12" i="80"/>
  <c r="P3" i="75" a="1"/>
  <c r="B7" i="80" a="1"/>
  <c r="F4" i="76" a="1"/>
  <c r="K2" i="76" a="1"/>
  <c r="F6" i="85" a="1"/>
  <c r="K7" i="71" a="1"/>
  <c r="F2" i="79" a="1"/>
  <c r="F5" i="73" a="1"/>
  <c r="F10" i="75" a="1"/>
  <c r="F10" i="75" l="1"/>
  <c r="F5" i="73"/>
  <c r="F2" i="79"/>
  <c r="K7" i="71"/>
  <c r="F6" i="85"/>
  <c r="K2" i="76"/>
  <c r="F4" i="76"/>
  <c r="B7" i="80"/>
  <c r="P3" i="75"/>
  <c r="J12" i="80"/>
  <c r="I12" i="80"/>
  <c r="H12" i="80"/>
  <c r="G12" i="80"/>
  <c r="F6" i="77"/>
  <c r="F6" i="75"/>
  <c r="K10" i="83"/>
  <c r="K7" i="85"/>
  <c r="P10" i="78"/>
  <c r="F11" i="86"/>
  <c r="P4" i="82"/>
  <c r="F9" i="71"/>
  <c r="P9" i="81"/>
  <c r="K11" i="83"/>
  <c r="K4" i="73"/>
  <c r="F7" i="79"/>
  <c r="F4" i="73"/>
  <c r="B11" i="82"/>
  <c r="K6" i="76"/>
  <c r="B7" i="83"/>
  <c r="K5" i="80"/>
  <c r="F11" i="71"/>
  <c r="K3" i="75"/>
  <c r="P10" i="79"/>
  <c r="F6" i="84"/>
  <c r="F8" i="81"/>
  <c r="K2" i="82"/>
  <c r="F8" i="82"/>
  <c r="B11" i="78"/>
  <c r="K11" i="79"/>
  <c r="B8" i="74"/>
  <c r="P10" i="84"/>
  <c r="P2" i="71"/>
  <c r="F5" i="81"/>
  <c r="B5" i="73"/>
  <c r="P9" i="82"/>
  <c r="K7" i="74"/>
  <c r="P2" i="77"/>
  <c r="F8" i="75"/>
  <c r="K7" i="84"/>
  <c r="B11" i="75"/>
  <c r="P10" i="86"/>
  <c r="P9" i="86"/>
  <c r="F8" i="74"/>
  <c r="P9" i="76"/>
  <c r="P6" i="78"/>
  <c r="K3" i="83"/>
  <c r="P11" i="76"/>
  <c r="P10" i="83"/>
  <c r="K2" i="79"/>
  <c r="F5" i="74"/>
  <c r="P6" i="77"/>
  <c r="K3" i="84"/>
  <c r="P8" i="80"/>
  <c r="F5" i="85"/>
  <c r="B7" i="74"/>
  <c r="F6" i="82"/>
  <c r="B2" i="74"/>
  <c r="F5" i="76"/>
  <c r="K5" i="79"/>
  <c r="B11" i="73"/>
  <c r="F3" i="81"/>
  <c r="P3" i="86"/>
  <c r="F9" i="77"/>
  <c r="F9" i="81"/>
  <c r="B9" i="86"/>
  <c r="F3" i="80"/>
  <c r="B2" i="81"/>
  <c r="K11" i="77"/>
  <c r="P5" i="80"/>
  <c r="F4" i="78"/>
  <c r="F8" i="80"/>
  <c r="P5" i="84"/>
  <c r="K3" i="77"/>
  <c r="B8" i="86"/>
  <c r="P5" i="74"/>
  <c r="K11" i="71"/>
  <c r="F2" i="85"/>
  <c r="F2" i="77"/>
  <c r="F4" i="85"/>
  <c r="P8" i="71"/>
  <c r="P3" i="78"/>
  <c r="F10" i="79"/>
  <c r="F4" i="83"/>
  <c r="P3" i="73"/>
  <c r="F7" i="80"/>
  <c r="P10" i="73"/>
  <c r="K6" i="78"/>
  <c r="K4" i="77"/>
  <c r="B4" i="80"/>
  <c r="B5" i="81"/>
  <c r="K6" i="83"/>
  <c r="B6" i="84"/>
  <c r="P2" i="79"/>
  <c r="P5" i="86"/>
  <c r="P6" i="82"/>
  <c r="F8" i="86"/>
  <c r="F9" i="86"/>
  <c r="K4" i="85"/>
  <c r="K5" i="78"/>
  <c r="B9" i="85"/>
  <c r="P3" i="81"/>
  <c r="F7" i="75"/>
  <c r="K11" i="80"/>
  <c r="B2" i="84"/>
  <c r="K3" i="85"/>
  <c r="B6" i="73"/>
  <c r="F5" i="80"/>
  <c r="P11" i="86"/>
  <c r="L12" i="78"/>
  <c r="N12" i="78"/>
  <c r="O12" i="78"/>
  <c r="M12" i="78"/>
  <c r="F2" i="86"/>
  <c r="B2" i="77"/>
  <c r="P2" i="81"/>
  <c r="B3" i="82"/>
  <c r="K8" i="73"/>
  <c r="K10" i="86"/>
  <c r="K11" i="86"/>
  <c r="K2" i="86"/>
  <c r="P7" i="79"/>
  <c r="K3" i="73"/>
  <c r="F5" i="71"/>
  <c r="B7" i="71"/>
  <c r="K8" i="79"/>
  <c r="K7" i="75"/>
  <c r="B8" i="78"/>
  <c r="B2" i="83"/>
  <c r="B6" i="79"/>
  <c r="K6" i="71"/>
  <c r="B7" i="82"/>
  <c r="B10" i="83"/>
  <c r="P2" i="80"/>
  <c r="B10" i="84"/>
  <c r="F3" i="76"/>
  <c r="P5" i="71"/>
  <c r="P8" i="75"/>
  <c r="K7" i="73"/>
  <c r="K7" i="80"/>
  <c r="B6" i="74"/>
  <c r="C12" i="80"/>
  <c r="E12" i="80"/>
  <c r="D12" i="80"/>
  <c r="P10" i="85"/>
  <c r="B4" i="86"/>
  <c r="F11" i="79"/>
  <c r="K6" i="81"/>
  <c r="P3" i="76"/>
  <c r="F7" i="84"/>
  <c r="B9" i="74"/>
  <c r="K9" i="71"/>
  <c r="P6" i="83"/>
  <c r="F4" i="77"/>
  <c r="F3" i="79"/>
  <c r="K10" i="81"/>
  <c r="F3" i="75"/>
  <c r="F10" i="74"/>
  <c r="K10" i="77"/>
  <c r="P11" i="80"/>
  <c r="F9" i="78"/>
  <c r="F9" i="79"/>
  <c r="P2" i="73"/>
  <c r="B11" i="77"/>
  <c r="B6" i="71"/>
  <c r="P5" i="77"/>
  <c r="P7" i="80"/>
  <c r="F8" i="73"/>
  <c r="B9" i="82"/>
  <c r="K6" i="75"/>
  <c r="P7" i="82"/>
  <c r="B9" i="75"/>
  <c r="F3" i="82"/>
  <c r="B7" i="79"/>
  <c r="K9" i="73"/>
  <c r="F3" i="74"/>
  <c r="B9" i="79"/>
  <c r="K10" i="75"/>
  <c r="B11" i="84"/>
  <c r="P4" i="79"/>
  <c r="P4" i="73"/>
  <c r="K11" i="84"/>
  <c r="B2" i="80"/>
  <c r="P10" i="71"/>
  <c r="B11" i="83"/>
  <c r="B9" i="77"/>
  <c r="B5" i="83"/>
  <c r="P4" i="77"/>
  <c r="F3" i="83"/>
  <c r="P11" i="71"/>
  <c r="F6" i="83"/>
  <c r="P9" i="71"/>
  <c r="K9" i="85"/>
  <c r="P7" i="77"/>
  <c r="K4" i="84"/>
  <c r="K2" i="78"/>
  <c r="P3" i="84"/>
  <c r="P3" i="71"/>
  <c r="B9" i="84"/>
  <c r="P2" i="74"/>
  <c r="P6" i="84"/>
  <c r="P4" i="78"/>
  <c r="K6" i="84"/>
  <c r="F2" i="78"/>
  <c r="P4" i="84"/>
  <c r="B5" i="71"/>
  <c r="B7" i="73"/>
  <c r="K4" i="75"/>
  <c r="K11" i="76"/>
  <c r="B4" i="85"/>
  <c r="K3" i="79"/>
  <c r="F3" i="85"/>
  <c r="F6" i="79"/>
  <c r="B2" i="85"/>
  <c r="K3" i="76"/>
  <c r="K5" i="76"/>
  <c r="B2" i="75"/>
  <c r="P9" i="85"/>
  <c r="B5" i="79"/>
  <c r="F6" i="86"/>
  <c r="K3" i="80"/>
  <c r="B10" i="86"/>
  <c r="K11" i="75"/>
  <c r="P11" i="79"/>
  <c r="F8" i="77"/>
  <c r="B5" i="86"/>
  <c r="K2" i="80"/>
  <c r="P6" i="86"/>
  <c r="B11" i="80"/>
  <c r="B2" i="86"/>
  <c r="P4" i="74"/>
  <c r="P11" i="84"/>
  <c r="P7" i="83"/>
  <c r="M12" i="79"/>
  <c r="L12" i="79"/>
  <c r="N12" i="79"/>
  <c r="O12" i="79"/>
  <c r="B10" i="76"/>
  <c r="L12" i="81"/>
  <c r="AC12" i="81" s="1" a="1"/>
  <c r="AC12" i="81" s="1"/>
  <c r="O12" i="81"/>
  <c r="M12" i="81"/>
  <c r="N12" i="81"/>
  <c r="U12" i="81" a="1"/>
  <c r="U12" i="81" s="1"/>
  <c r="R12" i="81" a="1"/>
  <c r="R12" i="81" s="1"/>
  <c r="S12" i="81" a="1"/>
  <c r="S12" i="81" s="1"/>
  <c r="F10" i="76"/>
  <c r="K5" i="81"/>
  <c r="K10" i="73"/>
  <c r="P2" i="78"/>
  <c r="J12" i="74"/>
  <c r="H12" i="74"/>
  <c r="O12" i="74"/>
  <c r="M12" i="74"/>
  <c r="N12" i="74"/>
  <c r="G12" i="74"/>
  <c r="I12" i="74"/>
  <c r="L12" i="74"/>
  <c r="X12" i="74" s="1" a="1"/>
  <c r="X12" i="74" s="1"/>
  <c r="P3" i="80"/>
  <c r="F9" i="76"/>
  <c r="B3" i="81"/>
  <c r="B3" i="76"/>
  <c r="K3" i="81"/>
  <c r="F7" i="71"/>
  <c r="F8" i="79"/>
  <c r="B7" i="75"/>
  <c r="B4" i="81"/>
  <c r="F11" i="75"/>
  <c r="F11" i="82"/>
  <c r="K5" i="75"/>
  <c r="P3" i="82"/>
  <c r="P6" i="71"/>
  <c r="K5" i="74"/>
  <c r="K8" i="71"/>
  <c r="F11" i="76"/>
  <c r="P3" i="77"/>
  <c r="B9" i="76"/>
  <c r="F3" i="78"/>
  <c r="P4" i="81"/>
  <c r="B8" i="85"/>
  <c r="K9" i="81"/>
  <c r="P6" i="79"/>
  <c r="K7" i="82"/>
  <c r="I12" i="73"/>
  <c r="J12" i="73"/>
  <c r="C12" i="73"/>
  <c r="D12" i="73"/>
  <c r="G12" i="73"/>
  <c r="E12" i="73"/>
  <c r="H12" i="73"/>
  <c r="F5" i="82"/>
  <c r="B8" i="80"/>
  <c r="K9" i="80"/>
  <c r="F4" i="71"/>
  <c r="B10" i="80"/>
  <c r="P8" i="81"/>
  <c r="F2" i="73"/>
  <c r="B7" i="76"/>
  <c r="F11" i="84"/>
  <c r="B4" i="74"/>
  <c r="P6" i="73"/>
  <c r="F10" i="77"/>
  <c r="P7" i="85"/>
  <c r="P5" i="81"/>
  <c r="F2" i="74"/>
  <c r="P9" i="80"/>
  <c r="B9" i="80"/>
  <c r="B3" i="86"/>
  <c r="P8" i="73"/>
  <c r="P8" i="74"/>
  <c r="K5" i="86"/>
  <c r="P11" i="83"/>
  <c r="B3" i="83"/>
  <c r="B7" i="84"/>
  <c r="F8" i="83"/>
  <c r="F2" i="71"/>
  <c r="P9" i="83"/>
  <c r="F10" i="71"/>
  <c r="F7" i="85"/>
  <c r="K4" i="78"/>
  <c r="P2" i="84"/>
  <c r="B5" i="78"/>
  <c r="K8" i="84"/>
  <c r="P8" i="82"/>
  <c r="K8" i="75"/>
  <c r="P8" i="84"/>
  <c r="K5" i="85"/>
  <c r="K11" i="78"/>
  <c r="P3" i="74"/>
  <c r="P7" i="75"/>
  <c r="F4" i="82"/>
  <c r="P4" i="71"/>
  <c r="P4" i="86"/>
  <c r="K11" i="74"/>
  <c r="K10" i="85"/>
  <c r="F5" i="79"/>
  <c r="K8" i="85"/>
  <c r="K4" i="79"/>
  <c r="P6" i="85"/>
  <c r="B11" i="74"/>
  <c r="F8" i="71"/>
  <c r="F6" i="76"/>
  <c r="F9" i="85"/>
  <c r="P3" i="79"/>
  <c r="B3" i="85"/>
  <c r="B2" i="79"/>
  <c r="B11" i="85"/>
  <c r="K7" i="76"/>
  <c r="F4" i="75"/>
  <c r="B10" i="75"/>
  <c r="B6" i="85"/>
  <c r="B3" i="80"/>
  <c r="B11" i="86"/>
  <c r="F10" i="80"/>
  <c r="P8" i="86"/>
  <c r="B5" i="74"/>
  <c r="F10" i="81"/>
  <c r="F10" i="82"/>
  <c r="F8" i="78"/>
  <c r="P2" i="86"/>
  <c r="P6" i="80"/>
  <c r="J12" i="76"/>
  <c r="H12" i="76"/>
  <c r="I12" i="76"/>
  <c r="G12" i="76"/>
  <c r="B10" i="81"/>
  <c r="F2" i="83"/>
  <c r="F5" i="78"/>
  <c r="F6" i="71"/>
  <c r="F4" i="79"/>
  <c r="K10" i="76"/>
  <c r="K11" i="81"/>
  <c r="B4" i="76"/>
  <c r="B8" i="81"/>
  <c r="P11" i="73"/>
  <c r="B10" i="79"/>
  <c r="F6" i="74"/>
  <c r="N12" i="80"/>
  <c r="O12" i="80"/>
  <c r="L12" i="80"/>
  <c r="V12" i="80" s="1" a="1"/>
  <c r="V12" i="80" s="1"/>
  <c r="M12" i="80"/>
  <c r="U12" i="80" a="1"/>
  <c r="U12" i="80" s="1"/>
  <c r="D12" i="76"/>
  <c r="C12" i="76"/>
  <c r="E12" i="76"/>
  <c r="P11" i="81"/>
  <c r="P7" i="76"/>
  <c r="F7" i="81"/>
  <c r="P9" i="84"/>
  <c r="B9" i="81"/>
  <c r="F3" i="77"/>
  <c r="K6" i="73"/>
  <c r="K4" i="82"/>
  <c r="B6" i="82"/>
  <c r="B6" i="75"/>
  <c r="K6" i="82"/>
  <c r="F11" i="73"/>
  <c r="F2" i="81"/>
  <c r="K10" i="71"/>
  <c r="B6" i="83"/>
  <c r="B8" i="77"/>
  <c r="B9" i="83"/>
  <c r="P9" i="77"/>
  <c r="F5" i="83"/>
  <c r="P9" i="73"/>
  <c r="P11" i="82"/>
  <c r="K2" i="71"/>
  <c r="K2" i="84"/>
  <c r="B7" i="77"/>
  <c r="F10" i="83"/>
  <c r="B5" i="77"/>
  <c r="B4" i="83"/>
  <c r="F2" i="76"/>
  <c r="F4" i="80"/>
  <c r="O12" i="71"/>
  <c r="N12" i="71"/>
  <c r="L12" i="71"/>
  <c r="M12" i="71"/>
  <c r="K5" i="71"/>
  <c r="P4" i="76"/>
  <c r="P10" i="77"/>
  <c r="P7" i="71"/>
  <c r="K8" i="78"/>
  <c r="P5" i="85"/>
  <c r="P10" i="76"/>
  <c r="P8" i="76"/>
  <c r="B4" i="75"/>
  <c r="B6" i="77"/>
  <c r="K9" i="78"/>
  <c r="P5" i="75"/>
  <c r="F3" i="84"/>
  <c r="B10" i="73"/>
  <c r="K9" i="83"/>
  <c r="N12" i="84"/>
  <c r="O12" i="84"/>
  <c r="L12" i="84"/>
  <c r="M12" i="84"/>
  <c r="P8" i="78"/>
  <c r="F11" i="74"/>
  <c r="L12" i="73"/>
  <c r="O12" i="73"/>
  <c r="N12" i="73"/>
  <c r="V12" i="73" s="1" a="1"/>
  <c r="V12" i="73" s="1"/>
  <c r="M12" i="73"/>
  <c r="K9" i="74"/>
  <c r="F2" i="82"/>
  <c r="F7" i="83"/>
  <c r="B3" i="74"/>
  <c r="K10" i="84"/>
  <c r="P2" i="83"/>
  <c r="F8" i="84"/>
  <c r="P10" i="82"/>
  <c r="B8" i="71"/>
  <c r="F7" i="73"/>
  <c r="P11" i="77"/>
  <c r="P5" i="73"/>
  <c r="K9" i="77"/>
  <c r="L12" i="85"/>
  <c r="O12" i="85"/>
  <c r="M12" i="85"/>
  <c r="N12" i="85"/>
  <c r="F9" i="74"/>
  <c r="K8" i="74"/>
  <c r="K4" i="76"/>
  <c r="P11" i="85"/>
  <c r="B8" i="79"/>
  <c r="P2" i="85"/>
  <c r="K7" i="79"/>
  <c r="F10" i="85"/>
  <c r="F7" i="86"/>
  <c r="L12" i="82"/>
  <c r="O12" i="82"/>
  <c r="N12" i="82"/>
  <c r="M12" i="82"/>
  <c r="AF12" i="82" s="1" a="1"/>
  <c r="AF12" i="82" s="1"/>
  <c r="P9" i="78"/>
  <c r="B7" i="85"/>
  <c r="B10" i="74"/>
  <c r="M12" i="77"/>
  <c r="O12" i="77"/>
  <c r="I12" i="77"/>
  <c r="G12" i="77"/>
  <c r="L12" i="77"/>
  <c r="N12" i="77"/>
  <c r="H12" i="77"/>
  <c r="J12" i="77"/>
  <c r="X12" i="77" a="1"/>
  <c r="X12" i="77" s="1"/>
  <c r="V12" i="77" a="1"/>
  <c r="V12" i="77" s="1"/>
  <c r="AH12" i="77" a="1"/>
  <c r="AH12" i="77" s="1"/>
  <c r="R12" i="77" a="1"/>
  <c r="R12" i="77" s="1"/>
  <c r="Q12" i="77" a="1"/>
  <c r="Q12" i="77" s="1"/>
  <c r="AE12" i="77" a="1"/>
  <c r="AE12" i="77" s="1"/>
  <c r="Y12" i="77" a="1"/>
  <c r="Y12" i="77" s="1"/>
  <c r="AB12" i="77" a="1"/>
  <c r="AB12" i="77" s="1"/>
  <c r="T12" i="77" a="1"/>
  <c r="T12" i="77" s="1"/>
  <c r="S12" i="77" a="1"/>
  <c r="S12" i="77" s="1"/>
  <c r="AC12" i="77" a="1"/>
  <c r="AC12" i="77" s="1"/>
  <c r="Z12" i="77" a="1"/>
  <c r="Z12" i="77" s="1"/>
  <c r="U12" i="77" a="1"/>
  <c r="U12" i="77" s="1"/>
  <c r="W12" i="77" a="1"/>
  <c r="W12" i="77" s="1"/>
  <c r="AA12" i="77" a="1"/>
  <c r="AA12" i="77" s="1"/>
  <c r="AG12" i="77" a="1"/>
  <c r="AG12" i="77" s="1"/>
  <c r="AF12" i="77" a="1"/>
  <c r="AF12" i="77" s="1"/>
  <c r="AI12" i="77" a="1"/>
  <c r="AI12" i="77" s="1"/>
  <c r="AJ12" i="77" a="1"/>
  <c r="AJ12" i="77" s="1"/>
  <c r="AD12" i="77" a="1"/>
  <c r="AD12" i="77" s="1"/>
  <c r="P10" i="80"/>
  <c r="B3" i="71"/>
  <c r="B7" i="78"/>
  <c r="P4" i="80"/>
  <c r="B3" i="77"/>
  <c r="N12" i="86"/>
  <c r="L12" i="86"/>
  <c r="AE12" i="86" s="1" a="1"/>
  <c r="AE12" i="86" s="1"/>
  <c r="J12" i="86"/>
  <c r="H12" i="86"/>
  <c r="G12" i="86"/>
  <c r="O12" i="86"/>
  <c r="M12" i="86"/>
  <c r="AH12" i="86" s="1" a="1"/>
  <c r="AH12" i="86" s="1"/>
  <c r="I12" i="86"/>
  <c r="K10" i="80"/>
  <c r="K9" i="86"/>
  <c r="B5" i="80"/>
  <c r="F3" i="86"/>
  <c r="F7" i="77"/>
  <c r="F3" i="73"/>
  <c r="F10" i="78"/>
  <c r="P7" i="74"/>
  <c r="B7" i="81"/>
  <c r="P2" i="76"/>
  <c r="K7" i="81"/>
  <c r="B9" i="73"/>
  <c r="K10" i="78"/>
  <c r="B10" i="71"/>
  <c r="K6" i="79"/>
  <c r="B8" i="76"/>
  <c r="K8" i="76"/>
  <c r="P7" i="81"/>
  <c r="K4" i="83"/>
  <c r="P5" i="79"/>
  <c r="K2" i="75"/>
  <c r="B4" i="73"/>
  <c r="K8" i="81"/>
  <c r="F9" i="75"/>
  <c r="K5" i="82"/>
  <c r="B8" i="75"/>
  <c r="B2" i="82"/>
  <c r="B2" i="76"/>
  <c r="F6" i="81"/>
  <c r="K5" i="73"/>
  <c r="P2" i="82"/>
  <c r="B3" i="75"/>
  <c r="K3" i="82"/>
  <c r="P4" i="75"/>
  <c r="M12" i="83"/>
  <c r="O12" i="83"/>
  <c r="L12" i="83"/>
  <c r="N12" i="83"/>
  <c r="F10" i="73"/>
  <c r="I12" i="82"/>
  <c r="C12" i="82"/>
  <c r="E12" i="82"/>
  <c r="H12" i="82"/>
  <c r="J12" i="82"/>
  <c r="D12" i="82"/>
  <c r="G12" i="82"/>
  <c r="B9" i="71"/>
  <c r="K2" i="83"/>
  <c r="K5" i="77"/>
  <c r="P5" i="83"/>
  <c r="F5" i="77"/>
  <c r="F11" i="83"/>
  <c r="P6" i="75"/>
  <c r="K6" i="74"/>
  <c r="K5" i="83"/>
  <c r="F4" i="74"/>
  <c r="K8" i="86"/>
  <c r="P5" i="78"/>
  <c r="B5" i="84"/>
  <c r="F11" i="78"/>
  <c r="F5" i="84"/>
  <c r="B11" i="71"/>
  <c r="K11" i="85"/>
  <c r="P9" i="74"/>
  <c r="F9" i="84"/>
  <c r="K3" i="78"/>
  <c r="B3" i="84"/>
  <c r="B3" i="78"/>
  <c r="F10" i="84"/>
  <c r="P10" i="74"/>
  <c r="K2" i="73"/>
  <c r="B5" i="76"/>
  <c r="F8" i="85"/>
  <c r="P8" i="79"/>
  <c r="B5" i="85"/>
  <c r="B11" i="79"/>
  <c r="K2" i="85"/>
  <c r="B6" i="81"/>
  <c r="P10" i="81"/>
  <c r="B4" i="82"/>
  <c r="B6" i="78"/>
  <c r="B10" i="78"/>
  <c r="F5" i="75"/>
  <c r="F6" i="73"/>
  <c r="F11" i="77"/>
  <c r="F8" i="76"/>
  <c r="F2" i="75"/>
  <c r="P11" i="74"/>
  <c r="B2" i="71"/>
  <c r="B8" i="83"/>
  <c r="K6" i="80"/>
  <c r="B4" i="77"/>
  <c r="F9" i="82"/>
  <c r="K7" i="83"/>
  <c r="P2" i="75"/>
  <c r="B11" i="76"/>
  <c r="K2" i="81"/>
  <c r="B6" i="80"/>
  <c r="B11" i="81"/>
  <c r="P5" i="76"/>
  <c r="K4" i="71"/>
  <c r="B4" i="79"/>
  <c r="F9" i="83"/>
  <c r="K9" i="82"/>
  <c r="P3" i="83"/>
  <c r="K3" i="86"/>
  <c r="K2" i="77"/>
  <c r="K11" i="73"/>
  <c r="K10" i="79"/>
  <c r="B6" i="76"/>
  <c r="C12" i="81"/>
  <c r="H12" i="81"/>
  <c r="J12" i="81"/>
  <c r="I12" i="81"/>
  <c r="D12" i="81"/>
  <c r="E12" i="81"/>
  <c r="G12" i="81"/>
  <c r="F7" i="76"/>
  <c r="F11" i="81"/>
  <c r="P6" i="74"/>
  <c r="B2" i="78"/>
  <c r="F6" i="80"/>
  <c r="F11" i="85"/>
  <c r="K9" i="79"/>
  <c r="F4" i="81"/>
  <c r="P4" i="85"/>
  <c r="K8" i="83"/>
  <c r="P8" i="77"/>
  <c r="B7" i="86"/>
  <c r="M12" i="76"/>
  <c r="R12" i="76" s="1" a="1"/>
  <c r="R12" i="76" s="1"/>
  <c r="L12" i="76"/>
  <c r="N12" i="76"/>
  <c r="O12" i="76"/>
  <c r="AC12" i="76" a="1"/>
  <c r="AC12" i="76" s="1"/>
  <c r="K4" i="80"/>
  <c r="K9" i="76"/>
  <c r="B10" i="82"/>
  <c r="P11" i="75"/>
  <c r="K10" i="82"/>
  <c r="K2" i="74"/>
  <c r="F11" i="80"/>
  <c r="F9" i="73"/>
  <c r="P6" i="81"/>
  <c r="O12" i="75"/>
  <c r="M12" i="75"/>
  <c r="V12" i="75" s="1" a="1"/>
  <c r="V12" i="75" s="1"/>
  <c r="G12" i="75"/>
  <c r="I12" i="75"/>
  <c r="J12" i="75"/>
  <c r="L12" i="75"/>
  <c r="Z12" i="75" s="1" a="1"/>
  <c r="Z12" i="75" s="1"/>
  <c r="N12" i="75"/>
  <c r="S12" i="75" s="1" a="1"/>
  <c r="S12" i="75" s="1"/>
  <c r="H12" i="75"/>
  <c r="B8" i="82"/>
  <c r="K9" i="75"/>
  <c r="K8" i="82"/>
  <c r="B8" i="73"/>
  <c r="K4" i="81"/>
  <c r="P7" i="73"/>
  <c r="B5" i="82"/>
  <c r="P10" i="75"/>
  <c r="F7" i="82"/>
  <c r="B10" i="77"/>
  <c r="P8" i="83"/>
  <c r="K10" i="74"/>
  <c r="K6" i="86"/>
  <c r="P5" i="82"/>
  <c r="F3" i="71"/>
  <c r="B10" i="85"/>
  <c r="K7" i="77"/>
  <c r="P4" i="83"/>
  <c r="K7" i="78"/>
  <c r="B8" i="84"/>
  <c r="K3" i="71"/>
  <c r="F4" i="84"/>
  <c r="K3" i="74"/>
  <c r="K5" i="84"/>
  <c r="F6" i="78"/>
  <c r="P7" i="84"/>
  <c r="P11" i="78"/>
  <c r="K9" i="84"/>
  <c r="F7" i="74"/>
  <c r="K7" i="86"/>
  <c r="K4" i="74"/>
  <c r="B4" i="84"/>
  <c r="F7" i="78"/>
  <c r="F2" i="84"/>
  <c r="P7" i="78"/>
  <c r="P3" i="85"/>
  <c r="B4" i="71"/>
  <c r="K6" i="77"/>
  <c r="P9" i="75"/>
  <c r="K6" i="85"/>
  <c r="P9" i="79"/>
  <c r="P8" i="85"/>
  <c r="B3" i="79"/>
  <c r="F4" i="86"/>
  <c r="P6" i="76"/>
  <c r="B9" i="78"/>
  <c r="K8" i="77"/>
  <c r="F10" i="86"/>
  <c r="K4" i="86"/>
  <c r="F9" i="80"/>
  <c r="F5" i="86"/>
  <c r="B5" i="75"/>
  <c r="K11" i="82"/>
  <c r="B4" i="78"/>
  <c r="F2" i="80"/>
  <c r="B6" i="86"/>
  <c r="K8" i="80"/>
  <c r="P7" i="86"/>
  <c r="Z12" i="80" l="1" a="1"/>
  <c r="Z12" i="80" s="1"/>
  <c r="X12" i="80" a="1"/>
  <c r="X12" i="80" s="1"/>
  <c r="AE12" i="74" a="1"/>
  <c r="AE12" i="74" s="1"/>
  <c r="S12" i="73" a="1"/>
  <c r="S12" i="73" s="1"/>
  <c r="Z12" i="74" a="1"/>
  <c r="Z12" i="74" s="1"/>
  <c r="V12" i="81" a="1"/>
  <c r="V12" i="81" s="1"/>
  <c r="U12" i="82" a="1"/>
  <c r="U12" i="82" s="1"/>
  <c r="U12" i="74" a="1"/>
  <c r="U12" i="74" s="1"/>
  <c r="AH12" i="81" a="1"/>
  <c r="AH12" i="81" s="1"/>
  <c r="AG12" i="76" a="1"/>
  <c r="AG12" i="76" s="1"/>
  <c r="AJ12" i="86" a="1"/>
  <c r="AJ12" i="86" s="1"/>
  <c r="AE12" i="82" a="1"/>
  <c r="AE12" i="82" s="1"/>
  <c r="AD12" i="82" a="1"/>
  <c r="AD12" i="82" s="1"/>
  <c r="AB12" i="73" a="1"/>
  <c r="AB12" i="73" s="1"/>
  <c r="AF12" i="80" a="1"/>
  <c r="AF12" i="80" s="1"/>
  <c r="AC12" i="80" a="1"/>
  <c r="AC12" i="80" s="1"/>
  <c r="T12" i="80" a="1"/>
  <c r="T12" i="80" s="1"/>
  <c r="AA12" i="74" a="1"/>
  <c r="AA12" i="74" s="1"/>
  <c r="Y12" i="74" a="1"/>
  <c r="Y12" i="74" s="1"/>
  <c r="AF12" i="74" a="1"/>
  <c r="AF12" i="74" s="1"/>
  <c r="AH12" i="75" a="1"/>
  <c r="AH12" i="75" s="1"/>
  <c r="AE12" i="76" a="1"/>
  <c r="AE12" i="76" s="1"/>
  <c r="AB12" i="86" a="1"/>
  <c r="AB12" i="86" s="1"/>
  <c r="Q12" i="86" a="1"/>
  <c r="Q12" i="86" s="1"/>
  <c r="R12" i="82" a="1"/>
  <c r="R12" i="82" s="1"/>
  <c r="R12" i="73" a="1"/>
  <c r="R12" i="73" s="1"/>
  <c r="AC12" i="73" a="1"/>
  <c r="AC12" i="73" s="1"/>
  <c r="AJ12" i="73" a="1"/>
  <c r="AJ12" i="73" s="1"/>
  <c r="W12" i="80" a="1"/>
  <c r="W12" i="80" s="1"/>
  <c r="S12" i="80" a="1"/>
  <c r="S12" i="80" s="1"/>
  <c r="R12" i="74" a="1"/>
  <c r="R12" i="74" s="1"/>
  <c r="AH12" i="74" a="1"/>
  <c r="AH12" i="74" s="1"/>
  <c r="AA12" i="81" a="1"/>
  <c r="AA12" i="81" s="1"/>
  <c r="AI12" i="81" a="1"/>
  <c r="AI12" i="81" s="1"/>
  <c r="AD12" i="86" a="1"/>
  <c r="AD12" i="86" s="1"/>
  <c r="X12" i="75" a="1"/>
  <c r="X12" i="75" s="1"/>
  <c r="U12" i="75" a="1"/>
  <c r="U12" i="75" s="1"/>
  <c r="V12" i="76" a="1"/>
  <c r="V12" i="76" s="1"/>
  <c r="V12" i="86" a="1"/>
  <c r="V12" i="86" s="1"/>
  <c r="AA12" i="82" a="1"/>
  <c r="AA12" i="82" s="1"/>
  <c r="Q12" i="80" a="1"/>
  <c r="Q12" i="80" s="1"/>
  <c r="Y12" i="80" a="1"/>
  <c r="Y12" i="80" s="1"/>
  <c r="Q12" i="74" a="1"/>
  <c r="Q12" i="74" s="1"/>
  <c r="W12" i="74" a="1"/>
  <c r="W12" i="74" s="1"/>
  <c r="AG12" i="81" a="1"/>
  <c r="AG12" i="81" s="1"/>
  <c r="W12" i="81" a="1"/>
  <c r="W12" i="81" s="1"/>
  <c r="Q12" i="81" a="1"/>
  <c r="Q12" i="81" s="1"/>
  <c r="L3" i="71"/>
  <c r="O3" i="71"/>
  <c r="N3" i="71"/>
  <c r="M3" i="71"/>
  <c r="Y3" i="71" s="1" a="1"/>
  <c r="Y3" i="71" s="1"/>
  <c r="U3" i="71" a="1"/>
  <c r="U3" i="71" s="1"/>
  <c r="AH3" i="71" a="1"/>
  <c r="AH3" i="71" s="1"/>
  <c r="AC3" i="71" a="1"/>
  <c r="AC3" i="71" s="1"/>
  <c r="AD3" i="71" a="1"/>
  <c r="AD3" i="71" s="1"/>
  <c r="D8" i="82"/>
  <c r="C8" i="82"/>
  <c r="E8" i="82"/>
  <c r="L8" i="83"/>
  <c r="N8" i="83"/>
  <c r="U8" i="83" s="1" a="1"/>
  <c r="U8" i="83" s="1"/>
  <c r="M8" i="83"/>
  <c r="O8" i="83"/>
  <c r="AD8" i="83" s="1" a="1"/>
  <c r="AD8" i="83" s="1"/>
  <c r="Y8" i="83" a="1"/>
  <c r="Y8" i="83" s="1"/>
  <c r="H11" i="81"/>
  <c r="G11" i="81"/>
  <c r="J11" i="81"/>
  <c r="I11" i="81"/>
  <c r="E11" i="81"/>
  <c r="D11" i="81"/>
  <c r="C11" i="81"/>
  <c r="M6" i="80"/>
  <c r="Y6" i="80" s="1" a="1"/>
  <c r="Y6" i="80" s="1"/>
  <c r="O6" i="80"/>
  <c r="N6" i="80"/>
  <c r="L6" i="80"/>
  <c r="AG6" i="80" a="1"/>
  <c r="AG6" i="80" s="1"/>
  <c r="J5" i="75"/>
  <c r="H5" i="75"/>
  <c r="I5" i="75"/>
  <c r="G5" i="75"/>
  <c r="D5" i="85"/>
  <c r="E5" i="85"/>
  <c r="C5" i="85"/>
  <c r="E3" i="84"/>
  <c r="D3" i="84"/>
  <c r="C3" i="84"/>
  <c r="N5" i="83"/>
  <c r="M5" i="83"/>
  <c r="X5" i="83" s="1" a="1"/>
  <c r="X5" i="83" s="1"/>
  <c r="L5" i="83"/>
  <c r="O5" i="83"/>
  <c r="C9" i="71"/>
  <c r="E9" i="71"/>
  <c r="D9" i="71"/>
  <c r="H10" i="73"/>
  <c r="J10" i="73"/>
  <c r="G10" i="73"/>
  <c r="I10" i="73"/>
  <c r="C2" i="82"/>
  <c r="E2" i="82"/>
  <c r="D2" i="82"/>
  <c r="N8" i="81"/>
  <c r="M8" i="81"/>
  <c r="L8" i="81"/>
  <c r="O8" i="81"/>
  <c r="AB8" i="81" a="1"/>
  <c r="AB8" i="81" s="1"/>
  <c r="L4" i="83"/>
  <c r="N4" i="83"/>
  <c r="AG4" i="83" s="1" a="1"/>
  <c r="AG4" i="83" s="1"/>
  <c r="M4" i="83"/>
  <c r="O4" i="83"/>
  <c r="N6" i="79"/>
  <c r="M6" i="79"/>
  <c r="L6" i="79"/>
  <c r="V6" i="79" s="1" a="1"/>
  <c r="V6" i="79" s="1"/>
  <c r="O6" i="79"/>
  <c r="N7" i="81"/>
  <c r="AB7" i="81" s="1" a="1"/>
  <c r="AB7" i="81" s="1"/>
  <c r="M7" i="81"/>
  <c r="L7" i="81"/>
  <c r="O7" i="81"/>
  <c r="AA7" i="81" a="1"/>
  <c r="AA7" i="81" s="1"/>
  <c r="H10" i="78"/>
  <c r="G10" i="78"/>
  <c r="J10" i="78"/>
  <c r="I10" i="78"/>
  <c r="D5" i="80"/>
  <c r="C5" i="80"/>
  <c r="E5" i="80"/>
  <c r="I10" i="85"/>
  <c r="J10" i="85"/>
  <c r="H10" i="85"/>
  <c r="G10" i="85"/>
  <c r="L10" i="84"/>
  <c r="AC10" i="84" s="1" a="1"/>
  <c r="AC10" i="84" s="1"/>
  <c r="M10" i="84"/>
  <c r="O10" i="84"/>
  <c r="N10" i="84"/>
  <c r="AH10" i="84" a="1"/>
  <c r="AH10" i="84" s="1"/>
  <c r="O9" i="74"/>
  <c r="N9" i="74"/>
  <c r="M9" i="74"/>
  <c r="L9" i="74"/>
  <c r="W9" i="74" s="1" a="1"/>
  <c r="W9" i="74" s="1"/>
  <c r="AJ12" i="84" a="1"/>
  <c r="AJ12" i="84" s="1"/>
  <c r="AA12" i="84" a="1"/>
  <c r="AA12" i="84" s="1"/>
  <c r="AF12" i="84" a="1"/>
  <c r="AF12" i="84" s="1"/>
  <c r="AD12" i="84" a="1"/>
  <c r="AD12" i="84" s="1"/>
  <c r="R12" i="84" a="1"/>
  <c r="R12" i="84" s="1"/>
  <c r="W12" i="84" a="1"/>
  <c r="W12" i="84" s="1"/>
  <c r="AB12" i="84" a="1"/>
  <c r="AB12" i="84" s="1"/>
  <c r="S12" i="84" a="1"/>
  <c r="S12" i="84" s="1"/>
  <c r="X12" i="84" a="1"/>
  <c r="X12" i="84" s="1"/>
  <c r="AG12" i="84" a="1"/>
  <c r="AG12" i="84" s="1"/>
  <c r="AC12" i="84" a="1"/>
  <c r="AC12" i="84" s="1"/>
  <c r="AH12" i="84" a="1"/>
  <c r="AH12" i="84" s="1"/>
  <c r="T12" i="84" a="1"/>
  <c r="T12" i="84" s="1"/>
  <c r="V12" i="84" a="1"/>
  <c r="V12" i="84" s="1"/>
  <c r="AI12" i="84" a="1"/>
  <c r="AI12" i="84" s="1"/>
  <c r="Q12" i="84" a="1"/>
  <c r="Q12" i="84" s="1"/>
  <c r="U12" i="84" a="1"/>
  <c r="U12" i="84" s="1"/>
  <c r="Z12" i="84" a="1"/>
  <c r="Z12" i="84" s="1"/>
  <c r="AE12" i="84" a="1"/>
  <c r="AE12" i="84" s="1"/>
  <c r="Y12" i="84" a="1"/>
  <c r="Y12" i="84" s="1"/>
  <c r="D10" i="73"/>
  <c r="E10" i="73"/>
  <c r="C10" i="73"/>
  <c r="D6" i="77"/>
  <c r="C6" i="77"/>
  <c r="E6" i="77"/>
  <c r="E4" i="83"/>
  <c r="C4" i="83"/>
  <c r="D4" i="83"/>
  <c r="L2" i="84"/>
  <c r="O2" i="84"/>
  <c r="N2" i="84"/>
  <c r="M2" i="84"/>
  <c r="AJ2" i="84" s="1" a="1"/>
  <c r="AJ2" i="84" s="1"/>
  <c r="S2" i="84" a="1"/>
  <c r="S2" i="84" s="1"/>
  <c r="G5" i="83"/>
  <c r="J5" i="83"/>
  <c r="H5" i="83"/>
  <c r="I5" i="83"/>
  <c r="C6" i="83"/>
  <c r="E6" i="83"/>
  <c r="D6" i="83"/>
  <c r="L6" i="82"/>
  <c r="AI6" i="82" s="1" a="1"/>
  <c r="AI6" i="82" s="1"/>
  <c r="O6" i="82"/>
  <c r="N6" i="82"/>
  <c r="M6" i="82"/>
  <c r="Q6" i="82" a="1"/>
  <c r="Q6" i="82" s="1"/>
  <c r="M6" i="73"/>
  <c r="L6" i="73"/>
  <c r="O6" i="73"/>
  <c r="Y6" i="73" s="1" a="1"/>
  <c r="Y6" i="73" s="1"/>
  <c r="N6" i="73"/>
  <c r="H7" i="81"/>
  <c r="G7" i="81"/>
  <c r="J7" i="81"/>
  <c r="I7" i="81"/>
  <c r="L10" i="76"/>
  <c r="O10" i="76"/>
  <c r="N10" i="76"/>
  <c r="M10" i="76"/>
  <c r="V10" i="76" s="1" a="1"/>
  <c r="V10" i="76" s="1"/>
  <c r="I2" i="83"/>
  <c r="H2" i="83"/>
  <c r="J2" i="83"/>
  <c r="G2" i="83"/>
  <c r="H8" i="78"/>
  <c r="I8" i="78"/>
  <c r="G8" i="78"/>
  <c r="J8" i="78"/>
  <c r="E6" i="85"/>
  <c r="D6" i="85"/>
  <c r="C6" i="85"/>
  <c r="E11" i="85"/>
  <c r="C11" i="85"/>
  <c r="D11" i="85"/>
  <c r="I9" i="85"/>
  <c r="H9" i="85"/>
  <c r="G9" i="85"/>
  <c r="J9" i="85"/>
  <c r="O10" i="85"/>
  <c r="N10" i="85"/>
  <c r="L10" i="85"/>
  <c r="AI10" i="85" s="1" a="1"/>
  <c r="AI10" i="85" s="1"/>
  <c r="M10" i="85"/>
  <c r="I4" i="82"/>
  <c r="H4" i="82"/>
  <c r="G4" i="82"/>
  <c r="J4" i="82"/>
  <c r="O5" i="85"/>
  <c r="M5" i="85"/>
  <c r="X5" i="85" s="1" a="1"/>
  <c r="X5" i="85" s="1"/>
  <c r="L5" i="85"/>
  <c r="N5" i="85"/>
  <c r="M8" i="84"/>
  <c r="L8" i="84"/>
  <c r="O8" i="84"/>
  <c r="N8" i="84"/>
  <c r="AG8" i="84" a="1"/>
  <c r="AG8" i="84" s="1"/>
  <c r="G7" i="85"/>
  <c r="J7" i="85"/>
  <c r="I7" i="85"/>
  <c r="H7" i="85"/>
  <c r="H8" i="83"/>
  <c r="J8" i="83"/>
  <c r="I8" i="83"/>
  <c r="G8" i="83"/>
  <c r="L5" i="86"/>
  <c r="N5" i="86"/>
  <c r="O5" i="86"/>
  <c r="M5" i="86"/>
  <c r="T5" i="86" s="1" a="1"/>
  <c r="T5" i="86" s="1"/>
  <c r="C9" i="80"/>
  <c r="D9" i="80"/>
  <c r="E9" i="80"/>
  <c r="G11" i="84"/>
  <c r="I11" i="84"/>
  <c r="H11" i="84"/>
  <c r="J11" i="84"/>
  <c r="C10" i="80"/>
  <c r="E10" i="80"/>
  <c r="D10" i="80"/>
  <c r="G5" i="82"/>
  <c r="J5" i="82"/>
  <c r="I5" i="82"/>
  <c r="H5" i="82"/>
  <c r="M7" i="82"/>
  <c r="U7" i="82" s="1" a="1"/>
  <c r="U7" i="82" s="1"/>
  <c r="L7" i="82"/>
  <c r="O7" i="82"/>
  <c r="N7" i="82"/>
  <c r="AD7" i="82" a="1"/>
  <c r="AD7" i="82" s="1"/>
  <c r="I11" i="76"/>
  <c r="H11" i="76"/>
  <c r="G11" i="76"/>
  <c r="J11" i="76"/>
  <c r="C4" i="81"/>
  <c r="E4" i="81"/>
  <c r="D4" i="81"/>
  <c r="N3" i="81"/>
  <c r="M3" i="81"/>
  <c r="L3" i="81"/>
  <c r="O3" i="81"/>
  <c r="R3" i="81" a="1"/>
  <c r="R3" i="81" s="1"/>
  <c r="J10" i="76"/>
  <c r="I10" i="76"/>
  <c r="H10" i="76"/>
  <c r="G10" i="76"/>
  <c r="X12" i="79" a="1"/>
  <c r="X12" i="79" s="1"/>
  <c r="W12" i="79" a="1"/>
  <c r="W12" i="79" s="1"/>
  <c r="AB12" i="79" a="1"/>
  <c r="AB12" i="79" s="1"/>
  <c r="Z12" i="79" a="1"/>
  <c r="Z12" i="79" s="1"/>
  <c r="Q12" i="79" a="1"/>
  <c r="Q12" i="79" s="1"/>
  <c r="U12" i="79" a="1"/>
  <c r="U12" i="79" s="1"/>
  <c r="AI12" i="79" a="1"/>
  <c r="AI12" i="79" s="1"/>
  <c r="AH12" i="79" a="1"/>
  <c r="AH12" i="79" s="1"/>
  <c r="T12" i="79" a="1"/>
  <c r="T12" i="79" s="1"/>
  <c r="AG12" i="79" a="1"/>
  <c r="AG12" i="79" s="1"/>
  <c r="Y12" i="79" a="1"/>
  <c r="Y12" i="79" s="1"/>
  <c r="AD12" i="79" a="1"/>
  <c r="AD12" i="79" s="1"/>
  <c r="AA12" i="79" a="1"/>
  <c r="AA12" i="79" s="1"/>
  <c r="R12" i="79" a="1"/>
  <c r="R12" i="79" s="1"/>
  <c r="AC12" i="79" a="1"/>
  <c r="AC12" i="79" s="1"/>
  <c r="AJ12" i="79" a="1"/>
  <c r="AJ12" i="79" s="1"/>
  <c r="S12" i="79" a="1"/>
  <c r="S12" i="79" s="1"/>
  <c r="V12" i="79" a="1"/>
  <c r="V12" i="79" s="1"/>
  <c r="AF12" i="79" a="1"/>
  <c r="AF12" i="79" s="1"/>
  <c r="AE12" i="79" a="1"/>
  <c r="AE12" i="79" s="1"/>
  <c r="M2" i="80"/>
  <c r="O2" i="80"/>
  <c r="N2" i="80"/>
  <c r="L2" i="80"/>
  <c r="Z2" i="80" s="1" a="1"/>
  <c r="Z2" i="80" s="1"/>
  <c r="L11" i="75"/>
  <c r="O11" i="75"/>
  <c r="N11" i="75"/>
  <c r="M11" i="75"/>
  <c r="D5" i="79"/>
  <c r="C5" i="79"/>
  <c r="E5" i="79"/>
  <c r="M3" i="76"/>
  <c r="L3" i="76"/>
  <c r="O3" i="76"/>
  <c r="N3" i="76"/>
  <c r="L3" i="79"/>
  <c r="M3" i="79"/>
  <c r="AJ3" i="79" s="1" a="1"/>
  <c r="AJ3" i="79" s="1"/>
  <c r="O3" i="79"/>
  <c r="N3" i="79"/>
  <c r="D7" i="73"/>
  <c r="E7" i="73"/>
  <c r="C7" i="73"/>
  <c r="L6" i="84"/>
  <c r="O6" i="84"/>
  <c r="N6" i="84"/>
  <c r="M6" i="84"/>
  <c r="D9" i="84"/>
  <c r="C9" i="84"/>
  <c r="E9" i="84"/>
  <c r="M4" i="84"/>
  <c r="L4" i="84"/>
  <c r="O4" i="84"/>
  <c r="N4" i="84"/>
  <c r="G6" i="83"/>
  <c r="J6" i="83"/>
  <c r="I6" i="83"/>
  <c r="H6" i="83"/>
  <c r="E5" i="83"/>
  <c r="D5" i="83"/>
  <c r="C5" i="83"/>
  <c r="E2" i="80"/>
  <c r="D2" i="80"/>
  <c r="C2" i="80"/>
  <c r="D11" i="84"/>
  <c r="E11" i="84"/>
  <c r="C11" i="84"/>
  <c r="L9" i="73"/>
  <c r="N9" i="73"/>
  <c r="O9" i="73"/>
  <c r="M9" i="73"/>
  <c r="AD9" i="73" s="1" a="1"/>
  <c r="AD9" i="73" s="1"/>
  <c r="N10" i="77"/>
  <c r="L10" i="77"/>
  <c r="M10" i="77"/>
  <c r="O10" i="77"/>
  <c r="I3" i="79"/>
  <c r="H3" i="79"/>
  <c r="G3" i="79"/>
  <c r="J3" i="79"/>
  <c r="C9" i="74"/>
  <c r="E9" i="74"/>
  <c r="D9" i="74"/>
  <c r="H11" i="79"/>
  <c r="G11" i="79"/>
  <c r="J11" i="79"/>
  <c r="I11" i="79"/>
  <c r="M7" i="73"/>
  <c r="L7" i="73"/>
  <c r="N7" i="73"/>
  <c r="O7" i="73"/>
  <c r="C10" i="84"/>
  <c r="D10" i="84"/>
  <c r="E10" i="84"/>
  <c r="L6" i="71"/>
  <c r="N6" i="71"/>
  <c r="O6" i="71"/>
  <c r="M6" i="71"/>
  <c r="AF6" i="71" a="1"/>
  <c r="AF6" i="71" s="1"/>
  <c r="M7" i="75"/>
  <c r="L7" i="75"/>
  <c r="N7" i="75"/>
  <c r="O7" i="75"/>
  <c r="M3" i="73"/>
  <c r="O3" i="73"/>
  <c r="L3" i="73"/>
  <c r="N3" i="73"/>
  <c r="Y3" i="73" s="1" a="1"/>
  <c r="Y3" i="73" s="1"/>
  <c r="L10" i="86"/>
  <c r="O10" i="86"/>
  <c r="N10" i="86"/>
  <c r="M10" i="86"/>
  <c r="C2" i="77"/>
  <c r="E2" i="77"/>
  <c r="D2" i="77"/>
  <c r="E6" i="73"/>
  <c r="D6" i="73"/>
  <c r="C6" i="73"/>
  <c r="H7" i="75"/>
  <c r="G7" i="75"/>
  <c r="J7" i="75"/>
  <c r="I7" i="75"/>
  <c r="M4" i="85"/>
  <c r="L4" i="85"/>
  <c r="O4" i="85"/>
  <c r="N4" i="85"/>
  <c r="D5" i="81"/>
  <c r="C5" i="81"/>
  <c r="E5" i="81"/>
  <c r="H10" i="79"/>
  <c r="I10" i="79"/>
  <c r="G10" i="79"/>
  <c r="J10" i="79"/>
  <c r="G2" i="77"/>
  <c r="J2" i="77"/>
  <c r="I2" i="77"/>
  <c r="H2" i="77"/>
  <c r="E8" i="86"/>
  <c r="C8" i="86"/>
  <c r="D8" i="86"/>
  <c r="J4" i="78"/>
  <c r="H4" i="78"/>
  <c r="G4" i="78"/>
  <c r="I4" i="78"/>
  <c r="I3" i="80"/>
  <c r="H3" i="80"/>
  <c r="G3" i="80"/>
  <c r="J3" i="80"/>
  <c r="J5" i="76"/>
  <c r="I5" i="76"/>
  <c r="H5" i="76"/>
  <c r="G5" i="76"/>
  <c r="H5" i="85"/>
  <c r="I5" i="85"/>
  <c r="G5" i="85"/>
  <c r="J5" i="85"/>
  <c r="G5" i="74"/>
  <c r="H5" i="74"/>
  <c r="J5" i="74"/>
  <c r="I5" i="74"/>
  <c r="N3" i="83"/>
  <c r="O3" i="83"/>
  <c r="M3" i="83"/>
  <c r="AJ3" i="83" s="1" a="1"/>
  <c r="AJ3" i="83" s="1"/>
  <c r="L3" i="83"/>
  <c r="G8" i="75"/>
  <c r="H8" i="75"/>
  <c r="J8" i="75"/>
  <c r="I8" i="75"/>
  <c r="C5" i="73"/>
  <c r="D5" i="73"/>
  <c r="E5" i="73"/>
  <c r="E8" i="74"/>
  <c r="D8" i="74"/>
  <c r="C8" i="74"/>
  <c r="N2" i="82"/>
  <c r="M2" i="82"/>
  <c r="W2" i="82" s="1" a="1"/>
  <c r="W2" i="82" s="1"/>
  <c r="L2" i="82"/>
  <c r="O2" i="82"/>
  <c r="Y2" i="82" s="1" a="1"/>
  <c r="Y2" i="82" s="1"/>
  <c r="M3" i="75"/>
  <c r="N3" i="75"/>
  <c r="L3" i="75"/>
  <c r="O3" i="75"/>
  <c r="O6" i="76"/>
  <c r="M6" i="76"/>
  <c r="N6" i="76"/>
  <c r="L6" i="76"/>
  <c r="M4" i="73"/>
  <c r="L4" i="73"/>
  <c r="T4" i="73" s="1" a="1"/>
  <c r="T4" i="73" s="1"/>
  <c r="N4" i="73"/>
  <c r="O4" i="73"/>
  <c r="L10" i="83"/>
  <c r="O10" i="83"/>
  <c r="N10" i="83"/>
  <c r="M10" i="83"/>
  <c r="D7" i="80"/>
  <c r="E7" i="80"/>
  <c r="C7" i="80"/>
  <c r="N7" i="71"/>
  <c r="M7" i="71"/>
  <c r="AJ7" i="71" s="1" a="1"/>
  <c r="AJ7" i="71" s="1"/>
  <c r="L7" i="71"/>
  <c r="O7" i="71"/>
  <c r="S12" i="76" a="1"/>
  <c r="S12" i="76" s="1"/>
  <c r="G11" i="85"/>
  <c r="I11" i="85"/>
  <c r="H11" i="85"/>
  <c r="J11" i="85"/>
  <c r="L2" i="77"/>
  <c r="M2" i="77"/>
  <c r="O2" i="77"/>
  <c r="N2" i="77"/>
  <c r="H2" i="75"/>
  <c r="I2" i="75"/>
  <c r="G2" i="75"/>
  <c r="J2" i="75"/>
  <c r="L2" i="73"/>
  <c r="O2" i="73"/>
  <c r="N2" i="73"/>
  <c r="M2" i="73"/>
  <c r="S2" i="73" a="1"/>
  <c r="S2" i="73" s="1"/>
  <c r="M11" i="85"/>
  <c r="L11" i="85"/>
  <c r="R11" i="85" s="1" a="1"/>
  <c r="R11" i="85" s="1"/>
  <c r="O11" i="85"/>
  <c r="N11" i="85"/>
  <c r="D5" i="84"/>
  <c r="C5" i="84"/>
  <c r="E5" i="84"/>
  <c r="I5" i="77"/>
  <c r="H5" i="77"/>
  <c r="G5" i="77"/>
  <c r="J5" i="77"/>
  <c r="C5" i="75"/>
  <c r="D5" i="75"/>
  <c r="E5" i="75"/>
  <c r="AB12" i="75" a="1"/>
  <c r="AB12" i="75" s="1"/>
  <c r="AJ12" i="76" a="1"/>
  <c r="AJ12" i="76" s="1"/>
  <c r="E6" i="81"/>
  <c r="C6" i="81"/>
  <c r="D6" i="81"/>
  <c r="Y12" i="86" a="1"/>
  <c r="Y12" i="86" s="1"/>
  <c r="S12" i="86" a="1"/>
  <c r="S12" i="86" s="1"/>
  <c r="T12" i="86" a="1"/>
  <c r="T12" i="86" s="1"/>
  <c r="AI12" i="86" a="1"/>
  <c r="AI12" i="86" s="1"/>
  <c r="D7" i="78"/>
  <c r="C7" i="78"/>
  <c r="E7" i="78"/>
  <c r="AH12" i="82" a="1"/>
  <c r="AH12" i="82" s="1"/>
  <c r="AI12" i="82" a="1"/>
  <c r="AI12" i="82" s="1"/>
  <c r="N4" i="76"/>
  <c r="M4" i="76"/>
  <c r="O4" i="76"/>
  <c r="Y4" i="76" s="1" a="1"/>
  <c r="Y4" i="76" s="1"/>
  <c r="L4" i="76"/>
  <c r="AF12" i="73" a="1"/>
  <c r="AF12" i="73" s="1"/>
  <c r="W12" i="73" a="1"/>
  <c r="W12" i="73" s="1"/>
  <c r="H11" i="74"/>
  <c r="G11" i="74"/>
  <c r="J11" i="74"/>
  <c r="I11" i="74"/>
  <c r="H3" i="84"/>
  <c r="J3" i="84"/>
  <c r="G3" i="84"/>
  <c r="I3" i="84"/>
  <c r="C4" i="75"/>
  <c r="D4" i="75"/>
  <c r="E4" i="75"/>
  <c r="M8" i="78"/>
  <c r="O8" i="78"/>
  <c r="L8" i="78"/>
  <c r="N8" i="78"/>
  <c r="O5" i="71"/>
  <c r="AC5" i="71" s="1" a="1"/>
  <c r="AC5" i="71" s="1"/>
  <c r="N5" i="71"/>
  <c r="M5" i="71"/>
  <c r="L5" i="71"/>
  <c r="AE5" i="71" a="1"/>
  <c r="AE5" i="71" s="1"/>
  <c r="C5" i="77"/>
  <c r="D5" i="77"/>
  <c r="E5" i="77"/>
  <c r="N2" i="71"/>
  <c r="L2" i="71"/>
  <c r="M2" i="71"/>
  <c r="O2" i="71"/>
  <c r="AE2" i="71" a="1"/>
  <c r="AE2" i="71" s="1"/>
  <c r="O10" i="71"/>
  <c r="N10" i="71"/>
  <c r="M10" i="71"/>
  <c r="L10" i="71"/>
  <c r="AJ10" i="71" s="1" a="1"/>
  <c r="AJ10" i="71" s="1"/>
  <c r="E6" i="75"/>
  <c r="D6" i="75"/>
  <c r="C6" i="75"/>
  <c r="G3" i="77"/>
  <c r="J3" i="77"/>
  <c r="I3" i="77"/>
  <c r="H3" i="77"/>
  <c r="E8" i="81"/>
  <c r="D8" i="81"/>
  <c r="C8" i="81"/>
  <c r="J4" i="79"/>
  <c r="G4" i="79"/>
  <c r="I4" i="79"/>
  <c r="H4" i="79"/>
  <c r="D10" i="81"/>
  <c r="C10" i="81"/>
  <c r="E10" i="81"/>
  <c r="H10" i="82"/>
  <c r="G10" i="82"/>
  <c r="J10" i="82"/>
  <c r="I10" i="82"/>
  <c r="H10" i="80"/>
  <c r="G10" i="80"/>
  <c r="I10" i="80"/>
  <c r="J10" i="80"/>
  <c r="D10" i="75"/>
  <c r="C10" i="75"/>
  <c r="E10" i="75"/>
  <c r="E2" i="79"/>
  <c r="D2" i="79"/>
  <c r="C2" i="79"/>
  <c r="H6" i="76"/>
  <c r="G6" i="76"/>
  <c r="J6" i="76"/>
  <c r="I6" i="76"/>
  <c r="O4" i="79"/>
  <c r="M4" i="79"/>
  <c r="N4" i="79"/>
  <c r="L4" i="79"/>
  <c r="S4" i="79" s="1" a="1"/>
  <c r="S4" i="79" s="1"/>
  <c r="L11" i="74"/>
  <c r="O11" i="74"/>
  <c r="N11" i="74"/>
  <c r="AB11" i="74" s="1" a="1"/>
  <c r="AB11" i="74" s="1"/>
  <c r="M11" i="74"/>
  <c r="C5" i="78"/>
  <c r="E5" i="78"/>
  <c r="D5" i="78"/>
  <c r="I10" i="71"/>
  <c r="J10" i="71"/>
  <c r="H10" i="71"/>
  <c r="G10" i="71"/>
  <c r="C7" i="84"/>
  <c r="E7" i="84"/>
  <c r="D7" i="84"/>
  <c r="J10" i="77"/>
  <c r="H10" i="77"/>
  <c r="I10" i="77"/>
  <c r="G10" i="77"/>
  <c r="E7" i="76"/>
  <c r="C7" i="76"/>
  <c r="D7" i="76"/>
  <c r="J4" i="71"/>
  <c r="G4" i="71"/>
  <c r="I4" i="71"/>
  <c r="H4" i="71"/>
  <c r="J3" i="78"/>
  <c r="G3" i="78"/>
  <c r="I3" i="78"/>
  <c r="H3" i="78"/>
  <c r="L8" i="71"/>
  <c r="O8" i="71"/>
  <c r="N8" i="71"/>
  <c r="M8" i="71"/>
  <c r="Y8" i="71" s="1" a="1"/>
  <c r="Y8" i="71" s="1"/>
  <c r="L5" i="75"/>
  <c r="N5" i="75"/>
  <c r="M5" i="75"/>
  <c r="O5" i="75"/>
  <c r="D7" i="75"/>
  <c r="C7" i="75"/>
  <c r="E7" i="75"/>
  <c r="D3" i="76"/>
  <c r="E3" i="76"/>
  <c r="C3" i="76"/>
  <c r="E10" i="76"/>
  <c r="D10" i="76"/>
  <c r="C10" i="76"/>
  <c r="C2" i="86"/>
  <c r="E2" i="86"/>
  <c r="D2" i="86"/>
  <c r="E5" i="86"/>
  <c r="D5" i="86"/>
  <c r="C5" i="86"/>
  <c r="D10" i="86"/>
  <c r="C10" i="86"/>
  <c r="E10" i="86"/>
  <c r="D2" i="85"/>
  <c r="C2" i="85"/>
  <c r="E2" i="85"/>
  <c r="E4" i="85"/>
  <c r="D4" i="85"/>
  <c r="C4" i="85"/>
  <c r="E5" i="71"/>
  <c r="D5" i="71"/>
  <c r="C5" i="71"/>
  <c r="D9" i="77"/>
  <c r="E9" i="77"/>
  <c r="C9" i="77"/>
  <c r="O11" i="84"/>
  <c r="N11" i="84"/>
  <c r="M11" i="84"/>
  <c r="AB11" i="84" s="1" a="1"/>
  <c r="AB11" i="84" s="1"/>
  <c r="L11" i="84"/>
  <c r="O10" i="75"/>
  <c r="N10" i="75"/>
  <c r="M10" i="75"/>
  <c r="L10" i="75"/>
  <c r="U10" i="75" s="1" a="1"/>
  <c r="U10" i="75" s="1"/>
  <c r="E7" i="79"/>
  <c r="D7" i="79"/>
  <c r="C7" i="79"/>
  <c r="N6" i="75"/>
  <c r="M6" i="75"/>
  <c r="L6" i="75"/>
  <c r="O6" i="75"/>
  <c r="H9" i="79"/>
  <c r="G9" i="79"/>
  <c r="J9" i="79"/>
  <c r="I9" i="79"/>
  <c r="I10" i="74"/>
  <c r="H10" i="74"/>
  <c r="G10" i="74"/>
  <c r="J10" i="74"/>
  <c r="J4" i="77"/>
  <c r="G4" i="77"/>
  <c r="I4" i="77"/>
  <c r="H4" i="77"/>
  <c r="G7" i="84"/>
  <c r="I7" i="84"/>
  <c r="H7" i="84"/>
  <c r="J7" i="84"/>
  <c r="C4" i="86"/>
  <c r="D4" i="86"/>
  <c r="E4" i="86"/>
  <c r="C6" i="79"/>
  <c r="E6" i="79"/>
  <c r="D6" i="79"/>
  <c r="M8" i="79"/>
  <c r="L8" i="79"/>
  <c r="O8" i="79"/>
  <c r="N8" i="79"/>
  <c r="M8" i="73"/>
  <c r="O8" i="73"/>
  <c r="L8" i="73"/>
  <c r="N8" i="73"/>
  <c r="AE8" i="73" s="1" a="1"/>
  <c r="AE8" i="73" s="1"/>
  <c r="G2" i="86"/>
  <c r="J2" i="86"/>
  <c r="H2" i="86"/>
  <c r="I2" i="86"/>
  <c r="AH12" i="78" a="1"/>
  <c r="AH12" i="78" s="1"/>
  <c r="T12" i="78" a="1"/>
  <c r="T12" i="78" s="1"/>
  <c r="AD12" i="78" a="1"/>
  <c r="AD12" i="78" s="1"/>
  <c r="AI12" i="78" a="1"/>
  <c r="AI12" i="78" s="1"/>
  <c r="AC12" i="78" a="1"/>
  <c r="AC12" i="78" s="1"/>
  <c r="U12" i="78" a="1"/>
  <c r="U12" i="78" s="1"/>
  <c r="Z12" i="78" a="1"/>
  <c r="Z12" i="78" s="1"/>
  <c r="AE12" i="78" a="1"/>
  <c r="AE12" i="78" s="1"/>
  <c r="Y12" i="78" a="1"/>
  <c r="Y12" i="78" s="1"/>
  <c r="Q12" i="78" a="1"/>
  <c r="Q12" i="78" s="1"/>
  <c r="X12" i="78" a="1"/>
  <c r="X12" i="78" s="1"/>
  <c r="W12" i="78" a="1"/>
  <c r="W12" i="78" s="1"/>
  <c r="AF12" i="78" a="1"/>
  <c r="AF12" i="78" s="1"/>
  <c r="V12" i="78" a="1"/>
  <c r="V12" i="78" s="1"/>
  <c r="R12" i="78" a="1"/>
  <c r="R12" i="78" s="1"/>
  <c r="AJ12" i="78" a="1"/>
  <c r="AJ12" i="78" s="1"/>
  <c r="AA12" i="78" a="1"/>
  <c r="AA12" i="78" s="1"/>
  <c r="AB12" i="78" a="1"/>
  <c r="AB12" i="78" s="1"/>
  <c r="AG12" i="78" a="1"/>
  <c r="AG12" i="78" s="1"/>
  <c r="S12" i="78" a="1"/>
  <c r="S12" i="78" s="1"/>
  <c r="N3" i="85"/>
  <c r="M3" i="85"/>
  <c r="L3" i="85"/>
  <c r="O3" i="85"/>
  <c r="H9" i="86"/>
  <c r="G9" i="86"/>
  <c r="J9" i="86"/>
  <c r="I9" i="86"/>
  <c r="C4" i="80"/>
  <c r="E4" i="80"/>
  <c r="D4" i="80"/>
  <c r="J7" i="80"/>
  <c r="I7" i="80"/>
  <c r="G7" i="80"/>
  <c r="H7" i="80"/>
  <c r="I2" i="85"/>
  <c r="G2" i="85"/>
  <c r="J2" i="85"/>
  <c r="H2" i="85"/>
  <c r="L3" i="77"/>
  <c r="M3" i="77"/>
  <c r="O3" i="77"/>
  <c r="N3" i="77"/>
  <c r="D9" i="86"/>
  <c r="C9" i="86"/>
  <c r="E9" i="86"/>
  <c r="H3" i="81"/>
  <c r="G3" i="81"/>
  <c r="J3" i="81"/>
  <c r="I3" i="81"/>
  <c r="D2" i="74"/>
  <c r="C2" i="74"/>
  <c r="E2" i="74"/>
  <c r="M2" i="79"/>
  <c r="N2" i="79"/>
  <c r="L2" i="79"/>
  <c r="AA2" i="79" s="1" a="1"/>
  <c r="AA2" i="79" s="1"/>
  <c r="O2" i="79"/>
  <c r="I5" i="81"/>
  <c r="H5" i="81"/>
  <c r="G5" i="81"/>
  <c r="J5" i="81"/>
  <c r="O11" i="79"/>
  <c r="N11" i="79"/>
  <c r="M11" i="79"/>
  <c r="L11" i="79"/>
  <c r="G8" i="81"/>
  <c r="J8" i="81"/>
  <c r="I8" i="81"/>
  <c r="H8" i="81"/>
  <c r="G11" i="71"/>
  <c r="J11" i="71"/>
  <c r="I11" i="71"/>
  <c r="H11" i="71"/>
  <c r="C11" i="82"/>
  <c r="D11" i="82"/>
  <c r="E11" i="82"/>
  <c r="N11" i="83"/>
  <c r="M11" i="83"/>
  <c r="Q11" i="83" s="1" a="1"/>
  <c r="Q11" i="83" s="1"/>
  <c r="L11" i="83"/>
  <c r="O11" i="83"/>
  <c r="H11" i="86"/>
  <c r="G11" i="86"/>
  <c r="J11" i="86"/>
  <c r="I11" i="86"/>
  <c r="G6" i="75"/>
  <c r="I6" i="75"/>
  <c r="J6" i="75"/>
  <c r="H6" i="75"/>
  <c r="H4" i="76"/>
  <c r="I4" i="76"/>
  <c r="G4" i="76"/>
  <c r="J4" i="76"/>
  <c r="G2" i="79"/>
  <c r="J2" i="79"/>
  <c r="I2" i="79"/>
  <c r="H2" i="79"/>
  <c r="M8" i="80"/>
  <c r="L8" i="80"/>
  <c r="O8" i="80"/>
  <c r="N8" i="80"/>
  <c r="L4" i="86"/>
  <c r="O4" i="86"/>
  <c r="N4" i="86"/>
  <c r="M4" i="86"/>
  <c r="C4" i="71"/>
  <c r="E4" i="71"/>
  <c r="D4" i="71"/>
  <c r="H7" i="74"/>
  <c r="G7" i="74"/>
  <c r="J7" i="74"/>
  <c r="I7" i="74"/>
  <c r="M7" i="77"/>
  <c r="L7" i="77"/>
  <c r="N7" i="77"/>
  <c r="O7" i="77"/>
  <c r="H7" i="82"/>
  <c r="G7" i="82"/>
  <c r="J7" i="82"/>
  <c r="I7" i="82"/>
  <c r="M2" i="74"/>
  <c r="O2" i="74"/>
  <c r="X2" i="74" s="1" a="1"/>
  <c r="X2" i="74" s="1"/>
  <c r="N2" i="74"/>
  <c r="L2" i="74"/>
  <c r="D8" i="71"/>
  <c r="C8" i="71"/>
  <c r="E8" i="71"/>
  <c r="J10" i="86"/>
  <c r="I10" i="86"/>
  <c r="H10" i="86"/>
  <c r="G10" i="86"/>
  <c r="L6" i="85"/>
  <c r="X6" i="85" s="1" a="1"/>
  <c r="X6" i="85" s="1"/>
  <c r="N6" i="85"/>
  <c r="M6" i="85"/>
  <c r="AE6" i="85" s="1" a="1"/>
  <c r="AE6" i="85" s="1"/>
  <c r="O6" i="85"/>
  <c r="E4" i="84"/>
  <c r="C4" i="84"/>
  <c r="D4" i="84"/>
  <c r="N9" i="84"/>
  <c r="M9" i="84"/>
  <c r="L9" i="84"/>
  <c r="O9" i="84"/>
  <c r="C8" i="84"/>
  <c r="E8" i="84"/>
  <c r="D8" i="84"/>
  <c r="M10" i="74"/>
  <c r="O10" i="74"/>
  <c r="N10" i="74"/>
  <c r="L10" i="74"/>
  <c r="AI10" i="74" s="1" a="1"/>
  <c r="AI10" i="74" s="1"/>
  <c r="D8" i="73"/>
  <c r="C8" i="73"/>
  <c r="E8" i="73"/>
  <c r="Q12" i="75" a="1"/>
  <c r="Q12" i="75" s="1"/>
  <c r="AJ12" i="75" a="1"/>
  <c r="AJ12" i="75" s="1"/>
  <c r="Z12" i="76" a="1"/>
  <c r="Z12" i="76" s="1"/>
  <c r="Q12" i="76" a="1"/>
  <c r="Q12" i="76" s="1"/>
  <c r="J6" i="80"/>
  <c r="H6" i="80"/>
  <c r="G6" i="80"/>
  <c r="I6" i="80"/>
  <c r="H7" i="76"/>
  <c r="I7" i="76"/>
  <c r="G7" i="76"/>
  <c r="J7" i="76"/>
  <c r="D6" i="76"/>
  <c r="C6" i="76"/>
  <c r="E6" i="76"/>
  <c r="D4" i="79"/>
  <c r="E4" i="79"/>
  <c r="C4" i="79"/>
  <c r="M7" i="83"/>
  <c r="L7" i="83"/>
  <c r="N7" i="83"/>
  <c r="O7" i="83"/>
  <c r="D10" i="78"/>
  <c r="C10" i="78"/>
  <c r="E10" i="78"/>
  <c r="E11" i="71"/>
  <c r="D11" i="71"/>
  <c r="C11" i="71"/>
  <c r="L6" i="74"/>
  <c r="M6" i="74"/>
  <c r="AF6" i="74" s="1" a="1"/>
  <c r="AF6" i="74" s="1"/>
  <c r="O6" i="74"/>
  <c r="N6" i="74"/>
  <c r="D7" i="85"/>
  <c r="C7" i="85"/>
  <c r="E7" i="85"/>
  <c r="AC12" i="82" a="1"/>
  <c r="AC12" i="82" s="1"/>
  <c r="L7" i="79"/>
  <c r="O7" i="79"/>
  <c r="N7" i="79"/>
  <c r="M7" i="79"/>
  <c r="Q12" i="73" a="1"/>
  <c r="Q12" i="73" s="1"/>
  <c r="AE12" i="73" a="1"/>
  <c r="AE12" i="73" s="1"/>
  <c r="J2" i="80"/>
  <c r="H2" i="80"/>
  <c r="I2" i="80"/>
  <c r="G2" i="80"/>
  <c r="H5" i="86"/>
  <c r="J5" i="86"/>
  <c r="I5" i="86"/>
  <c r="G5" i="86"/>
  <c r="M8" i="77"/>
  <c r="L8" i="77"/>
  <c r="O8" i="77"/>
  <c r="X8" i="77" s="1" a="1"/>
  <c r="X8" i="77" s="1"/>
  <c r="N8" i="77"/>
  <c r="D3" i="79"/>
  <c r="C3" i="79"/>
  <c r="E3" i="79"/>
  <c r="L4" i="74"/>
  <c r="O4" i="74"/>
  <c r="N4" i="74"/>
  <c r="AB4" i="74" s="1" a="1"/>
  <c r="AB4" i="74" s="1"/>
  <c r="M4" i="74"/>
  <c r="L3" i="74"/>
  <c r="O3" i="74"/>
  <c r="N3" i="74"/>
  <c r="M3" i="74"/>
  <c r="O7" i="78"/>
  <c r="N7" i="78"/>
  <c r="AD7" i="78" s="1" a="1"/>
  <c r="AD7" i="78" s="1"/>
  <c r="M7" i="78"/>
  <c r="L7" i="78"/>
  <c r="J3" i="71"/>
  <c r="H3" i="71"/>
  <c r="G3" i="71"/>
  <c r="I3" i="71"/>
  <c r="D5" i="82"/>
  <c r="C5" i="82"/>
  <c r="E5" i="82"/>
  <c r="L8" i="82"/>
  <c r="O8" i="82"/>
  <c r="N8" i="82"/>
  <c r="M8" i="82"/>
  <c r="AF12" i="75" a="1"/>
  <c r="AF12" i="75" s="1"/>
  <c r="W12" i="75" a="1"/>
  <c r="W12" i="75" s="1"/>
  <c r="AA12" i="75" a="1"/>
  <c r="AA12" i="75" s="1"/>
  <c r="T12" i="75" a="1"/>
  <c r="T12" i="75" s="1"/>
  <c r="R12" i="75" a="1"/>
  <c r="R12" i="75" s="1"/>
  <c r="I9" i="73"/>
  <c r="J9" i="73"/>
  <c r="H9" i="73"/>
  <c r="G9" i="73"/>
  <c r="X12" i="76" a="1"/>
  <c r="X12" i="76" s="1"/>
  <c r="T12" i="76" a="1"/>
  <c r="T12" i="76" s="1"/>
  <c r="Y12" i="76" a="1"/>
  <c r="Y12" i="76" s="1"/>
  <c r="AI12" i="76" a="1"/>
  <c r="AI12" i="76" s="1"/>
  <c r="AB12" i="76" a="1"/>
  <c r="AB12" i="76" s="1"/>
  <c r="E7" i="86"/>
  <c r="D7" i="86"/>
  <c r="C7" i="86"/>
  <c r="I4" i="81"/>
  <c r="H4" i="81"/>
  <c r="G4" i="81"/>
  <c r="J4" i="81"/>
  <c r="D2" i="78"/>
  <c r="C2" i="78"/>
  <c r="E2" i="78"/>
  <c r="M10" i="79"/>
  <c r="L10" i="79"/>
  <c r="O10" i="79"/>
  <c r="R10" i="79" s="1" a="1"/>
  <c r="R10" i="79" s="1"/>
  <c r="N10" i="79"/>
  <c r="M4" i="71"/>
  <c r="L4" i="71"/>
  <c r="AF4" i="71" s="1" a="1"/>
  <c r="AF4" i="71" s="1"/>
  <c r="N4" i="71"/>
  <c r="O4" i="71"/>
  <c r="O2" i="81"/>
  <c r="N2" i="81"/>
  <c r="M2" i="81"/>
  <c r="L2" i="81"/>
  <c r="J9" i="82"/>
  <c r="I9" i="82"/>
  <c r="H9" i="82"/>
  <c r="G9" i="82"/>
  <c r="C2" i="71"/>
  <c r="E2" i="71"/>
  <c r="D2" i="71"/>
  <c r="H11" i="77"/>
  <c r="J11" i="77"/>
  <c r="I11" i="77"/>
  <c r="G11" i="77"/>
  <c r="E6" i="78"/>
  <c r="D6" i="78"/>
  <c r="C6" i="78"/>
  <c r="L2" i="85"/>
  <c r="O2" i="85"/>
  <c r="N2" i="85"/>
  <c r="Z2" i="85" s="1" a="1"/>
  <c r="Z2" i="85" s="1"/>
  <c r="M2" i="85"/>
  <c r="I8" i="85"/>
  <c r="H8" i="85"/>
  <c r="G8" i="85"/>
  <c r="J8" i="85"/>
  <c r="G10" i="84"/>
  <c r="I10" i="84"/>
  <c r="J10" i="84"/>
  <c r="H10" i="84"/>
  <c r="I9" i="84"/>
  <c r="G9" i="84"/>
  <c r="J9" i="84"/>
  <c r="H9" i="84"/>
  <c r="G5" i="84"/>
  <c r="H5" i="84"/>
  <c r="J5" i="84"/>
  <c r="I5" i="84"/>
  <c r="N8" i="86"/>
  <c r="L8" i="86"/>
  <c r="O8" i="86"/>
  <c r="M8" i="86"/>
  <c r="M5" i="77"/>
  <c r="L5" i="77"/>
  <c r="O5" i="77"/>
  <c r="N5" i="77"/>
  <c r="X12" i="83" a="1"/>
  <c r="X12" i="83" s="1"/>
  <c r="V12" i="83" a="1"/>
  <c r="V12" i="83" s="1"/>
  <c r="Z12" i="83" a="1"/>
  <c r="Z12" i="83" s="1"/>
  <c r="AI12" i="83" a="1"/>
  <c r="AI12" i="83" s="1"/>
  <c r="AA12" i="83" a="1"/>
  <c r="AA12" i="83" s="1"/>
  <c r="T12" i="83" a="1"/>
  <c r="T12" i="83" s="1"/>
  <c r="AJ12" i="83" a="1"/>
  <c r="AJ12" i="83" s="1"/>
  <c r="AE12" i="83" a="1"/>
  <c r="AE12" i="83" s="1"/>
  <c r="S12" i="83" a="1"/>
  <c r="S12" i="83" s="1"/>
  <c r="AD12" i="83" a="1"/>
  <c r="AD12" i="83" s="1"/>
  <c r="AH12" i="83" a="1"/>
  <c r="AH12" i="83" s="1"/>
  <c r="AC12" i="83" a="1"/>
  <c r="AC12" i="83" s="1"/>
  <c r="Y12" i="83" a="1"/>
  <c r="Y12" i="83" s="1"/>
  <c r="R12" i="83" a="1"/>
  <c r="R12" i="83" s="1"/>
  <c r="Q12" i="83" a="1"/>
  <c r="Q12" i="83" s="1"/>
  <c r="AF12" i="83" a="1"/>
  <c r="AF12" i="83" s="1"/>
  <c r="AB12" i="83" a="1"/>
  <c r="AB12" i="83" s="1"/>
  <c r="W12" i="83" a="1"/>
  <c r="W12" i="83" s="1"/>
  <c r="U12" i="83" a="1"/>
  <c r="U12" i="83" s="1"/>
  <c r="AG12" i="83" a="1"/>
  <c r="AG12" i="83" s="1"/>
  <c r="O3" i="82"/>
  <c r="N3" i="82"/>
  <c r="M3" i="82"/>
  <c r="L3" i="82"/>
  <c r="R3" i="82" s="1" a="1"/>
  <c r="R3" i="82" s="1"/>
  <c r="J6" i="81"/>
  <c r="I6" i="81"/>
  <c r="H6" i="81"/>
  <c r="G6" i="81"/>
  <c r="O5" i="82"/>
  <c r="N5" i="82"/>
  <c r="M5" i="82"/>
  <c r="L5" i="82"/>
  <c r="AI5" i="82" a="1"/>
  <c r="AI5" i="82" s="1"/>
  <c r="L2" i="75"/>
  <c r="O2" i="75"/>
  <c r="N2" i="75"/>
  <c r="M2" i="75"/>
  <c r="Z2" i="75" s="1" a="1"/>
  <c r="Z2" i="75" s="1"/>
  <c r="O8" i="76"/>
  <c r="N8" i="76"/>
  <c r="M8" i="76"/>
  <c r="L8" i="76"/>
  <c r="O10" i="78"/>
  <c r="N10" i="78"/>
  <c r="M10" i="78"/>
  <c r="L10" i="78"/>
  <c r="E7" i="81"/>
  <c r="D7" i="81"/>
  <c r="C7" i="81"/>
  <c r="G7" i="77"/>
  <c r="J7" i="77"/>
  <c r="I7" i="77"/>
  <c r="H7" i="77"/>
  <c r="N10" i="80"/>
  <c r="L10" i="80"/>
  <c r="Q10" i="80" s="1" a="1"/>
  <c r="Q10" i="80" s="1"/>
  <c r="M10" i="80"/>
  <c r="O10" i="80"/>
  <c r="W12" i="86" a="1"/>
  <c r="W12" i="86" s="1"/>
  <c r="AG12" i="86" a="1"/>
  <c r="AG12" i="86" s="1"/>
  <c r="Z12" i="86" a="1"/>
  <c r="Z12" i="86" s="1"/>
  <c r="AF12" i="86" a="1"/>
  <c r="AF12" i="86" s="1"/>
  <c r="U12" i="86" a="1"/>
  <c r="U12" i="86" s="1"/>
  <c r="C3" i="71"/>
  <c r="E3" i="71"/>
  <c r="D3" i="71"/>
  <c r="AB12" i="82" a="1"/>
  <c r="AB12" i="82" s="1"/>
  <c r="Y12" i="82" a="1"/>
  <c r="Y12" i="82" s="1"/>
  <c r="W12" i="82" a="1"/>
  <c r="W12" i="82" s="1"/>
  <c r="Z12" i="82" a="1"/>
  <c r="Z12" i="82" s="1"/>
  <c r="S12" i="82" a="1"/>
  <c r="S12" i="82" s="1"/>
  <c r="N8" i="74"/>
  <c r="O8" i="74"/>
  <c r="M8" i="74"/>
  <c r="L8" i="74"/>
  <c r="AJ8" i="74" s="1" a="1"/>
  <c r="AJ8" i="74" s="1"/>
  <c r="H8" i="84"/>
  <c r="J8" i="84"/>
  <c r="I8" i="84"/>
  <c r="G8" i="84"/>
  <c r="H7" i="83"/>
  <c r="G7" i="83"/>
  <c r="J7" i="83"/>
  <c r="I7" i="83"/>
  <c r="Z12" i="73" a="1"/>
  <c r="Z12" i="73" s="1"/>
  <c r="Y12" i="73" a="1"/>
  <c r="Y12" i="73" s="1"/>
  <c r="U12" i="73" a="1"/>
  <c r="U12" i="73" s="1"/>
  <c r="AD12" i="73" a="1"/>
  <c r="AD12" i="73" s="1"/>
  <c r="AG12" i="73" a="1"/>
  <c r="AG12" i="73" s="1"/>
  <c r="I4" i="80"/>
  <c r="G4" i="80"/>
  <c r="J4" i="80"/>
  <c r="H4" i="80"/>
  <c r="H10" i="83"/>
  <c r="G10" i="83"/>
  <c r="J10" i="83"/>
  <c r="I10" i="83"/>
  <c r="D9" i="83"/>
  <c r="C9" i="83"/>
  <c r="E9" i="83"/>
  <c r="H2" i="81"/>
  <c r="G2" i="81"/>
  <c r="J2" i="81"/>
  <c r="I2" i="81"/>
  <c r="C6" i="82"/>
  <c r="E6" i="82"/>
  <c r="D6" i="82"/>
  <c r="E9" i="81"/>
  <c r="D9" i="81"/>
  <c r="C9" i="81"/>
  <c r="AB12" i="80" a="1"/>
  <c r="AB12" i="80" s="1"/>
  <c r="AD12" i="80" a="1"/>
  <c r="AD12" i="80" s="1"/>
  <c r="AJ12" i="80" a="1"/>
  <c r="AJ12" i="80" s="1"/>
  <c r="AG12" i="80" a="1"/>
  <c r="AG12" i="80" s="1"/>
  <c r="AH12" i="80" a="1"/>
  <c r="AH12" i="80" s="1"/>
  <c r="H6" i="74"/>
  <c r="I6" i="74"/>
  <c r="G6" i="74"/>
  <c r="J6" i="74"/>
  <c r="D4" i="76"/>
  <c r="C4" i="76"/>
  <c r="E4" i="76"/>
  <c r="J6" i="71"/>
  <c r="H6" i="71"/>
  <c r="G6" i="71"/>
  <c r="I6" i="71"/>
  <c r="J10" i="81"/>
  <c r="I10" i="81"/>
  <c r="H10" i="81"/>
  <c r="G10" i="81"/>
  <c r="C11" i="86"/>
  <c r="E11" i="86"/>
  <c r="D11" i="86"/>
  <c r="G4" i="75"/>
  <c r="H4" i="75"/>
  <c r="J4" i="75"/>
  <c r="I4" i="75"/>
  <c r="C3" i="85"/>
  <c r="E3" i="85"/>
  <c r="D3" i="85"/>
  <c r="I8" i="71"/>
  <c r="H8" i="71"/>
  <c r="J8" i="71"/>
  <c r="G8" i="71"/>
  <c r="N8" i="85"/>
  <c r="O8" i="85"/>
  <c r="M8" i="85"/>
  <c r="L8" i="85"/>
  <c r="O8" i="75"/>
  <c r="S8" i="75" s="1" a="1"/>
  <c r="S8" i="75" s="1"/>
  <c r="N8" i="75"/>
  <c r="M8" i="75"/>
  <c r="L8" i="75"/>
  <c r="AH8" i="75" a="1"/>
  <c r="AH8" i="75" s="1"/>
  <c r="C3" i="83"/>
  <c r="D3" i="83"/>
  <c r="E3" i="83"/>
  <c r="I2" i="74"/>
  <c r="G2" i="74"/>
  <c r="H2" i="74"/>
  <c r="J2" i="74"/>
  <c r="C2" i="73"/>
  <c r="D2" i="73"/>
  <c r="H2" i="73"/>
  <c r="G2" i="73"/>
  <c r="I2" i="73"/>
  <c r="J2" i="73"/>
  <c r="E2" i="73"/>
  <c r="M9" i="80"/>
  <c r="O9" i="80"/>
  <c r="L9" i="80"/>
  <c r="N9" i="80"/>
  <c r="L9" i="81"/>
  <c r="O9" i="81"/>
  <c r="N9" i="81"/>
  <c r="M9" i="81"/>
  <c r="X9" i="81" s="1" a="1"/>
  <c r="X9" i="81" s="1"/>
  <c r="C9" i="76"/>
  <c r="E9" i="76"/>
  <c r="D9" i="76"/>
  <c r="O5" i="74"/>
  <c r="N5" i="74"/>
  <c r="M5" i="74"/>
  <c r="L5" i="74"/>
  <c r="G11" i="82"/>
  <c r="J11" i="82"/>
  <c r="I11" i="82"/>
  <c r="H11" i="82"/>
  <c r="I8" i="79"/>
  <c r="H8" i="79"/>
  <c r="G8" i="79"/>
  <c r="J8" i="79"/>
  <c r="C3" i="81"/>
  <c r="E3" i="81"/>
  <c r="D3" i="81"/>
  <c r="AC12" i="74" a="1"/>
  <c r="AC12" i="74" s="1"/>
  <c r="T12" i="74" a="1"/>
  <c r="T12" i="74" s="1"/>
  <c r="AD12" i="74" a="1"/>
  <c r="AD12" i="74" s="1"/>
  <c r="AB12" i="74" a="1"/>
  <c r="AB12" i="74" s="1"/>
  <c r="V12" i="74" a="1"/>
  <c r="V12" i="74" s="1"/>
  <c r="N10" i="73"/>
  <c r="M10" i="73"/>
  <c r="AJ10" i="73" s="1" a="1"/>
  <c r="AJ10" i="73" s="1"/>
  <c r="L10" i="73"/>
  <c r="O10" i="73"/>
  <c r="AE10" i="73" a="1"/>
  <c r="AE10" i="73" s="1"/>
  <c r="Z12" i="81" a="1"/>
  <c r="Z12" i="81" s="1"/>
  <c r="AD12" i="81" a="1"/>
  <c r="AD12" i="81" s="1"/>
  <c r="AF12" i="81" a="1"/>
  <c r="AF12" i="81" s="1"/>
  <c r="AE12" i="81" a="1"/>
  <c r="AE12" i="81" s="1"/>
  <c r="Y12" i="81" a="1"/>
  <c r="Y12" i="81" s="1"/>
  <c r="E11" i="80"/>
  <c r="C11" i="80"/>
  <c r="D11" i="80"/>
  <c r="J8" i="77"/>
  <c r="G8" i="77"/>
  <c r="I8" i="77"/>
  <c r="H8" i="77"/>
  <c r="L3" i="80"/>
  <c r="O3" i="80"/>
  <c r="N3" i="80"/>
  <c r="M3" i="80"/>
  <c r="AD3" i="80" s="1" a="1"/>
  <c r="AD3" i="80" s="1"/>
  <c r="D2" i="75"/>
  <c r="C2" i="75"/>
  <c r="E2" i="75"/>
  <c r="H6" i="79"/>
  <c r="G6" i="79"/>
  <c r="I6" i="79"/>
  <c r="J6" i="79"/>
  <c r="L11" i="76"/>
  <c r="AF11" i="76" s="1" a="1"/>
  <c r="AF11" i="76" s="1"/>
  <c r="O11" i="76"/>
  <c r="N11" i="76"/>
  <c r="M11" i="76"/>
  <c r="U11" i="76" a="1"/>
  <c r="U11" i="76" s="1"/>
  <c r="O9" i="85"/>
  <c r="L9" i="85"/>
  <c r="N9" i="85"/>
  <c r="M9" i="85"/>
  <c r="G3" i="83"/>
  <c r="J3" i="83"/>
  <c r="H3" i="83"/>
  <c r="I3" i="83"/>
  <c r="D11" i="83"/>
  <c r="C11" i="83"/>
  <c r="E11" i="83"/>
  <c r="C9" i="79"/>
  <c r="E9" i="79"/>
  <c r="D9" i="79"/>
  <c r="J3" i="82"/>
  <c r="I3" i="82"/>
  <c r="H3" i="82"/>
  <c r="G3" i="82"/>
  <c r="C9" i="82"/>
  <c r="E9" i="82"/>
  <c r="D9" i="82"/>
  <c r="D6" i="71"/>
  <c r="C6" i="71"/>
  <c r="E6" i="71"/>
  <c r="G9" i="78"/>
  <c r="J9" i="78"/>
  <c r="I9" i="78"/>
  <c r="H9" i="78"/>
  <c r="H3" i="75"/>
  <c r="G3" i="75"/>
  <c r="J3" i="75"/>
  <c r="I3" i="75"/>
  <c r="D6" i="74"/>
  <c r="C6" i="74"/>
  <c r="E6" i="74"/>
  <c r="E10" i="83"/>
  <c r="D10" i="83"/>
  <c r="C10" i="83"/>
  <c r="E2" i="83"/>
  <c r="D2" i="83"/>
  <c r="C2" i="83"/>
  <c r="C7" i="71"/>
  <c r="E7" i="71"/>
  <c r="D7" i="71"/>
  <c r="L2" i="86"/>
  <c r="M2" i="86"/>
  <c r="O2" i="86"/>
  <c r="N2" i="86"/>
  <c r="D3" i="82"/>
  <c r="C3" i="82"/>
  <c r="E3" i="82"/>
  <c r="C2" i="84"/>
  <c r="E2" i="84"/>
  <c r="D2" i="84"/>
  <c r="D9" i="85"/>
  <c r="C9" i="85"/>
  <c r="E9" i="85"/>
  <c r="G8" i="86"/>
  <c r="I8" i="86"/>
  <c r="H8" i="86"/>
  <c r="J8" i="86"/>
  <c r="D6" i="84"/>
  <c r="C6" i="84"/>
  <c r="E6" i="84"/>
  <c r="L4" i="77"/>
  <c r="N4" i="77"/>
  <c r="O4" i="77"/>
  <c r="M4" i="77"/>
  <c r="X4" i="77" s="1" a="1"/>
  <c r="X4" i="77" s="1"/>
  <c r="M11" i="71"/>
  <c r="L11" i="71"/>
  <c r="O11" i="71"/>
  <c r="T11" i="71" s="1" a="1"/>
  <c r="T11" i="71" s="1"/>
  <c r="N11" i="71"/>
  <c r="O11" i="77"/>
  <c r="L11" i="77"/>
  <c r="N11" i="77"/>
  <c r="M11" i="77"/>
  <c r="H9" i="81"/>
  <c r="G9" i="81"/>
  <c r="J9" i="81"/>
  <c r="I9" i="81"/>
  <c r="E11" i="73"/>
  <c r="D11" i="73"/>
  <c r="C11" i="73"/>
  <c r="I6" i="82"/>
  <c r="H6" i="82"/>
  <c r="G6" i="82"/>
  <c r="J6" i="82"/>
  <c r="L3" i="84"/>
  <c r="O3" i="84"/>
  <c r="N3" i="84"/>
  <c r="AI3" i="84" s="1" a="1"/>
  <c r="AI3" i="84" s="1"/>
  <c r="M3" i="84"/>
  <c r="E11" i="75"/>
  <c r="D11" i="75"/>
  <c r="C11" i="75"/>
  <c r="O7" i="74"/>
  <c r="N7" i="74"/>
  <c r="L7" i="74"/>
  <c r="AG7" i="74" s="1" a="1"/>
  <c r="AG7" i="74" s="1"/>
  <c r="M7" i="74"/>
  <c r="C11" i="78"/>
  <c r="E11" i="78"/>
  <c r="D11" i="78"/>
  <c r="H6" i="84"/>
  <c r="G6" i="84"/>
  <c r="J6" i="84"/>
  <c r="I6" i="84"/>
  <c r="O5" i="80"/>
  <c r="M5" i="80"/>
  <c r="N5" i="80"/>
  <c r="U5" i="80" s="1" a="1"/>
  <c r="U5" i="80" s="1"/>
  <c r="L5" i="80"/>
  <c r="I4" i="73"/>
  <c r="J4" i="73"/>
  <c r="H4" i="73"/>
  <c r="G4" i="73"/>
  <c r="G6" i="77"/>
  <c r="J6" i="77"/>
  <c r="H6" i="77"/>
  <c r="I6" i="77"/>
  <c r="L2" i="76"/>
  <c r="O2" i="76"/>
  <c r="M2" i="76"/>
  <c r="N2" i="76"/>
  <c r="G5" i="73"/>
  <c r="J5" i="73"/>
  <c r="I5" i="73"/>
  <c r="H5" i="73"/>
  <c r="O11" i="82"/>
  <c r="N11" i="82"/>
  <c r="M11" i="82"/>
  <c r="L11" i="82"/>
  <c r="AA11" i="82" s="1" a="1"/>
  <c r="AA11" i="82" s="1"/>
  <c r="I7" i="78"/>
  <c r="H7" i="78"/>
  <c r="G7" i="78"/>
  <c r="J7" i="78"/>
  <c r="H6" i="78"/>
  <c r="G6" i="78"/>
  <c r="J6" i="78"/>
  <c r="I6" i="78"/>
  <c r="L6" i="86"/>
  <c r="O6" i="86"/>
  <c r="N6" i="86"/>
  <c r="M6" i="86"/>
  <c r="AB6" i="86" a="1"/>
  <c r="AB6" i="86" s="1"/>
  <c r="N4" i="81"/>
  <c r="M4" i="81"/>
  <c r="L4" i="81"/>
  <c r="O4" i="81"/>
  <c r="L9" i="76"/>
  <c r="O9" i="76"/>
  <c r="N9" i="76"/>
  <c r="M9" i="76"/>
  <c r="W9" i="76" s="1" a="1"/>
  <c r="W9" i="76" s="1"/>
  <c r="I9" i="83"/>
  <c r="G9" i="83"/>
  <c r="J9" i="83"/>
  <c r="H9" i="83"/>
  <c r="E10" i="74"/>
  <c r="D10" i="74"/>
  <c r="C10" i="74"/>
  <c r="L9" i="77"/>
  <c r="N9" i="77"/>
  <c r="AJ9" i="77" s="1" a="1"/>
  <c r="AJ9" i="77" s="1"/>
  <c r="M9" i="77"/>
  <c r="O9" i="77"/>
  <c r="AG9" i="77" s="1" a="1"/>
  <c r="AG9" i="77" s="1"/>
  <c r="D6" i="86"/>
  <c r="C6" i="86"/>
  <c r="E6" i="86"/>
  <c r="J4" i="86"/>
  <c r="I4" i="86"/>
  <c r="G4" i="86"/>
  <c r="H4" i="86"/>
  <c r="M5" i="84"/>
  <c r="O5" i="84"/>
  <c r="L5" i="84"/>
  <c r="N5" i="84"/>
  <c r="C10" i="85"/>
  <c r="E10" i="85"/>
  <c r="D10" i="85"/>
  <c r="AG12" i="75" a="1"/>
  <c r="AG12" i="75" s="1"/>
  <c r="AE12" i="75" a="1"/>
  <c r="AE12" i="75" s="1"/>
  <c r="M10" i="82"/>
  <c r="L10" i="82"/>
  <c r="AD10" i="82" s="1" a="1"/>
  <c r="AD10" i="82" s="1"/>
  <c r="O10" i="82"/>
  <c r="N10" i="82"/>
  <c r="L4" i="80"/>
  <c r="N4" i="80"/>
  <c r="O4" i="80"/>
  <c r="M4" i="80"/>
  <c r="AD4" i="80" a="1"/>
  <c r="AD4" i="80" s="1"/>
  <c r="U12" i="76" a="1"/>
  <c r="U12" i="76" s="1"/>
  <c r="AA12" i="76" a="1"/>
  <c r="AA12" i="76" s="1"/>
  <c r="L3" i="86"/>
  <c r="O3" i="86"/>
  <c r="N3" i="86"/>
  <c r="M3" i="86"/>
  <c r="AB3" i="86" s="1" a="1"/>
  <c r="AB3" i="86" s="1"/>
  <c r="D6" i="80"/>
  <c r="C6" i="80"/>
  <c r="E6" i="80"/>
  <c r="C8" i="83"/>
  <c r="E8" i="83"/>
  <c r="D8" i="83"/>
  <c r="H8" i="76"/>
  <c r="G8" i="76"/>
  <c r="J8" i="76"/>
  <c r="I8" i="76"/>
  <c r="N3" i="78"/>
  <c r="M3" i="78"/>
  <c r="L3" i="78"/>
  <c r="O3" i="78"/>
  <c r="O5" i="73"/>
  <c r="L5" i="73"/>
  <c r="N5" i="73"/>
  <c r="AF5" i="73" s="1" a="1"/>
  <c r="AF5" i="73" s="1"/>
  <c r="M5" i="73"/>
  <c r="C8" i="75"/>
  <c r="D8" i="75"/>
  <c r="E8" i="75"/>
  <c r="C4" i="73"/>
  <c r="E4" i="73"/>
  <c r="D4" i="73"/>
  <c r="E10" i="71"/>
  <c r="D10" i="71"/>
  <c r="C10" i="71"/>
  <c r="H3" i="73"/>
  <c r="D3" i="73"/>
  <c r="E3" i="73"/>
  <c r="J3" i="73"/>
  <c r="G3" i="73"/>
  <c r="C3" i="73"/>
  <c r="I3" i="73"/>
  <c r="M9" i="86"/>
  <c r="L9" i="86"/>
  <c r="O9" i="86"/>
  <c r="N9" i="86"/>
  <c r="AG12" i="82" a="1"/>
  <c r="AG12" i="82" s="1"/>
  <c r="V12" i="82" a="1"/>
  <c r="V12" i="82" s="1"/>
  <c r="C3" i="74"/>
  <c r="E3" i="74"/>
  <c r="D3" i="74"/>
  <c r="T12" i="73" a="1"/>
  <c r="T12" i="73" s="1"/>
  <c r="D4" i="78"/>
  <c r="C4" i="78"/>
  <c r="E4" i="78"/>
  <c r="J9" i="80"/>
  <c r="H9" i="80"/>
  <c r="I9" i="80"/>
  <c r="G9" i="80"/>
  <c r="E9" i="78"/>
  <c r="D9" i="78"/>
  <c r="C9" i="78"/>
  <c r="N6" i="77"/>
  <c r="L6" i="77"/>
  <c r="T6" i="77" s="1" a="1"/>
  <c r="T6" i="77" s="1"/>
  <c r="M6" i="77"/>
  <c r="O6" i="77"/>
  <c r="I2" i="84"/>
  <c r="G2" i="84"/>
  <c r="J2" i="84"/>
  <c r="H2" i="84"/>
  <c r="O7" i="86"/>
  <c r="N7" i="86"/>
  <c r="L7" i="86"/>
  <c r="M7" i="86"/>
  <c r="U7" i="86" s="1" a="1"/>
  <c r="U7" i="86" s="1"/>
  <c r="I4" i="84"/>
  <c r="H4" i="84"/>
  <c r="G4" i="84"/>
  <c r="J4" i="84"/>
  <c r="E10" i="77"/>
  <c r="C10" i="77"/>
  <c r="D10" i="77"/>
  <c r="N9" i="75"/>
  <c r="M9" i="75"/>
  <c r="O9" i="75"/>
  <c r="L9" i="75"/>
  <c r="AD12" i="75" a="1"/>
  <c r="AD12" i="75" s="1"/>
  <c r="AI12" i="75" a="1"/>
  <c r="AI12" i="75" s="1"/>
  <c r="Y12" i="75" a="1"/>
  <c r="Y12" i="75" s="1"/>
  <c r="AC12" i="75" a="1"/>
  <c r="AC12" i="75" s="1"/>
  <c r="J11" i="80"/>
  <c r="G11" i="80"/>
  <c r="I11" i="80"/>
  <c r="H11" i="80"/>
  <c r="D10" i="82"/>
  <c r="C10" i="82"/>
  <c r="E10" i="82"/>
  <c r="AD12" i="76" a="1"/>
  <c r="AD12" i="76" s="1"/>
  <c r="AH12" i="76" a="1"/>
  <c r="AH12" i="76" s="1"/>
  <c r="W12" i="76" a="1"/>
  <c r="W12" i="76" s="1"/>
  <c r="AF12" i="76" a="1"/>
  <c r="AF12" i="76" s="1"/>
  <c r="M9" i="79"/>
  <c r="L9" i="79"/>
  <c r="O9" i="79"/>
  <c r="N9" i="79"/>
  <c r="U9" i="79" a="1"/>
  <c r="U9" i="79" s="1"/>
  <c r="M11" i="73"/>
  <c r="L11" i="73"/>
  <c r="AD11" i="73" s="1" a="1"/>
  <c r="AD11" i="73" s="1"/>
  <c r="N11" i="73"/>
  <c r="O11" i="73"/>
  <c r="M9" i="82"/>
  <c r="T9" i="82" s="1" a="1"/>
  <c r="T9" i="82" s="1"/>
  <c r="L9" i="82"/>
  <c r="O9" i="82"/>
  <c r="AA9" i="82" s="1" a="1"/>
  <c r="AA9" i="82" s="1"/>
  <c r="N9" i="82"/>
  <c r="C11" i="76"/>
  <c r="E11" i="76"/>
  <c r="D11" i="76"/>
  <c r="C4" i="77"/>
  <c r="D4" i="77"/>
  <c r="E4" i="77"/>
  <c r="J6" i="73"/>
  <c r="I6" i="73"/>
  <c r="H6" i="73"/>
  <c r="G6" i="73"/>
  <c r="C4" i="82"/>
  <c r="E4" i="82"/>
  <c r="D4" i="82"/>
  <c r="D11" i="79"/>
  <c r="C11" i="79"/>
  <c r="E11" i="79"/>
  <c r="C5" i="76"/>
  <c r="E5" i="76"/>
  <c r="D5" i="76"/>
  <c r="C3" i="78"/>
  <c r="E3" i="78"/>
  <c r="D3" i="78"/>
  <c r="G11" i="78"/>
  <c r="H11" i="78"/>
  <c r="J11" i="78"/>
  <c r="I11" i="78"/>
  <c r="G4" i="74"/>
  <c r="J4" i="74"/>
  <c r="I4" i="74"/>
  <c r="H4" i="74"/>
  <c r="H11" i="83"/>
  <c r="J11" i="83"/>
  <c r="G11" i="83"/>
  <c r="I11" i="83"/>
  <c r="O2" i="83"/>
  <c r="N2" i="83"/>
  <c r="M2" i="83"/>
  <c r="V2" i="83" s="1" a="1"/>
  <c r="V2" i="83" s="1"/>
  <c r="L2" i="83"/>
  <c r="C3" i="75"/>
  <c r="E3" i="75"/>
  <c r="D3" i="75"/>
  <c r="E2" i="76"/>
  <c r="D2" i="76"/>
  <c r="C2" i="76"/>
  <c r="I9" i="75"/>
  <c r="H9" i="75"/>
  <c r="G9" i="75"/>
  <c r="J9" i="75"/>
  <c r="C8" i="76"/>
  <c r="E8" i="76"/>
  <c r="D8" i="76"/>
  <c r="D9" i="73"/>
  <c r="C9" i="73"/>
  <c r="E9" i="73"/>
  <c r="I3" i="86"/>
  <c r="J3" i="86"/>
  <c r="H3" i="86"/>
  <c r="G3" i="86"/>
  <c r="AC12" i="86" a="1"/>
  <c r="AC12" i="86" s="1"/>
  <c r="AA12" i="86" a="1"/>
  <c r="AA12" i="86" s="1"/>
  <c r="X12" i="86" a="1"/>
  <c r="X12" i="86" s="1"/>
  <c r="R12" i="86" a="1"/>
  <c r="R12" i="86" s="1"/>
  <c r="D3" i="77"/>
  <c r="C3" i="77"/>
  <c r="E3" i="77"/>
  <c r="AJ12" i="82" a="1"/>
  <c r="AJ12" i="82" s="1"/>
  <c r="Q12" i="82" a="1"/>
  <c r="Q12" i="82" s="1"/>
  <c r="T12" i="82" a="1"/>
  <c r="T12" i="82" s="1"/>
  <c r="X12" i="82" a="1"/>
  <c r="X12" i="82" s="1"/>
  <c r="I7" i="86"/>
  <c r="H7" i="86"/>
  <c r="G7" i="86"/>
  <c r="J7" i="86"/>
  <c r="C8" i="79"/>
  <c r="E8" i="79"/>
  <c r="D8" i="79"/>
  <c r="I9" i="74"/>
  <c r="H9" i="74"/>
  <c r="G9" i="74"/>
  <c r="J9" i="74"/>
  <c r="W12" i="85" a="1"/>
  <c r="W12" i="85" s="1"/>
  <c r="AB12" i="85" a="1"/>
  <c r="AB12" i="85" s="1"/>
  <c r="S12" i="85" a="1"/>
  <c r="S12" i="85" s="1"/>
  <c r="X12" i="85" a="1"/>
  <c r="X12" i="85" s="1"/>
  <c r="U12" i="85" a="1"/>
  <c r="U12" i="85" s="1"/>
  <c r="Z12" i="85" a="1"/>
  <c r="Z12" i="85" s="1"/>
  <c r="AG12" i="85" a="1"/>
  <c r="AG12" i="85" s="1"/>
  <c r="T12" i="85" a="1"/>
  <c r="T12" i="85" s="1"/>
  <c r="AD12" i="85" a="1"/>
  <c r="AD12" i="85" s="1"/>
  <c r="AI12" i="85" a="1"/>
  <c r="AI12" i="85" s="1"/>
  <c r="V12" i="85" a="1"/>
  <c r="V12" i="85" s="1"/>
  <c r="R12" i="85" a="1"/>
  <c r="R12" i="85" s="1"/>
  <c r="Q12" i="85" a="1"/>
  <c r="Q12" i="85" s="1"/>
  <c r="AE12" i="85" a="1"/>
  <c r="AE12" i="85" s="1"/>
  <c r="Y12" i="85" a="1"/>
  <c r="Y12" i="85" s="1"/>
  <c r="AJ12" i="85" a="1"/>
  <c r="AJ12" i="85" s="1"/>
  <c r="AA12" i="85" a="1"/>
  <c r="AA12" i="85" s="1"/>
  <c r="AF12" i="85" a="1"/>
  <c r="AF12" i="85" s="1"/>
  <c r="AC12" i="85" a="1"/>
  <c r="AC12" i="85" s="1"/>
  <c r="AH12" i="85" a="1"/>
  <c r="AH12" i="85" s="1"/>
  <c r="H7" i="73"/>
  <c r="G7" i="73"/>
  <c r="I7" i="73"/>
  <c r="J7" i="73"/>
  <c r="G2" i="82"/>
  <c r="J2" i="82"/>
  <c r="I2" i="82"/>
  <c r="H2" i="82"/>
  <c r="AH12" i="73" a="1"/>
  <c r="AH12" i="73" s="1"/>
  <c r="AA12" i="73" a="1"/>
  <c r="AA12" i="73" s="1"/>
  <c r="AI12" i="73" a="1"/>
  <c r="AI12" i="73" s="1"/>
  <c r="X12" i="73" a="1"/>
  <c r="X12" i="73" s="1"/>
  <c r="N9" i="83"/>
  <c r="L9" i="83"/>
  <c r="AD9" i="83" s="1" a="1"/>
  <c r="AD9" i="83" s="1"/>
  <c r="M9" i="83"/>
  <c r="O9" i="83"/>
  <c r="L9" i="78"/>
  <c r="O9" i="78"/>
  <c r="N9" i="78"/>
  <c r="V9" i="78" s="1" a="1"/>
  <c r="V9" i="78" s="1"/>
  <c r="M9" i="78"/>
  <c r="AC12" i="71" a="1"/>
  <c r="AC12" i="71" s="1"/>
  <c r="X12" i="71" a="1"/>
  <c r="X12" i="71" s="1"/>
  <c r="AH12" i="71" a="1"/>
  <c r="AH12" i="71" s="1"/>
  <c r="V12" i="71" a="1"/>
  <c r="V12" i="71" s="1"/>
  <c r="T12" i="71" a="1"/>
  <c r="T12" i="71" s="1"/>
  <c r="AF12" i="71" a="1"/>
  <c r="AF12" i="71" s="1"/>
  <c r="U12" i="71" a="1"/>
  <c r="U12" i="71" s="1"/>
  <c r="AI12" i="71" a="1"/>
  <c r="AI12" i="71" s="1"/>
  <c r="Z12" i="71" a="1"/>
  <c r="Z12" i="71" s="1"/>
  <c r="Q12" i="71" a="1"/>
  <c r="Q12" i="71" s="1"/>
  <c r="AB12" i="71" a="1"/>
  <c r="AB12" i="71" s="1"/>
  <c r="S12" i="71" a="1"/>
  <c r="S12" i="71" s="1"/>
  <c r="AA12" i="71" a="1"/>
  <c r="AA12" i="71" s="1"/>
  <c r="R12" i="71" a="1"/>
  <c r="R12" i="71" s="1"/>
  <c r="W12" i="71" a="1"/>
  <c r="W12" i="71" s="1"/>
  <c r="AE12" i="71" a="1"/>
  <c r="AE12" i="71" s="1"/>
  <c r="AD12" i="71" a="1"/>
  <c r="AD12" i="71" s="1"/>
  <c r="AJ12" i="71" a="1"/>
  <c r="AJ12" i="71" s="1"/>
  <c r="AG12" i="71" a="1"/>
  <c r="AG12" i="71" s="1"/>
  <c r="Y12" i="71" a="1"/>
  <c r="Y12" i="71" s="1"/>
  <c r="H2" i="76"/>
  <c r="G2" i="76"/>
  <c r="J2" i="76"/>
  <c r="I2" i="76"/>
  <c r="E7" i="77"/>
  <c r="D7" i="77"/>
  <c r="C7" i="77"/>
  <c r="C8" i="77"/>
  <c r="E8" i="77"/>
  <c r="D8" i="77"/>
  <c r="G11" i="73"/>
  <c r="J11" i="73"/>
  <c r="H11" i="73"/>
  <c r="I11" i="73"/>
  <c r="L4" i="82"/>
  <c r="O4" i="82"/>
  <c r="N4" i="82"/>
  <c r="M4" i="82"/>
  <c r="AD4" i="82" s="1" a="1"/>
  <c r="AD4" i="82" s="1"/>
  <c r="AA12" i="80" a="1"/>
  <c r="AA12" i="80" s="1"/>
  <c r="R12" i="80" a="1"/>
  <c r="R12" i="80" s="1"/>
  <c r="AE12" i="80" a="1"/>
  <c r="AE12" i="80" s="1"/>
  <c r="AI12" i="80" a="1"/>
  <c r="AI12" i="80" s="1"/>
  <c r="E10" i="79"/>
  <c r="D10" i="79"/>
  <c r="C10" i="79"/>
  <c r="M11" i="81"/>
  <c r="U11" i="81" s="1" a="1"/>
  <c r="U11" i="81" s="1"/>
  <c r="L11" i="81"/>
  <c r="O11" i="81"/>
  <c r="AD11" i="81" s="1" a="1"/>
  <c r="AD11" i="81" s="1"/>
  <c r="N11" i="81"/>
  <c r="H5" i="78"/>
  <c r="G5" i="78"/>
  <c r="J5" i="78"/>
  <c r="I5" i="78"/>
  <c r="C5" i="74"/>
  <c r="E5" i="74"/>
  <c r="D5" i="74"/>
  <c r="D3" i="80"/>
  <c r="E3" i="80"/>
  <c r="C3" i="80"/>
  <c r="N7" i="76"/>
  <c r="O7" i="76"/>
  <c r="M7" i="76"/>
  <c r="U7" i="76" s="1" a="1"/>
  <c r="U7" i="76" s="1"/>
  <c r="L7" i="76"/>
  <c r="D11" i="74"/>
  <c r="C11" i="74"/>
  <c r="E11" i="74"/>
  <c r="G5" i="79"/>
  <c r="H5" i="79"/>
  <c r="J5" i="79"/>
  <c r="I5" i="79"/>
  <c r="O11" i="78"/>
  <c r="N11" i="78"/>
  <c r="M11" i="78"/>
  <c r="AA11" i="78" s="1" a="1"/>
  <c r="AA11" i="78" s="1"/>
  <c r="L11" i="78"/>
  <c r="N4" i="78"/>
  <c r="M4" i="78"/>
  <c r="O4" i="78"/>
  <c r="L4" i="78"/>
  <c r="S4" i="78" s="1" a="1"/>
  <c r="S4" i="78" s="1"/>
  <c r="AE4" i="78" a="1"/>
  <c r="AE4" i="78" s="1"/>
  <c r="G2" i="71"/>
  <c r="J2" i="71"/>
  <c r="I2" i="71"/>
  <c r="H2" i="71"/>
  <c r="E3" i="86"/>
  <c r="D3" i="86"/>
  <c r="C3" i="86"/>
  <c r="E4" i="74"/>
  <c r="C4" i="74"/>
  <c r="D4" i="74"/>
  <c r="C8" i="80"/>
  <c r="E8" i="80"/>
  <c r="D8" i="80"/>
  <c r="C8" i="85"/>
  <c r="D8" i="85"/>
  <c r="E8" i="85"/>
  <c r="I11" i="75"/>
  <c r="H11" i="75"/>
  <c r="G11" i="75"/>
  <c r="J11" i="75"/>
  <c r="G7" i="71"/>
  <c r="I7" i="71"/>
  <c r="H7" i="71"/>
  <c r="J7" i="71"/>
  <c r="G9" i="76"/>
  <c r="J9" i="76"/>
  <c r="H9" i="76"/>
  <c r="I9" i="76"/>
  <c r="AI12" i="74" a="1"/>
  <c r="AI12" i="74" s="1"/>
  <c r="S12" i="74" a="1"/>
  <c r="S12" i="74" s="1"/>
  <c r="AJ12" i="74" a="1"/>
  <c r="AJ12" i="74" s="1"/>
  <c r="AG12" i="74" a="1"/>
  <c r="AG12" i="74" s="1"/>
  <c r="N5" i="81"/>
  <c r="M5" i="81"/>
  <c r="R5" i="81" s="1" a="1"/>
  <c r="R5" i="81" s="1"/>
  <c r="L5" i="81"/>
  <c r="O5" i="81"/>
  <c r="V5" i="81" s="1" a="1"/>
  <c r="V5" i="81" s="1"/>
  <c r="X12" i="81" a="1"/>
  <c r="X12" i="81" s="1"/>
  <c r="AB12" i="81" a="1"/>
  <c r="AB12" i="81" s="1"/>
  <c r="AJ12" i="81" a="1"/>
  <c r="AJ12" i="81" s="1"/>
  <c r="T12" i="81" a="1"/>
  <c r="T12" i="81" s="1"/>
  <c r="I6" i="86"/>
  <c r="H6" i="86"/>
  <c r="G6" i="86"/>
  <c r="J6" i="86"/>
  <c r="M5" i="76"/>
  <c r="L5" i="76"/>
  <c r="O5" i="76"/>
  <c r="AF5" i="76" s="1" a="1"/>
  <c r="AF5" i="76" s="1"/>
  <c r="N5" i="76"/>
  <c r="J3" i="85"/>
  <c r="I3" i="85"/>
  <c r="H3" i="85"/>
  <c r="G3" i="85"/>
  <c r="N4" i="75"/>
  <c r="O4" i="75"/>
  <c r="L4" i="75"/>
  <c r="M4" i="75"/>
  <c r="AE4" i="75" s="1" a="1"/>
  <c r="AE4" i="75" s="1"/>
  <c r="G2" i="78"/>
  <c r="J2" i="78"/>
  <c r="I2" i="78"/>
  <c r="H2" i="78"/>
  <c r="M2" i="78"/>
  <c r="L2" i="78"/>
  <c r="O2" i="78"/>
  <c r="N2" i="78"/>
  <c r="S2" i="78" a="1"/>
  <c r="S2" i="78" s="1"/>
  <c r="J3" i="74"/>
  <c r="H3" i="74"/>
  <c r="G3" i="74"/>
  <c r="I3" i="74"/>
  <c r="E9" i="75"/>
  <c r="D9" i="75"/>
  <c r="C9" i="75"/>
  <c r="H8" i="73"/>
  <c r="G8" i="73"/>
  <c r="I8" i="73"/>
  <c r="J8" i="73"/>
  <c r="C11" i="77"/>
  <c r="E11" i="77"/>
  <c r="D11" i="77"/>
  <c r="L10" i="81"/>
  <c r="O10" i="81"/>
  <c r="N10" i="81"/>
  <c r="M10" i="81"/>
  <c r="W10" i="81" s="1" a="1"/>
  <c r="W10" i="81" s="1"/>
  <c r="M9" i="71"/>
  <c r="O9" i="71"/>
  <c r="L9" i="71"/>
  <c r="N9" i="71"/>
  <c r="AA9" i="71" a="1"/>
  <c r="AA9" i="71" s="1"/>
  <c r="O6" i="81"/>
  <c r="M6" i="81"/>
  <c r="N6" i="81"/>
  <c r="L6" i="81"/>
  <c r="AG6" i="81" s="1" a="1"/>
  <c r="AG6" i="81" s="1"/>
  <c r="N7" i="80"/>
  <c r="M7" i="80"/>
  <c r="L7" i="80"/>
  <c r="W7" i="80" s="1" a="1"/>
  <c r="W7" i="80" s="1"/>
  <c r="O7" i="80"/>
  <c r="G3" i="76"/>
  <c r="H3" i="76"/>
  <c r="J3" i="76"/>
  <c r="I3" i="76"/>
  <c r="D7" i="82"/>
  <c r="C7" i="82"/>
  <c r="E7" i="82"/>
  <c r="E8" i="78"/>
  <c r="D8" i="78"/>
  <c r="C8" i="78"/>
  <c r="G5" i="71"/>
  <c r="J5" i="71"/>
  <c r="I5" i="71"/>
  <c r="H5" i="71"/>
  <c r="O11" i="86"/>
  <c r="N11" i="86"/>
  <c r="L11" i="86"/>
  <c r="R11" i="86" s="1" a="1"/>
  <c r="R11" i="86" s="1"/>
  <c r="M11" i="86"/>
  <c r="V11" i="86" s="1" a="1"/>
  <c r="V11" i="86" s="1"/>
  <c r="H5" i="80"/>
  <c r="G5" i="80"/>
  <c r="J5" i="80"/>
  <c r="I5" i="80"/>
  <c r="O11" i="80"/>
  <c r="N11" i="80"/>
  <c r="M11" i="80"/>
  <c r="T11" i="80" s="1" a="1"/>
  <c r="T11" i="80" s="1"/>
  <c r="L11" i="80"/>
  <c r="O5" i="78"/>
  <c r="N5" i="78"/>
  <c r="AI5" i="78" s="1" a="1"/>
  <c r="AI5" i="78" s="1"/>
  <c r="M5" i="78"/>
  <c r="L5" i="78"/>
  <c r="Y5" i="78" s="1" a="1"/>
  <c r="Y5" i="78" s="1"/>
  <c r="N6" i="83"/>
  <c r="AJ6" i="83" s="1" a="1"/>
  <c r="AJ6" i="83" s="1"/>
  <c r="M6" i="83"/>
  <c r="L6" i="83"/>
  <c r="Q6" i="83" s="1" a="1"/>
  <c r="Q6" i="83" s="1"/>
  <c r="O6" i="83"/>
  <c r="V6" i="83" a="1"/>
  <c r="V6" i="83" s="1"/>
  <c r="N6" i="78"/>
  <c r="L6" i="78"/>
  <c r="O6" i="78"/>
  <c r="S6" i="78" s="1" a="1"/>
  <c r="S6" i="78" s="1"/>
  <c r="M6" i="78"/>
  <c r="I4" i="83"/>
  <c r="H4" i="83"/>
  <c r="G4" i="83"/>
  <c r="J4" i="83"/>
  <c r="G4" i="85"/>
  <c r="J4" i="85"/>
  <c r="I4" i="85"/>
  <c r="H4" i="85"/>
  <c r="J8" i="80"/>
  <c r="I8" i="80"/>
  <c r="G8" i="80"/>
  <c r="H8" i="80"/>
  <c r="C2" i="81"/>
  <c r="D2" i="81"/>
  <c r="E2" i="81"/>
  <c r="J9" i="77"/>
  <c r="H9" i="77"/>
  <c r="G9" i="77"/>
  <c r="I9" i="77"/>
  <c r="L5" i="79"/>
  <c r="O5" i="79"/>
  <c r="N5" i="79"/>
  <c r="T5" i="79" s="1" a="1"/>
  <c r="T5" i="79" s="1"/>
  <c r="M5" i="79"/>
  <c r="C7" i="74"/>
  <c r="E7" i="74"/>
  <c r="D7" i="74"/>
  <c r="G8" i="74"/>
  <c r="J8" i="74"/>
  <c r="H8" i="74"/>
  <c r="I8" i="74"/>
  <c r="N7" i="84"/>
  <c r="M7" i="84"/>
  <c r="O7" i="84"/>
  <c r="AG7" i="84" s="1" a="1"/>
  <c r="AG7" i="84" s="1"/>
  <c r="L7" i="84"/>
  <c r="J8" i="82"/>
  <c r="I8" i="82"/>
  <c r="H8" i="82"/>
  <c r="G8" i="82"/>
  <c r="C7" i="83"/>
  <c r="E7" i="83"/>
  <c r="D7" i="83"/>
  <c r="G7" i="79"/>
  <c r="J7" i="79"/>
  <c r="H7" i="79"/>
  <c r="I7" i="79"/>
  <c r="H9" i="71"/>
  <c r="I9" i="71"/>
  <c r="G9" i="71"/>
  <c r="J9" i="71"/>
  <c r="N7" i="85"/>
  <c r="L7" i="85"/>
  <c r="O7" i="85"/>
  <c r="AI7" i="85" s="1" a="1"/>
  <c r="AI7" i="85" s="1"/>
  <c r="M7" i="85"/>
  <c r="J6" i="85"/>
  <c r="I6" i="85"/>
  <c r="H6" i="85"/>
  <c r="G6" i="85"/>
  <c r="J10" i="75"/>
  <c r="H10" i="75"/>
  <c r="I10" i="75"/>
  <c r="G10" i="75"/>
  <c r="Q11" i="80" l="1" a="1"/>
  <c r="Q11" i="80" s="1"/>
  <c r="AE6" i="81" a="1"/>
  <c r="AE6" i="81" s="1"/>
  <c r="U7" i="85" a="1"/>
  <c r="U7" i="85" s="1"/>
  <c r="AC7" i="84" a="1"/>
  <c r="AC7" i="84" s="1"/>
  <c r="S5" i="79" a="1"/>
  <c r="S5" i="79" s="1"/>
  <c r="AC6" i="78" a="1"/>
  <c r="AC6" i="78" s="1"/>
  <c r="T2" i="78" a="1"/>
  <c r="T2" i="78" s="1"/>
  <c r="AD4" i="75" a="1"/>
  <c r="AD4" i="75" s="1"/>
  <c r="AA5" i="76" a="1"/>
  <c r="AA5" i="76" s="1"/>
  <c r="AH11" i="78" a="1"/>
  <c r="AH11" i="78" s="1"/>
  <c r="Q7" i="76" a="1"/>
  <c r="Q7" i="76" s="1"/>
  <c r="AE4" i="82" a="1"/>
  <c r="AE4" i="82" s="1"/>
  <c r="AA4" i="82" a="1"/>
  <c r="AA4" i="82" s="1"/>
  <c r="AI9" i="78" a="1"/>
  <c r="AI9" i="78" s="1"/>
  <c r="Y9" i="83" a="1"/>
  <c r="Y9" i="83" s="1"/>
  <c r="W2" i="83" a="1"/>
  <c r="W2" i="83" s="1"/>
  <c r="V11" i="73" a="1"/>
  <c r="V11" i="73" s="1"/>
  <c r="Y9" i="79" a="1"/>
  <c r="Y9" i="79" s="1"/>
  <c r="Z3" i="78" a="1"/>
  <c r="Z3" i="78" s="1"/>
  <c r="X9" i="77" a="1"/>
  <c r="X9" i="77" s="1"/>
  <c r="AG4" i="77" a="1"/>
  <c r="AG4" i="77" s="1"/>
  <c r="AA11" i="76" a="1"/>
  <c r="AA11" i="76" s="1"/>
  <c r="AD2" i="75" a="1"/>
  <c r="AD2" i="75" s="1"/>
  <c r="V5" i="77" a="1"/>
  <c r="V5" i="77" s="1"/>
  <c r="W2" i="85" a="1"/>
  <c r="W2" i="85" s="1"/>
  <c r="AJ2" i="81" a="1"/>
  <c r="AJ2" i="81" s="1"/>
  <c r="Z9" i="84" a="1"/>
  <c r="Z9" i="84" s="1"/>
  <c r="W6" i="85" a="1"/>
  <c r="W6" i="85" s="1"/>
  <c r="V7" i="77" a="1"/>
  <c r="V7" i="77" s="1"/>
  <c r="AB4" i="86" a="1"/>
  <c r="AB4" i="86" s="1"/>
  <c r="T2" i="77" a="1"/>
  <c r="T2" i="77" s="1"/>
  <c r="S7" i="71" a="1"/>
  <c r="S7" i="71" s="1"/>
  <c r="T10" i="83" a="1"/>
  <c r="T10" i="83" s="1"/>
  <c r="AH2" i="82" a="1"/>
  <c r="AH2" i="82" s="1"/>
  <c r="W3" i="83" a="1"/>
  <c r="W3" i="83" s="1"/>
  <c r="T11" i="75" a="1"/>
  <c r="T11" i="75" s="1"/>
  <c r="AI3" i="81" a="1"/>
  <c r="AI3" i="81" s="1"/>
  <c r="V7" i="82" a="1"/>
  <c r="V7" i="82" s="1"/>
  <c r="S5" i="86" a="1"/>
  <c r="S5" i="86" s="1"/>
  <c r="S8" i="84" a="1"/>
  <c r="S8" i="84" s="1"/>
  <c r="AJ5" i="85" a="1"/>
  <c r="AJ5" i="85" s="1"/>
  <c r="AC10" i="85" a="1"/>
  <c r="AC10" i="85" s="1"/>
  <c r="AC10" i="76" a="1"/>
  <c r="AC10" i="76" s="1"/>
  <c r="AH6" i="73" a="1"/>
  <c r="AH6" i="73" s="1"/>
  <c r="AC6" i="82" a="1"/>
  <c r="AC6" i="82" s="1"/>
  <c r="S9" i="74" a="1"/>
  <c r="S9" i="74" s="1"/>
  <c r="R6" i="80" a="1"/>
  <c r="R6" i="80" s="1"/>
  <c r="AB8" i="83" a="1"/>
  <c r="AB8" i="83" s="1"/>
  <c r="W8" i="83" a="1"/>
  <c r="W8" i="83" s="1"/>
  <c r="X3" i="71" a="1"/>
  <c r="X3" i="71" s="1"/>
  <c r="S3" i="71" a="1"/>
  <c r="S3" i="71" s="1"/>
  <c r="V3" i="71" a="1"/>
  <c r="V3" i="71" s="1"/>
  <c r="AG6" i="77" a="1"/>
  <c r="AG6" i="77" s="1"/>
  <c r="AA7" i="85" a="1"/>
  <c r="AA7" i="85" s="1"/>
  <c r="AG7" i="80" a="1"/>
  <c r="AG7" i="80" s="1"/>
  <c r="AI6" i="81" a="1"/>
  <c r="AI6" i="81" s="1"/>
  <c r="AD9" i="71" a="1"/>
  <c r="AD9" i="71" s="1"/>
  <c r="U5" i="76" a="1"/>
  <c r="U5" i="76" s="1"/>
  <c r="W4" i="78" a="1"/>
  <c r="W4" i="78" s="1"/>
  <c r="R11" i="78" a="1"/>
  <c r="R11" i="78" s="1"/>
  <c r="AA7" i="76" a="1"/>
  <c r="AA7" i="76" s="1"/>
  <c r="V9" i="82" a="1"/>
  <c r="V9" i="82" s="1"/>
  <c r="AH11" i="73" a="1"/>
  <c r="AH11" i="73" s="1"/>
  <c r="V9" i="75" a="1"/>
  <c r="V9" i="75" s="1"/>
  <c r="Y6" i="77" a="1"/>
  <c r="Y6" i="77" s="1"/>
  <c r="X10" i="82" a="1"/>
  <c r="X10" i="82" s="1"/>
  <c r="R9" i="77" a="1"/>
  <c r="R9" i="77" s="1"/>
  <c r="T10" i="73" a="1"/>
  <c r="T10" i="73" s="1"/>
  <c r="AG9" i="81" a="1"/>
  <c r="AG9" i="81" s="1"/>
  <c r="AD10" i="78" a="1"/>
  <c r="AD10" i="78" s="1"/>
  <c r="W4" i="71" a="1"/>
  <c r="W4" i="71" s="1"/>
  <c r="AH3" i="74" a="1"/>
  <c r="AH3" i="74" s="1"/>
  <c r="AE7" i="79" a="1"/>
  <c r="AE7" i="79" s="1"/>
  <c r="Y9" i="84" a="1"/>
  <c r="Y9" i="84" s="1"/>
  <c r="AF6" i="85" a="1"/>
  <c r="AF6" i="85" s="1"/>
  <c r="X5" i="75" a="1"/>
  <c r="X5" i="75" s="1"/>
  <c r="R11" i="74" a="1"/>
  <c r="R11" i="74" s="1"/>
  <c r="AB2" i="77" a="1"/>
  <c r="AB2" i="77" s="1"/>
  <c r="U4" i="73" a="1"/>
  <c r="U4" i="73" s="1"/>
  <c r="Y7" i="73" a="1"/>
  <c r="Y7" i="73" s="1"/>
  <c r="R2" i="84" a="1"/>
  <c r="R2" i="84" s="1"/>
  <c r="T9" i="74" a="1"/>
  <c r="T9" i="74" s="1"/>
  <c r="S10" i="84" a="1"/>
  <c r="S10" i="84" s="1"/>
  <c r="R7" i="81" a="1"/>
  <c r="R7" i="81" s="1"/>
  <c r="AI6" i="79" a="1"/>
  <c r="AI6" i="79" s="1"/>
  <c r="Q6" i="79" a="1"/>
  <c r="Q6" i="79" s="1"/>
  <c r="W4" i="83" a="1"/>
  <c r="W4" i="83" s="1"/>
  <c r="AF5" i="83" a="1"/>
  <c r="AF5" i="83" s="1"/>
  <c r="W3" i="71" a="1"/>
  <c r="W3" i="71" s="1"/>
  <c r="AG3" i="71" a="1"/>
  <c r="AG3" i="71" s="1"/>
  <c r="AI3" i="71" a="1"/>
  <c r="AI3" i="71" s="1"/>
  <c r="Q7" i="85" a="1"/>
  <c r="Q7" i="85" s="1"/>
  <c r="Q5" i="78" a="1"/>
  <c r="Q5" i="78" s="1"/>
  <c r="U10" i="81" a="1"/>
  <c r="U10" i="81" s="1"/>
  <c r="U5" i="81" a="1"/>
  <c r="U5" i="81" s="1"/>
  <c r="AI4" i="78" a="1"/>
  <c r="AI4" i="78" s="1"/>
  <c r="Z11" i="81" a="1"/>
  <c r="Z11" i="81" s="1"/>
  <c r="AH7" i="86" a="1"/>
  <c r="AH7" i="86" s="1"/>
  <c r="AC10" i="82" a="1"/>
  <c r="AC10" i="82" s="1"/>
  <c r="AE11" i="71" a="1"/>
  <c r="AE11" i="71" s="1"/>
  <c r="V11" i="76" a="1"/>
  <c r="V11" i="76" s="1"/>
  <c r="AG4" i="74" a="1"/>
  <c r="AG4" i="74" s="1"/>
  <c r="V8" i="77" a="1"/>
  <c r="V8" i="77" s="1"/>
  <c r="AB10" i="74" a="1"/>
  <c r="AB10" i="74" s="1"/>
  <c r="T7" i="77" a="1"/>
  <c r="T7" i="77" s="1"/>
  <c r="X10" i="75" a="1"/>
  <c r="X10" i="75" s="1"/>
  <c r="AI10" i="83" a="1"/>
  <c r="AI10" i="83" s="1"/>
  <c r="AD6" i="76" a="1"/>
  <c r="AD6" i="76" s="1"/>
  <c r="T3" i="75" a="1"/>
  <c r="T3" i="75" s="1"/>
  <c r="AC2" i="82" a="1"/>
  <c r="AC2" i="82" s="1"/>
  <c r="Y3" i="83" a="1"/>
  <c r="Y3" i="83" s="1"/>
  <c r="AG11" i="75" a="1"/>
  <c r="AG11" i="75" s="1"/>
  <c r="AJ3" i="81" a="1"/>
  <c r="AJ3" i="81" s="1"/>
  <c r="W10" i="76" a="1"/>
  <c r="W10" i="76" s="1"/>
  <c r="AG6" i="73" a="1"/>
  <c r="AG6" i="73" s="1"/>
  <c r="Q7" i="81" a="1"/>
  <c r="Q7" i="81" s="1"/>
  <c r="AF6" i="79" a="1"/>
  <c r="AF6" i="79" s="1"/>
  <c r="AB4" i="83" a="1"/>
  <c r="AB4" i="83" s="1"/>
  <c r="AA8" i="81" a="1"/>
  <c r="AA8" i="81" s="1"/>
  <c r="U5" i="83" a="1"/>
  <c r="U5" i="83" s="1"/>
  <c r="AB6" i="80" a="1"/>
  <c r="AB6" i="80" s="1"/>
  <c r="AJ9" i="86" a="1"/>
  <c r="AJ9" i="86" s="1"/>
  <c r="W9" i="86" a="1"/>
  <c r="W9" i="86" s="1"/>
  <c r="AG3" i="86" a="1"/>
  <c r="AG3" i="86" s="1"/>
  <c r="AJ3" i="86" a="1"/>
  <c r="AJ3" i="86" s="1"/>
  <c r="AA3" i="86" a="1"/>
  <c r="AA3" i="86" s="1"/>
  <c r="R5" i="84" a="1"/>
  <c r="R5" i="84" s="1"/>
  <c r="W5" i="84" a="1"/>
  <c r="W5" i="84" s="1"/>
  <c r="S9" i="76" a="1"/>
  <c r="S9" i="76" s="1"/>
  <c r="AC9" i="76" a="1"/>
  <c r="AC9" i="76" s="1"/>
  <c r="Q9" i="76" a="1"/>
  <c r="Q9" i="76" s="1"/>
  <c r="AB2" i="76" a="1"/>
  <c r="AB2" i="76" s="1"/>
  <c r="AC2" i="76" a="1"/>
  <c r="AC2" i="76" s="1"/>
  <c r="Z11" i="77" a="1"/>
  <c r="Z11" i="77" s="1"/>
  <c r="AI11" i="77" a="1"/>
  <c r="AI11" i="77" s="1"/>
  <c r="AC11" i="77" a="1"/>
  <c r="AC11" i="77" s="1"/>
  <c r="W2" i="86" a="1"/>
  <c r="W2" i="86" s="1"/>
  <c r="Y2" i="86" a="1"/>
  <c r="Y2" i="86" s="1"/>
  <c r="Y9" i="80" a="1"/>
  <c r="Y9" i="80" s="1"/>
  <c r="AE9" i="80" a="1"/>
  <c r="AE9" i="80" s="1"/>
  <c r="X8" i="76" a="1"/>
  <c r="X8" i="76" s="1"/>
  <c r="AD8" i="76" a="1"/>
  <c r="AD8" i="76" s="1"/>
  <c r="AD10" i="79" a="1"/>
  <c r="AD10" i="79" s="1"/>
  <c r="Z10" i="79" a="1"/>
  <c r="Z10" i="79" s="1"/>
  <c r="AC10" i="79" a="1"/>
  <c r="AC10" i="79" s="1"/>
  <c r="S8" i="82" a="1"/>
  <c r="S8" i="82" s="1"/>
  <c r="AA8" i="82" a="1"/>
  <c r="AA8" i="82" s="1"/>
  <c r="AC11" i="84" a="1"/>
  <c r="AC11" i="84" s="1"/>
  <c r="AD11" i="84" a="1"/>
  <c r="AD11" i="84" s="1"/>
  <c r="AF3" i="76" a="1"/>
  <c r="AF3" i="76" s="1"/>
  <c r="AC3" i="76" a="1"/>
  <c r="AC3" i="76" s="1"/>
  <c r="R3" i="76" a="1"/>
  <c r="R3" i="76" s="1"/>
  <c r="Q3" i="76" a="1"/>
  <c r="Q3" i="76" s="1"/>
  <c r="AG6" i="78" a="1"/>
  <c r="AG6" i="78" s="1"/>
  <c r="W6" i="78" a="1"/>
  <c r="W6" i="78" s="1"/>
  <c r="AB6" i="83" a="1"/>
  <c r="AB6" i="83" s="1"/>
  <c r="S5" i="78" a="1"/>
  <c r="S5" i="78" s="1"/>
  <c r="AF5" i="78" a="1"/>
  <c r="AF5" i="78" s="1"/>
  <c r="AI11" i="80" a="1"/>
  <c r="AI11" i="80" s="1"/>
  <c r="T11" i="86" a="1"/>
  <c r="T11" i="86" s="1"/>
  <c r="AB7" i="80" a="1"/>
  <c r="AB7" i="80" s="1"/>
  <c r="V7" i="80" a="1"/>
  <c r="V7" i="80" s="1"/>
  <c r="V6" i="81" a="1"/>
  <c r="V6" i="81" s="1"/>
  <c r="Q9" i="71" a="1"/>
  <c r="Q9" i="71" s="1"/>
  <c r="T9" i="71" a="1"/>
  <c r="T9" i="71" s="1"/>
  <c r="AI10" i="81" a="1"/>
  <c r="AI10" i="81" s="1"/>
  <c r="Z2" i="78" a="1"/>
  <c r="Z2" i="78" s="1"/>
  <c r="Z4" i="75" a="1"/>
  <c r="Z4" i="75" s="1"/>
  <c r="AC5" i="76" a="1"/>
  <c r="AC5" i="76" s="1"/>
  <c r="X5" i="81" a="1"/>
  <c r="X5" i="81" s="1"/>
  <c r="AA4" i="78" a="1"/>
  <c r="AA4" i="78" s="1"/>
  <c r="AJ11" i="78" a="1"/>
  <c r="AJ11" i="78" s="1"/>
  <c r="AD11" i="78" a="1"/>
  <c r="AD11" i="78" s="1"/>
  <c r="AG7" i="76" a="1"/>
  <c r="AG7" i="76" s="1"/>
  <c r="AD7" i="76" a="1"/>
  <c r="AD7" i="76" s="1"/>
  <c r="AE11" i="81" a="1"/>
  <c r="AE11" i="81" s="1"/>
  <c r="S11" i="81" a="1"/>
  <c r="S11" i="81" s="1"/>
  <c r="R4" i="82" a="1"/>
  <c r="R4" i="82" s="1"/>
  <c r="AJ9" i="78" a="1"/>
  <c r="AJ9" i="78" s="1"/>
  <c r="S9" i="78" a="1"/>
  <c r="S9" i="78" s="1"/>
  <c r="S9" i="82" a="1"/>
  <c r="S9" i="82" s="1"/>
  <c r="S11" i="73" a="1"/>
  <c r="S11" i="73" s="1"/>
  <c r="X9" i="75" a="1"/>
  <c r="X9" i="75" s="1"/>
  <c r="V7" i="86" a="1"/>
  <c r="V7" i="86" s="1"/>
  <c r="W7" i="86" a="1"/>
  <c r="W7" i="86" s="1"/>
  <c r="U5" i="73" a="1"/>
  <c r="U5" i="73" s="1"/>
  <c r="AA5" i="73" a="1"/>
  <c r="AA5" i="73" s="1"/>
  <c r="R5" i="73" a="1"/>
  <c r="R5" i="73" s="1"/>
  <c r="AB3" i="78" a="1"/>
  <c r="AB3" i="78" s="1"/>
  <c r="AG3" i="78" a="1"/>
  <c r="AG3" i="78" s="1"/>
  <c r="AI3" i="86" a="1"/>
  <c r="AI3" i="86" s="1"/>
  <c r="V3" i="86" a="1"/>
  <c r="V3" i="86" s="1"/>
  <c r="Z4" i="80" a="1"/>
  <c r="Z4" i="80" s="1"/>
  <c r="Y6" i="86" a="1"/>
  <c r="Y6" i="86" s="1"/>
  <c r="S6" i="86" a="1"/>
  <c r="S6" i="86" s="1"/>
  <c r="AF6" i="86" a="1"/>
  <c r="AF6" i="86" s="1"/>
  <c r="S5" i="80" a="1"/>
  <c r="S5" i="80" s="1"/>
  <c r="AA5" i="80" a="1"/>
  <c r="AA5" i="80" s="1"/>
  <c r="AJ5" i="80" a="1"/>
  <c r="AJ5" i="80" s="1"/>
  <c r="Q11" i="71" a="1"/>
  <c r="Q11" i="71" s="1"/>
  <c r="AF11" i="71" a="1"/>
  <c r="AF11" i="71" s="1"/>
  <c r="S2" i="86" a="1"/>
  <c r="S2" i="86" s="1"/>
  <c r="AF10" i="73" a="1"/>
  <c r="AF10" i="73" s="1"/>
  <c r="Y10" i="73" a="1"/>
  <c r="Y10" i="73" s="1"/>
  <c r="AF5" i="77" a="1"/>
  <c r="AF5" i="77" s="1"/>
  <c r="AF8" i="82" a="1"/>
  <c r="AF8" i="82" s="1"/>
  <c r="U3" i="74" a="1"/>
  <c r="U3" i="74" s="1"/>
  <c r="AI3" i="74" a="1"/>
  <c r="AI3" i="74" s="1"/>
  <c r="AJ9" i="84" a="1"/>
  <c r="AJ9" i="84" s="1"/>
  <c r="AD9" i="84" a="1"/>
  <c r="AD9" i="84" s="1"/>
  <c r="AC9" i="84" a="1"/>
  <c r="AC9" i="84" s="1"/>
  <c r="S9" i="84" a="1"/>
  <c r="S9" i="84" s="1"/>
  <c r="AD4" i="84" a="1"/>
  <c r="AD4" i="84" s="1"/>
  <c r="S4" i="84" a="1"/>
  <c r="S4" i="84" s="1"/>
  <c r="AI4" i="84" a="1"/>
  <c r="AI4" i="84" s="1"/>
  <c r="AI9" i="79" a="1"/>
  <c r="AI9" i="79" s="1"/>
  <c r="AF9" i="79" a="1"/>
  <c r="AF9" i="79" s="1"/>
  <c r="R7" i="84" a="1"/>
  <c r="R7" i="84" s="1"/>
  <c r="AD7" i="84" a="1"/>
  <c r="AD7" i="84" s="1"/>
  <c r="AC6" i="83" a="1"/>
  <c r="AC6" i="83" s="1"/>
  <c r="AH11" i="80" a="1"/>
  <c r="AH11" i="80" s="1"/>
  <c r="AB6" i="81" a="1"/>
  <c r="AB6" i="81" s="1"/>
  <c r="AE10" i="81" a="1"/>
  <c r="AE10" i="81" s="1"/>
  <c r="AJ2" i="78" a="1"/>
  <c r="AJ2" i="78" s="1"/>
  <c r="S4" i="75" a="1"/>
  <c r="S4" i="75" s="1"/>
  <c r="Z4" i="78" a="1"/>
  <c r="Z4" i="78" s="1"/>
  <c r="X7" i="76" a="1"/>
  <c r="X7" i="76" s="1"/>
  <c r="W7" i="76" a="1"/>
  <c r="W7" i="76" s="1"/>
  <c r="Y11" i="81" a="1"/>
  <c r="Y11" i="81" s="1"/>
  <c r="U4" i="82" a="1"/>
  <c r="U4" i="82" s="1"/>
  <c r="AE2" i="83" a="1"/>
  <c r="AE2" i="83" s="1"/>
  <c r="Z2" i="83" a="1"/>
  <c r="Z2" i="83" s="1"/>
  <c r="W11" i="73" a="1"/>
  <c r="W11" i="73" s="1"/>
  <c r="Q6" i="77" a="1"/>
  <c r="Q6" i="77" s="1"/>
  <c r="Z6" i="77" a="1"/>
  <c r="Z6" i="77" s="1"/>
  <c r="W6" i="77" a="1"/>
  <c r="W6" i="77" s="1"/>
  <c r="AG2" i="86" a="1"/>
  <c r="AG2" i="86" s="1"/>
  <c r="Y9" i="85" a="1"/>
  <c r="Y9" i="85" s="1"/>
  <c r="Q9" i="85" a="1"/>
  <c r="Q9" i="85" s="1"/>
  <c r="AA5" i="74" a="1"/>
  <c r="AA5" i="74" s="1"/>
  <c r="V5" i="74" a="1"/>
  <c r="V5" i="74" s="1"/>
  <c r="S5" i="74" a="1"/>
  <c r="S5" i="74" s="1"/>
  <c r="AA9" i="81" a="1"/>
  <c r="AA9" i="81" s="1"/>
  <c r="AH9" i="81" a="1"/>
  <c r="AH9" i="81" s="1"/>
  <c r="U9" i="81" a="1"/>
  <c r="U9" i="81" s="1"/>
  <c r="AJ9" i="81" a="1"/>
  <c r="AJ9" i="81" s="1"/>
  <c r="AG8" i="85" a="1"/>
  <c r="AG8" i="85" s="1"/>
  <c r="T8" i="85" a="1"/>
  <c r="T8" i="85" s="1"/>
  <c r="AJ8" i="85" a="1"/>
  <c r="AJ8" i="85" s="1"/>
  <c r="AA2" i="75" a="1"/>
  <c r="AA2" i="75" s="1"/>
  <c r="AJ2" i="75" a="1"/>
  <c r="AJ2" i="75" s="1"/>
  <c r="AH5" i="82" a="1"/>
  <c r="AH5" i="82" s="1"/>
  <c r="AF5" i="82" a="1"/>
  <c r="AF5" i="82" s="1"/>
  <c r="AJ5" i="82" a="1"/>
  <c r="AJ5" i="82" s="1"/>
  <c r="AB5" i="82" a="1"/>
  <c r="AB5" i="82" s="1"/>
  <c r="R5" i="82" a="1"/>
  <c r="R5" i="82" s="1"/>
  <c r="AE8" i="86" a="1"/>
  <c r="AE8" i="86" s="1"/>
  <c r="U8" i="86" a="1"/>
  <c r="U8" i="86" s="1"/>
  <c r="AC2" i="85" a="1"/>
  <c r="AC2" i="85" s="1"/>
  <c r="X2" i="85" a="1"/>
  <c r="X2" i="85" s="1"/>
  <c r="AA2" i="85" a="1"/>
  <c r="AA2" i="85" s="1"/>
  <c r="W4" i="74" a="1"/>
  <c r="W4" i="74" s="1"/>
  <c r="AH4" i="74" a="1"/>
  <c r="AH4" i="74" s="1"/>
  <c r="U4" i="74" a="1"/>
  <c r="U4" i="74" s="1"/>
  <c r="AG8" i="77" a="1"/>
  <c r="AG8" i="77" s="1"/>
  <c r="AF8" i="77" a="1"/>
  <c r="AF8" i="77" s="1"/>
  <c r="AJ8" i="77" a="1"/>
  <c r="AJ8" i="77" s="1"/>
  <c r="AF7" i="83" a="1"/>
  <c r="AF7" i="83" s="1"/>
  <c r="Z7" i="83" a="1"/>
  <c r="Z7" i="83" s="1"/>
  <c r="AF9" i="84" a="1"/>
  <c r="AF9" i="84" s="1"/>
  <c r="AF3" i="77" a="1"/>
  <c r="AF3" i="77" s="1"/>
  <c r="R3" i="77" a="1"/>
  <c r="R3" i="77" s="1"/>
  <c r="Y3" i="77" a="1"/>
  <c r="Y3" i="77" s="1"/>
  <c r="W3" i="77" a="1"/>
  <c r="W3" i="77" s="1"/>
  <c r="AC3" i="77" a="1"/>
  <c r="AC3" i="77" s="1"/>
  <c r="R2" i="73" a="1"/>
  <c r="R2" i="73" s="1"/>
  <c r="Q2" i="73" a="1"/>
  <c r="Q2" i="73" s="1"/>
  <c r="T10" i="77" a="1"/>
  <c r="T10" i="77" s="1"/>
  <c r="U10" i="77" a="1"/>
  <c r="U10" i="77" s="1"/>
  <c r="AB10" i="77" a="1"/>
  <c r="AB10" i="77" s="1"/>
  <c r="AA10" i="77" a="1"/>
  <c r="AA10" i="77" s="1"/>
  <c r="AD5" i="79" a="1"/>
  <c r="AD5" i="79" s="1"/>
  <c r="AB7" i="85" a="1"/>
  <c r="AB7" i="85" s="1"/>
  <c r="AB5" i="79" a="1"/>
  <c r="AB5" i="79" s="1"/>
  <c r="AB6" i="78" a="1"/>
  <c r="AB6" i="78" s="1"/>
  <c r="R11" i="80" a="1"/>
  <c r="R11" i="80" s="1"/>
  <c r="X11" i="86" a="1"/>
  <c r="X11" i="86" s="1"/>
  <c r="S7" i="80" a="1"/>
  <c r="S7" i="80" s="1"/>
  <c r="Z6" i="81" a="1"/>
  <c r="Z6" i="81" s="1"/>
  <c r="U4" i="75" a="1"/>
  <c r="U4" i="75" s="1"/>
  <c r="S5" i="76" a="1"/>
  <c r="S5" i="76" s="1"/>
  <c r="AF4" i="82" a="1"/>
  <c r="AF4" i="82" s="1"/>
  <c r="AG9" i="83" a="1"/>
  <c r="AG9" i="83" s="1"/>
  <c r="S9" i="83" a="1"/>
  <c r="S9" i="83" s="1"/>
  <c r="AE9" i="83" a="1"/>
  <c r="AE9" i="83" s="1"/>
  <c r="AJ7" i="85" a="1"/>
  <c r="AJ7" i="85" s="1"/>
  <c r="T7" i="84" a="1"/>
  <c r="T7" i="84" s="1"/>
  <c r="X7" i="84" a="1"/>
  <c r="X7" i="84" s="1"/>
  <c r="AI5" i="79" a="1"/>
  <c r="AI5" i="79" s="1"/>
  <c r="Q5" i="79" a="1"/>
  <c r="Q5" i="79" s="1"/>
  <c r="R6" i="78" a="1"/>
  <c r="R6" i="78" s="1"/>
  <c r="AJ6" i="78" a="1"/>
  <c r="AJ6" i="78" s="1"/>
  <c r="AH6" i="83" a="1"/>
  <c r="AH6" i="83" s="1"/>
  <c r="AD5" i="78" a="1"/>
  <c r="AD5" i="78" s="1"/>
  <c r="AJ11" i="80" a="1"/>
  <c r="AJ11" i="80" s="1"/>
  <c r="AA11" i="86" a="1"/>
  <c r="AA11" i="86" s="1"/>
  <c r="W11" i="86" a="1"/>
  <c r="W11" i="86" s="1"/>
  <c r="Q7" i="80" a="1"/>
  <c r="Q7" i="80" s="1"/>
  <c r="X6" i="81" a="1"/>
  <c r="X6" i="81" s="1"/>
  <c r="AJ9" i="71" a="1"/>
  <c r="AJ9" i="71" s="1"/>
  <c r="AG9" i="71" a="1"/>
  <c r="AG9" i="71" s="1"/>
  <c r="AI9" i="71" a="1"/>
  <c r="AI9" i="71" s="1"/>
  <c r="AB10" i="81" a="1"/>
  <c r="AB10" i="81" s="1"/>
  <c r="U2" i="78" a="1"/>
  <c r="U2" i="78" s="1"/>
  <c r="Q2" i="78" a="1"/>
  <c r="Q2" i="78" s="1"/>
  <c r="V4" i="75" a="1"/>
  <c r="V4" i="75" s="1"/>
  <c r="AB5" i="76" a="1"/>
  <c r="AB5" i="76" s="1"/>
  <c r="AG5" i="76" a="1"/>
  <c r="AG5" i="76" s="1"/>
  <c r="AA5" i="81" a="1"/>
  <c r="AA5" i="81" s="1"/>
  <c r="AC4" i="78" a="1"/>
  <c r="AC4" i="78" s="1"/>
  <c r="Y11" i="78" a="1"/>
  <c r="Y11" i="78" s="1"/>
  <c r="V7" i="76" a="1"/>
  <c r="V7" i="76" s="1"/>
  <c r="AH11" i="81" a="1"/>
  <c r="AH11" i="81" s="1"/>
  <c r="T4" i="82" a="1"/>
  <c r="T4" i="82" s="1"/>
  <c r="R9" i="78" a="1"/>
  <c r="R9" i="78" s="1"/>
  <c r="R9" i="83" a="1"/>
  <c r="R9" i="83" s="1"/>
  <c r="AB2" i="83" a="1"/>
  <c r="AB2" i="83" s="1"/>
  <c r="AC2" i="83" a="1"/>
  <c r="AC2" i="83" s="1"/>
  <c r="AG9" i="82" a="1"/>
  <c r="AG9" i="82" s="1"/>
  <c r="R9" i="82" a="1"/>
  <c r="R9" i="82" s="1"/>
  <c r="AC9" i="79" a="1"/>
  <c r="AC9" i="79" s="1"/>
  <c r="T9" i="75" a="1"/>
  <c r="T9" i="75" s="1"/>
  <c r="Y9" i="75" a="1"/>
  <c r="Y9" i="75" s="1"/>
  <c r="R9" i="75" a="1"/>
  <c r="R9" i="75" s="1"/>
  <c r="AH9" i="75" a="1"/>
  <c r="AH9" i="75" s="1"/>
  <c r="R7" i="86" a="1"/>
  <c r="R7" i="86" s="1"/>
  <c r="AJ6" i="77" a="1"/>
  <c r="AJ6" i="77" s="1"/>
  <c r="AG9" i="86" a="1"/>
  <c r="AG9" i="86" s="1"/>
  <c r="AA3" i="78" a="1"/>
  <c r="AA3" i="78" s="1"/>
  <c r="U3" i="86" a="1"/>
  <c r="U3" i="86" s="1"/>
  <c r="AE10" i="82" a="1"/>
  <c r="AE10" i="82" s="1"/>
  <c r="AH10" i="82" a="1"/>
  <c r="AH10" i="82" s="1"/>
  <c r="T5" i="84" a="1"/>
  <c r="T5" i="84" s="1"/>
  <c r="T9" i="77" a="1"/>
  <c r="T9" i="77" s="1"/>
  <c r="Q9" i="77" a="1"/>
  <c r="Q9" i="77" s="1"/>
  <c r="AE9" i="77" a="1"/>
  <c r="AE9" i="77" s="1"/>
  <c r="AH11" i="82" a="1"/>
  <c r="AH11" i="82" s="1"/>
  <c r="S11" i="82" a="1"/>
  <c r="S11" i="82" s="1"/>
  <c r="Q11" i="82" a="1"/>
  <c r="Q11" i="82" s="1"/>
  <c r="AD11" i="82" a="1"/>
  <c r="AD11" i="82" s="1"/>
  <c r="Y11" i="82" a="1"/>
  <c r="Y11" i="82" s="1"/>
  <c r="Z11" i="82" a="1"/>
  <c r="Z11" i="82" s="1"/>
  <c r="AG2" i="76" a="1"/>
  <c r="AG2" i="76" s="1"/>
  <c r="Y2" i="76" a="1"/>
  <c r="Y2" i="76" s="1"/>
  <c r="AH7" i="74" a="1"/>
  <c r="AH7" i="74" s="1"/>
  <c r="X7" i="74" a="1"/>
  <c r="X7" i="74" s="1"/>
  <c r="X3" i="84" a="1"/>
  <c r="X3" i="84" s="1"/>
  <c r="T3" i="84" a="1"/>
  <c r="T3" i="84" s="1"/>
  <c r="Z3" i="84" a="1"/>
  <c r="Z3" i="84" s="1"/>
  <c r="U2" i="86" a="1"/>
  <c r="U2" i="86" s="1"/>
  <c r="R9" i="85" a="1"/>
  <c r="R9" i="85" s="1"/>
  <c r="V3" i="80" a="1"/>
  <c r="V3" i="80" s="1"/>
  <c r="AE8" i="74" a="1"/>
  <c r="AE8" i="74" s="1"/>
  <c r="AF8" i="74" a="1"/>
  <c r="AF8" i="74" s="1"/>
  <c r="AA8" i="74" a="1"/>
  <c r="AA8" i="74" s="1"/>
  <c r="AI8" i="74" a="1"/>
  <c r="AI8" i="74" s="1"/>
  <c r="W10" i="80" a="1"/>
  <c r="W10" i="80" s="1"/>
  <c r="R10" i="80" a="1"/>
  <c r="R10" i="80" s="1"/>
  <c r="S10" i="80" a="1"/>
  <c r="S10" i="80" s="1"/>
  <c r="Z10" i="80" a="1"/>
  <c r="Z10" i="80" s="1"/>
  <c r="V8" i="86" a="1"/>
  <c r="V8" i="86" s="1"/>
  <c r="AG4" i="71" a="1"/>
  <c r="AG4" i="71" s="1"/>
  <c r="Z4" i="71" a="1"/>
  <c r="Z4" i="71" s="1"/>
  <c r="U10" i="79" a="1"/>
  <c r="U10" i="79" s="1"/>
  <c r="V7" i="79" a="1"/>
  <c r="V7" i="79" s="1"/>
  <c r="AB7" i="83" a="1"/>
  <c r="AB7" i="83" s="1"/>
  <c r="AF10" i="74" a="1"/>
  <c r="AF10" i="74" s="1"/>
  <c r="W10" i="74" a="1"/>
  <c r="W10" i="74" s="1"/>
  <c r="Q10" i="74" a="1"/>
  <c r="Q10" i="74" s="1"/>
  <c r="R2" i="74" a="1"/>
  <c r="R2" i="74" s="1"/>
  <c r="AF11" i="79" a="1"/>
  <c r="AF11" i="79" s="1"/>
  <c r="X11" i="79" a="1"/>
  <c r="X11" i="79" s="1"/>
  <c r="S11" i="79" a="1"/>
  <c r="S11" i="79" s="1"/>
  <c r="AI8" i="71" a="1"/>
  <c r="AI8" i="71" s="1"/>
  <c r="Z8" i="71" a="1"/>
  <c r="Z8" i="71" s="1"/>
  <c r="AF8" i="71" a="1"/>
  <c r="AF8" i="71" s="1"/>
  <c r="Q8" i="71" a="1"/>
  <c r="Q8" i="71" s="1"/>
  <c r="AD8" i="71" a="1"/>
  <c r="AD8" i="71" s="1"/>
  <c r="AD7" i="75" a="1"/>
  <c r="AD7" i="75" s="1"/>
  <c r="Z7" i="75" a="1"/>
  <c r="Z7" i="75" s="1"/>
  <c r="W7" i="75" a="1"/>
  <c r="W7" i="75" s="1"/>
  <c r="AE6" i="77" a="1"/>
  <c r="AE6" i="77" s="1"/>
  <c r="AC9" i="86" a="1"/>
  <c r="AC9" i="86" s="1"/>
  <c r="AI5" i="73" a="1"/>
  <c r="AI5" i="73" s="1"/>
  <c r="AF3" i="86" a="1"/>
  <c r="AF3" i="86" s="1"/>
  <c r="AB4" i="80" a="1"/>
  <c r="AB4" i="80" s="1"/>
  <c r="AH5" i="84" a="1"/>
  <c r="AH5" i="84" s="1"/>
  <c r="R2" i="76" a="1"/>
  <c r="R2" i="76" s="1"/>
  <c r="AJ3" i="84" a="1"/>
  <c r="AJ3" i="84" s="1"/>
  <c r="AA11" i="71" a="1"/>
  <c r="AA11" i="71" s="1"/>
  <c r="AH4" i="77" a="1"/>
  <c r="AH4" i="77" s="1"/>
  <c r="AI3" i="80" a="1"/>
  <c r="AI3" i="80" s="1"/>
  <c r="AG8" i="75" a="1"/>
  <c r="AG8" i="75" s="1"/>
  <c r="W8" i="76" a="1"/>
  <c r="W8" i="76" s="1"/>
  <c r="X5" i="82" a="1"/>
  <c r="X5" i="82" s="1"/>
  <c r="AI8" i="82" a="1"/>
  <c r="AI8" i="82" s="1"/>
  <c r="AH6" i="74" a="1"/>
  <c r="AH6" i="74" s="1"/>
  <c r="T9" i="84" a="1"/>
  <c r="T9" i="84" s="1"/>
  <c r="AH2" i="74" a="1"/>
  <c r="AH2" i="74" s="1"/>
  <c r="Y2" i="74" a="1"/>
  <c r="Y2" i="74" s="1"/>
  <c r="Z8" i="80" a="1"/>
  <c r="Z8" i="80" s="1"/>
  <c r="AJ8" i="80" a="1"/>
  <c r="AJ8" i="80" s="1"/>
  <c r="AI3" i="85" a="1"/>
  <c r="AI3" i="85" s="1"/>
  <c r="AA3" i="85" a="1"/>
  <c r="AA3" i="85" s="1"/>
  <c r="W3" i="85" a="1"/>
  <c r="W3" i="85" s="1"/>
  <c r="AJ3" i="85" a="1"/>
  <c r="AJ3" i="85" s="1"/>
  <c r="AH8" i="79" a="1"/>
  <c r="AH8" i="79" s="1"/>
  <c r="AI8" i="79" a="1"/>
  <c r="AI8" i="79" s="1"/>
  <c r="V6" i="75" a="1"/>
  <c r="V6" i="75" s="1"/>
  <c r="AI6" i="75" a="1"/>
  <c r="AI6" i="75" s="1"/>
  <c r="Y6" i="75" a="1"/>
  <c r="Y6" i="75" s="1"/>
  <c r="Z6" i="75" a="1"/>
  <c r="Z6" i="75" s="1"/>
  <c r="AC4" i="85" a="1"/>
  <c r="AC4" i="85" s="1"/>
  <c r="AD7" i="73" a="1"/>
  <c r="AD7" i="73" s="1"/>
  <c r="Q9" i="79" a="1"/>
  <c r="Q9" i="79" s="1"/>
  <c r="T7" i="86" a="1"/>
  <c r="T7" i="86" s="1"/>
  <c r="AI6" i="77" a="1"/>
  <c r="AI6" i="77" s="1"/>
  <c r="AI3" i="78" a="1"/>
  <c r="AI3" i="78" s="1"/>
  <c r="AH3" i="86" a="1"/>
  <c r="AH3" i="86" s="1"/>
  <c r="Y5" i="84" a="1"/>
  <c r="Y5" i="84" s="1"/>
  <c r="AH9" i="77" a="1"/>
  <c r="AH9" i="77" s="1"/>
  <c r="AH9" i="76" a="1"/>
  <c r="AH9" i="76" s="1"/>
  <c r="AB3" i="84" a="1"/>
  <c r="AB3" i="84" s="1"/>
  <c r="AB11" i="76" a="1"/>
  <c r="AB11" i="76" s="1"/>
  <c r="S10" i="73" a="1"/>
  <c r="S10" i="73" s="1"/>
  <c r="AF8" i="75" a="1"/>
  <c r="AF8" i="75" s="1"/>
  <c r="S8" i="85" a="1"/>
  <c r="S8" i="85" s="1"/>
  <c r="S2" i="85" a="1"/>
  <c r="S2" i="85" s="1"/>
  <c r="X8" i="82" a="1"/>
  <c r="X8" i="82" s="1"/>
  <c r="X9" i="84" a="1"/>
  <c r="X9" i="84" s="1"/>
  <c r="R9" i="84" a="1"/>
  <c r="R9" i="84" s="1"/>
  <c r="AI7" i="77" a="1"/>
  <c r="AI7" i="77" s="1"/>
  <c r="T4" i="86" a="1"/>
  <c r="T4" i="86" s="1"/>
  <c r="AG4" i="86" a="1"/>
  <c r="AG4" i="86" s="1"/>
  <c r="AE11" i="83" a="1"/>
  <c r="AE11" i="83" s="1"/>
  <c r="AH11" i="83" a="1"/>
  <c r="AH11" i="83" s="1"/>
  <c r="T11" i="83" a="1"/>
  <c r="T11" i="83" s="1"/>
  <c r="U11" i="83" a="1"/>
  <c r="U11" i="83" s="1"/>
  <c r="S10" i="75" a="1"/>
  <c r="S10" i="75" s="1"/>
  <c r="AB10" i="75" a="1"/>
  <c r="AB10" i="75" s="1"/>
  <c r="AJ10" i="75" a="1"/>
  <c r="AJ10" i="75" s="1"/>
  <c r="AI11" i="74" a="1"/>
  <c r="AI11" i="74" s="1"/>
  <c r="AH4" i="79" a="1"/>
  <c r="AH4" i="79" s="1"/>
  <c r="Z5" i="71" a="1"/>
  <c r="Z5" i="71" s="1"/>
  <c r="AD8" i="78" a="1"/>
  <c r="AD8" i="78" s="1"/>
  <c r="AC8" i="78" a="1"/>
  <c r="AC8" i="78" s="1"/>
  <c r="Z8" i="78" a="1"/>
  <c r="Z8" i="78" s="1"/>
  <c r="AF11" i="85" a="1"/>
  <c r="AF11" i="85" s="1"/>
  <c r="AD11" i="85" a="1"/>
  <c r="AD11" i="85" s="1"/>
  <c r="V11" i="85" a="1"/>
  <c r="V11" i="85" s="1"/>
  <c r="AH11" i="85" a="1"/>
  <c r="AH11" i="85" s="1"/>
  <c r="AI11" i="85" a="1"/>
  <c r="AI11" i="85" s="1"/>
  <c r="AG10" i="83" a="1"/>
  <c r="AG10" i="83" s="1"/>
  <c r="X4" i="73" a="1"/>
  <c r="X4" i="73" s="1"/>
  <c r="T10" i="86" a="1"/>
  <c r="T10" i="86" s="1"/>
  <c r="AE6" i="71" a="1"/>
  <c r="AE6" i="71" s="1"/>
  <c r="U6" i="71" a="1"/>
  <c r="U6" i="71" s="1"/>
  <c r="AH6" i="71" a="1"/>
  <c r="AH6" i="71" s="1"/>
  <c r="AB9" i="73" a="1"/>
  <c r="AB9" i="73" s="1"/>
  <c r="AC9" i="73" a="1"/>
  <c r="AC9" i="73" s="1"/>
  <c r="T6" i="84" a="1"/>
  <c r="T6" i="84" s="1"/>
  <c r="AB4" i="81" a="1"/>
  <c r="AB4" i="81" s="1"/>
  <c r="AF5" i="74" a="1"/>
  <c r="AF5" i="74" s="1"/>
  <c r="T9" i="80" a="1"/>
  <c r="T9" i="80" s="1"/>
  <c r="AI8" i="75" a="1"/>
  <c r="AI8" i="75" s="1"/>
  <c r="AG2" i="75" a="1"/>
  <c r="AG2" i="75" s="1"/>
  <c r="AI2" i="85" a="1"/>
  <c r="AI2" i="85" s="1"/>
  <c r="AH10" i="79" a="1"/>
  <c r="AH10" i="79" s="1"/>
  <c r="W8" i="82" a="1"/>
  <c r="W8" i="82" s="1"/>
  <c r="AC4" i="74" a="1"/>
  <c r="AC4" i="74" s="1"/>
  <c r="AC8" i="80" a="1"/>
  <c r="AC8" i="80" s="1"/>
  <c r="U3" i="85" a="1"/>
  <c r="U3" i="85" s="1"/>
  <c r="AJ8" i="73" a="1"/>
  <c r="AJ8" i="73" s="1"/>
  <c r="R8" i="73" a="1"/>
  <c r="R8" i="73" s="1"/>
  <c r="AD6" i="75" a="1"/>
  <c r="AD6" i="75" s="1"/>
  <c r="Z4" i="79" a="1"/>
  <c r="Z4" i="79" s="1"/>
  <c r="X4" i="79" a="1"/>
  <c r="X4" i="79" s="1"/>
  <c r="AJ2" i="71" a="1"/>
  <c r="AJ2" i="71" s="1"/>
  <c r="AC2" i="71" a="1"/>
  <c r="AC2" i="71" s="1"/>
  <c r="W2" i="71" a="1"/>
  <c r="W2" i="71" s="1"/>
  <c r="AI2" i="71" a="1"/>
  <c r="AI2" i="71" s="1"/>
  <c r="AF2" i="71" a="1"/>
  <c r="AF2" i="71" s="1"/>
  <c r="Q5" i="71" a="1"/>
  <c r="Q5" i="71" s="1"/>
  <c r="AF4" i="85" a="1"/>
  <c r="AF4" i="85" s="1"/>
  <c r="AE3" i="73" a="1"/>
  <c r="AE3" i="73" s="1"/>
  <c r="T3" i="73" a="1"/>
  <c r="T3" i="73" s="1"/>
  <c r="AB3" i="73" a="1"/>
  <c r="AB3" i="73" s="1"/>
  <c r="AD3" i="73" a="1"/>
  <c r="AD3" i="73" s="1"/>
  <c r="AG3" i="73" a="1"/>
  <c r="AG3" i="73" s="1"/>
  <c r="AD3" i="79" a="1"/>
  <c r="AD3" i="79" s="1"/>
  <c r="R3" i="79" a="1"/>
  <c r="R3" i="79" s="1"/>
  <c r="AC3" i="79" a="1"/>
  <c r="AC3" i="79" s="1"/>
  <c r="T3" i="79" a="1"/>
  <c r="T3" i="79" s="1"/>
  <c r="AA8" i="80" a="1"/>
  <c r="AA8" i="80" s="1"/>
  <c r="Z8" i="73" a="1"/>
  <c r="Z8" i="73" s="1"/>
  <c r="AA11" i="74" a="1"/>
  <c r="AA11" i="74" s="1"/>
  <c r="AH11" i="74" a="1"/>
  <c r="AH11" i="74" s="1"/>
  <c r="T2" i="73" a="1"/>
  <c r="T2" i="73" s="1"/>
  <c r="AJ10" i="83" a="1"/>
  <c r="AJ10" i="83" s="1"/>
  <c r="S10" i="83" a="1"/>
  <c r="S10" i="83" s="1"/>
  <c r="Q4" i="73" a="1"/>
  <c r="Q4" i="73" s="1"/>
  <c r="AF6" i="76" a="1"/>
  <c r="AF6" i="76" s="1"/>
  <c r="X2" i="82" a="1"/>
  <c r="X2" i="82" s="1"/>
  <c r="Q3" i="83" a="1"/>
  <c r="Q3" i="83" s="1"/>
  <c r="AE3" i="83" a="1"/>
  <c r="AE3" i="83" s="1"/>
  <c r="Y7" i="75" a="1"/>
  <c r="Y7" i="75" s="1"/>
  <c r="AH10" i="77" a="1"/>
  <c r="AH10" i="77" s="1"/>
  <c r="X4" i="84" a="1"/>
  <c r="X4" i="84" s="1"/>
  <c r="AI3" i="79" a="1"/>
  <c r="AI3" i="79" s="1"/>
  <c r="W3" i="76" a="1"/>
  <c r="W3" i="76" s="1"/>
  <c r="AH11" i="75" a="1"/>
  <c r="AH11" i="75" s="1"/>
  <c r="V3" i="81" a="1"/>
  <c r="V3" i="81" s="1"/>
  <c r="AE3" i="81" a="1"/>
  <c r="AE3" i="81" s="1"/>
  <c r="AH7" i="82" a="1"/>
  <c r="AH7" i="82" s="1"/>
  <c r="Y8" i="84" a="1"/>
  <c r="Y8" i="84" s="1"/>
  <c r="AJ8" i="84" a="1"/>
  <c r="AJ8" i="84" s="1"/>
  <c r="AF8" i="84" a="1"/>
  <c r="AF8" i="84" s="1"/>
  <c r="AD5" i="85" a="1"/>
  <c r="AD5" i="85" s="1"/>
  <c r="AH10" i="85" a="1"/>
  <c r="AH10" i="85" s="1"/>
  <c r="AB10" i="85" a="1"/>
  <c r="AB10" i="85" s="1"/>
  <c r="Q10" i="76" a="1"/>
  <c r="Q10" i="76" s="1"/>
  <c r="AA6" i="73" a="1"/>
  <c r="AA6" i="73" s="1"/>
  <c r="T6" i="82" a="1"/>
  <c r="T6" i="82" s="1"/>
  <c r="AD2" i="84" a="1"/>
  <c r="AD2" i="84" s="1"/>
  <c r="X2" i="84" a="1"/>
  <c r="X2" i="84" s="1"/>
  <c r="AF9" i="74" a="1"/>
  <c r="AF9" i="74" s="1"/>
  <c r="AI10" i="84" a="1"/>
  <c r="AI10" i="84" s="1"/>
  <c r="U6" i="79" a="1"/>
  <c r="U6" i="79" s="1"/>
  <c r="AG6" i="79" a="1"/>
  <c r="AG6" i="79" s="1"/>
  <c r="AC4" i="83" a="1"/>
  <c r="AC4" i="83" s="1"/>
  <c r="U4" i="83" a="1"/>
  <c r="U4" i="83" s="1"/>
  <c r="W8" i="81" a="1"/>
  <c r="W8" i="81" s="1"/>
  <c r="AE8" i="81" a="1"/>
  <c r="AE8" i="81" s="1"/>
  <c r="Q5" i="83" a="1"/>
  <c r="Q5" i="83" s="1"/>
  <c r="AC5" i="83" a="1"/>
  <c r="AC5" i="83" s="1"/>
  <c r="AJ6" i="80" a="1"/>
  <c r="AJ6" i="80" s="1"/>
  <c r="X8" i="83" a="1"/>
  <c r="X8" i="83" s="1"/>
  <c r="AC8" i="83" a="1"/>
  <c r="AC8" i="83" s="1"/>
  <c r="AG8" i="83" a="1"/>
  <c r="AG8" i="83" s="1"/>
  <c r="AB3" i="71" a="1"/>
  <c r="AB3" i="71" s="1"/>
  <c r="Q3" i="71" a="1"/>
  <c r="Q3" i="71" s="1"/>
  <c r="AA3" i="71" a="1"/>
  <c r="AA3" i="71" s="1"/>
  <c r="R3" i="71" a="1"/>
  <c r="R3" i="71" s="1"/>
  <c r="X7" i="77" a="1"/>
  <c r="X7" i="77" s="1"/>
  <c r="Y7" i="77" a="1"/>
  <c r="Y7" i="77" s="1"/>
  <c r="AD7" i="77" a="1"/>
  <c r="AD7" i="77" s="1"/>
  <c r="AH8" i="80" a="1"/>
  <c r="AH8" i="80" s="1"/>
  <c r="V11" i="83" a="1"/>
  <c r="V11" i="83" s="1"/>
  <c r="AE3" i="85" a="1"/>
  <c r="AE3" i="85" s="1"/>
  <c r="AE10" i="75" a="1"/>
  <c r="AE10" i="75" s="1"/>
  <c r="AG5" i="71" a="1"/>
  <c r="AG5" i="71" s="1"/>
  <c r="W10" i="83" a="1"/>
  <c r="W10" i="83" s="1"/>
  <c r="AF7" i="75" a="1"/>
  <c r="AF7" i="75" s="1"/>
  <c r="X10" i="77" a="1"/>
  <c r="X10" i="77" s="1"/>
  <c r="AE9" i="73" a="1"/>
  <c r="AE9" i="73" s="1"/>
  <c r="X11" i="75" a="1"/>
  <c r="X11" i="75" s="1"/>
  <c r="X5" i="86" a="1"/>
  <c r="X5" i="86" s="1"/>
  <c r="Z8" i="84" a="1"/>
  <c r="Z8" i="84" s="1"/>
  <c r="AH5" i="85" a="1"/>
  <c r="AH5" i="85" s="1"/>
  <c r="AA5" i="85" a="1"/>
  <c r="AA5" i="85" s="1"/>
  <c r="W10" i="85" a="1"/>
  <c r="W10" i="85" s="1"/>
  <c r="X10" i="76" a="1"/>
  <c r="X10" i="76" s="1"/>
  <c r="U10" i="76" a="1"/>
  <c r="U10" i="76" s="1"/>
  <c r="AI6" i="73" a="1"/>
  <c r="AI6" i="73" s="1"/>
  <c r="S6" i="82" a="1"/>
  <c r="S6" i="82" s="1"/>
  <c r="AA2" i="84" a="1"/>
  <c r="AA2" i="84" s="1"/>
  <c r="AC9" i="74" a="1"/>
  <c r="AC9" i="74" s="1"/>
  <c r="Y9" i="74" a="1"/>
  <c r="Y9" i="74" s="1"/>
  <c r="AF7" i="81" a="1"/>
  <c r="AF7" i="81" s="1"/>
  <c r="X4" i="83" a="1"/>
  <c r="X4" i="83" s="1"/>
  <c r="AE4" i="83" a="1"/>
  <c r="AE4" i="83" s="1"/>
  <c r="X8" i="81" a="1"/>
  <c r="X8" i="81" s="1"/>
  <c r="AJ8" i="81" a="1"/>
  <c r="AJ8" i="81" s="1"/>
  <c r="S6" i="80" a="1"/>
  <c r="S6" i="80" s="1"/>
  <c r="AE8" i="83" a="1"/>
  <c r="AE8" i="83" s="1"/>
  <c r="AE3" i="71" a="1"/>
  <c r="AE3" i="71" s="1"/>
  <c r="AJ3" i="71" a="1"/>
  <c r="AJ3" i="71" s="1"/>
  <c r="AB2" i="74" a="1"/>
  <c r="AB2" i="74" s="1"/>
  <c r="AJ7" i="77" a="1"/>
  <c r="AJ7" i="77" s="1"/>
  <c r="Q8" i="80" a="1"/>
  <c r="Q8" i="80" s="1"/>
  <c r="Q11" i="84" a="1"/>
  <c r="Q11" i="84" s="1"/>
  <c r="AC2" i="77" a="1"/>
  <c r="AC2" i="77" s="1"/>
  <c r="AH4" i="73" a="1"/>
  <c r="AH4" i="73" s="1"/>
  <c r="AI6" i="76" a="1"/>
  <c r="AI6" i="76" s="1"/>
  <c r="AJ2" i="82" a="1"/>
  <c r="AJ2" i="82" s="1"/>
  <c r="AG3" i="83" a="1"/>
  <c r="AG3" i="83" s="1"/>
  <c r="T4" i="85" a="1"/>
  <c r="T4" i="85" s="1"/>
  <c r="AA3" i="73" a="1"/>
  <c r="AA3" i="73" s="1"/>
  <c r="AA3" i="76" a="1"/>
  <c r="AA3" i="76" s="1"/>
  <c r="T3" i="81" a="1"/>
  <c r="T3" i="81" s="1"/>
  <c r="AC7" i="82" a="1"/>
  <c r="AC7" i="82" s="1"/>
  <c r="X8" i="84" a="1"/>
  <c r="X8" i="84" s="1"/>
  <c r="AI5" i="85" a="1"/>
  <c r="AI5" i="85" s="1"/>
  <c r="Y10" i="85" a="1"/>
  <c r="Y10" i="85" s="1"/>
  <c r="Q6" i="73" a="1"/>
  <c r="Q6" i="73" s="1"/>
  <c r="S6" i="73" a="1"/>
  <c r="S6" i="73" s="1"/>
  <c r="AH6" i="82" a="1"/>
  <c r="AH6" i="82" s="1"/>
  <c r="W2" i="84" a="1"/>
  <c r="W2" i="84" s="1"/>
  <c r="AI9" i="74" a="1"/>
  <c r="AI9" i="74" s="1"/>
  <c r="V10" i="84" a="1"/>
  <c r="V10" i="84" s="1"/>
  <c r="W10" i="84" a="1"/>
  <c r="W10" i="84" s="1"/>
  <c r="AH7" i="81" a="1"/>
  <c r="AH7" i="81" s="1"/>
  <c r="Z7" i="81" a="1"/>
  <c r="Z7" i="81" s="1"/>
  <c r="Z6" i="79" a="1"/>
  <c r="Z6" i="79" s="1"/>
  <c r="AJ4" i="83" a="1"/>
  <c r="AJ4" i="83" s="1"/>
  <c r="T8" i="81" a="1"/>
  <c r="T8" i="81" s="1"/>
  <c r="W5" i="83" a="1"/>
  <c r="W5" i="83" s="1"/>
  <c r="T5" i="83" a="1"/>
  <c r="T5" i="83" s="1"/>
  <c r="Z8" i="83" a="1"/>
  <c r="Z8" i="83" s="1"/>
  <c r="AF3" i="71" a="1"/>
  <c r="AF3" i="71" s="1"/>
  <c r="AJ5" i="81" a="1"/>
  <c r="AJ5" i="81" s="1"/>
  <c r="S4" i="81" a="1"/>
  <c r="S4" i="81" s="1"/>
  <c r="AE4" i="81" a="1"/>
  <c r="AE4" i="81" s="1"/>
  <c r="T4" i="81" a="1"/>
  <c r="T4" i="81" s="1"/>
  <c r="Y4" i="81" a="1"/>
  <c r="Y4" i="81" s="1"/>
  <c r="Z6" i="86" a="1"/>
  <c r="Z6" i="86" s="1"/>
  <c r="AI6" i="86" a="1"/>
  <c r="AI6" i="86" s="1"/>
  <c r="Q6" i="86" a="1"/>
  <c r="Q6" i="86" s="1"/>
  <c r="AA6" i="86" a="1"/>
  <c r="AA6" i="86" s="1"/>
  <c r="W6" i="86" a="1"/>
  <c r="W6" i="86" s="1"/>
  <c r="AI5" i="80" a="1"/>
  <c r="AI5" i="80" s="1"/>
  <c r="AG5" i="80" a="1"/>
  <c r="AG5" i="80" s="1"/>
  <c r="W5" i="80" a="1"/>
  <c r="W5" i="80" s="1"/>
  <c r="V5" i="80" a="1"/>
  <c r="V5" i="80" s="1"/>
  <c r="AF5" i="80" a="1"/>
  <c r="AF5" i="80" s="1"/>
  <c r="AB7" i="74" a="1"/>
  <c r="AB7" i="74" s="1"/>
  <c r="V7" i="74" a="1"/>
  <c r="V7" i="74" s="1"/>
  <c r="AD7" i="74" a="1"/>
  <c r="AD7" i="74" s="1"/>
  <c r="AI7" i="74" a="1"/>
  <c r="AI7" i="74" s="1"/>
  <c r="AJ7" i="74" a="1"/>
  <c r="AJ7" i="74" s="1"/>
  <c r="X11" i="77" a="1"/>
  <c r="X11" i="77" s="1"/>
  <c r="AH11" i="77" a="1"/>
  <c r="AH11" i="77" s="1"/>
  <c r="AD11" i="77" a="1"/>
  <c r="AD11" i="77" s="1"/>
  <c r="R11" i="77" a="1"/>
  <c r="R11" i="77" s="1"/>
  <c r="AB11" i="77" a="1"/>
  <c r="AB11" i="77" s="1"/>
  <c r="S11" i="77" a="1"/>
  <c r="S11" i="77" s="1"/>
  <c r="V11" i="77" a="1"/>
  <c r="V11" i="77" s="1"/>
  <c r="AE11" i="77" a="1"/>
  <c r="AE11" i="77" s="1"/>
  <c r="W11" i="77" a="1"/>
  <c r="W11" i="77" s="1"/>
  <c r="Q11" i="77" a="1"/>
  <c r="Q11" i="77" s="1"/>
  <c r="AA4" i="77" a="1"/>
  <c r="AA4" i="77" s="1"/>
  <c r="V4" i="77" a="1"/>
  <c r="V4" i="77" s="1"/>
  <c r="R4" i="77" a="1"/>
  <c r="R4" i="77" s="1"/>
  <c r="AF4" i="77" a="1"/>
  <c r="AF4" i="77" s="1"/>
  <c r="U4" i="77" a="1"/>
  <c r="U4" i="77" s="1"/>
  <c r="AA9" i="85" a="1"/>
  <c r="AA9" i="85" s="1"/>
  <c r="AJ9" i="85" a="1"/>
  <c r="AJ9" i="85" s="1"/>
  <c r="AB9" i="85" a="1"/>
  <c r="AB9" i="85" s="1"/>
  <c r="AH9" i="85" a="1"/>
  <c r="AH9" i="85" s="1"/>
  <c r="X9" i="85" a="1"/>
  <c r="X9" i="85" s="1"/>
  <c r="AC9" i="85" a="1"/>
  <c r="AC9" i="85" s="1"/>
  <c r="AG9" i="85" a="1"/>
  <c r="AG9" i="85" s="1"/>
  <c r="AE9" i="85" a="1"/>
  <c r="AE9" i="85" s="1"/>
  <c r="AD9" i="85" a="1"/>
  <c r="AD9" i="85" s="1"/>
  <c r="S9" i="85" a="1"/>
  <c r="S9" i="85" s="1"/>
  <c r="AA3" i="80" a="1"/>
  <c r="AA3" i="80" s="1"/>
  <c r="AJ3" i="80" a="1"/>
  <c r="AJ3" i="80" s="1"/>
  <c r="U3" i="80" a="1"/>
  <c r="U3" i="80" s="1"/>
  <c r="X3" i="80" a="1"/>
  <c r="X3" i="80" s="1"/>
  <c r="W3" i="80" a="1"/>
  <c r="W3" i="80" s="1"/>
  <c r="AC3" i="80" a="1"/>
  <c r="AC3" i="80" s="1"/>
  <c r="R3" i="80" a="1"/>
  <c r="R3" i="80" s="1"/>
  <c r="AB3" i="80" a="1"/>
  <c r="AB3" i="80" s="1"/>
  <c r="Y3" i="80" a="1"/>
  <c r="Y3" i="80" s="1"/>
  <c r="T3" i="80" a="1"/>
  <c r="T3" i="80" s="1"/>
  <c r="AG10" i="78" a="1"/>
  <c r="AG10" i="78" s="1"/>
  <c r="AJ10" i="78" a="1"/>
  <c r="AJ10" i="78" s="1"/>
  <c r="AF10" i="78" a="1"/>
  <c r="AF10" i="78" s="1"/>
  <c r="R10" i="78" a="1"/>
  <c r="R10" i="78" s="1"/>
  <c r="Q10" i="78" a="1"/>
  <c r="Q10" i="78" s="1"/>
  <c r="AI3" i="82" a="1"/>
  <c r="AI3" i="82" s="1"/>
  <c r="S3" i="82" a="1"/>
  <c r="S3" i="82" s="1"/>
  <c r="X3" i="82" a="1"/>
  <c r="X3" i="82" s="1"/>
  <c r="AG3" i="82" a="1"/>
  <c r="AG3" i="82" s="1"/>
  <c r="AD3" i="82" a="1"/>
  <c r="AD3" i="82" s="1"/>
  <c r="AH2" i="81" a="1"/>
  <c r="AH2" i="81" s="1"/>
  <c r="AG2" i="81" a="1"/>
  <c r="AG2" i="81" s="1"/>
  <c r="AB2" i="81" a="1"/>
  <c r="AB2" i="81" s="1"/>
  <c r="V2" i="81" a="1"/>
  <c r="V2" i="81" s="1"/>
  <c r="AE2" i="81" a="1"/>
  <c r="AE2" i="81" s="1"/>
  <c r="AF2" i="81" a="1"/>
  <c r="AF2" i="81" s="1"/>
  <c r="S2" i="81" a="1"/>
  <c r="S2" i="81" s="1"/>
  <c r="AC2" i="81" a="1"/>
  <c r="AC2" i="81" s="1"/>
  <c r="AA2" i="81" a="1"/>
  <c r="AA2" i="81" s="1"/>
  <c r="Q2" i="81" a="1"/>
  <c r="Q2" i="81" s="1"/>
  <c r="T2" i="81" a="1"/>
  <c r="T2" i="81" s="1"/>
  <c r="Z2" i="81" a="1"/>
  <c r="Z2" i="81" s="1"/>
  <c r="R2" i="81" a="1"/>
  <c r="R2" i="81" s="1"/>
  <c r="Y2" i="81" a="1"/>
  <c r="Y2" i="81" s="1"/>
  <c r="AI2" i="81" a="1"/>
  <c r="AI2" i="81" s="1"/>
  <c r="Q7" i="78" a="1"/>
  <c r="Q7" i="78" s="1"/>
  <c r="AF7" i="78" a="1"/>
  <c r="AF7" i="78" s="1"/>
  <c r="V7" i="78" a="1"/>
  <c r="V7" i="78" s="1"/>
  <c r="R7" i="78" a="1"/>
  <c r="R7" i="78" s="1"/>
  <c r="AE7" i="78" a="1"/>
  <c r="AE7" i="78" s="1"/>
  <c r="R7" i="79" a="1"/>
  <c r="R7" i="79" s="1"/>
  <c r="T7" i="79" a="1"/>
  <c r="T7" i="79" s="1"/>
  <c r="Z7" i="79" a="1"/>
  <c r="Z7" i="79" s="1"/>
  <c r="AC7" i="79" a="1"/>
  <c r="AC7" i="79" s="1"/>
  <c r="W7" i="79" a="1"/>
  <c r="W7" i="79" s="1"/>
  <c r="AJ6" i="74" a="1"/>
  <c r="AJ6" i="74" s="1"/>
  <c r="V6" i="74" a="1"/>
  <c r="V6" i="74" s="1"/>
  <c r="V2" i="78" a="1"/>
  <c r="V2" i="78" s="1"/>
  <c r="AE11" i="73" a="1"/>
  <c r="AE11" i="73" s="1"/>
  <c r="AF4" i="80" a="1"/>
  <c r="AF4" i="80" s="1"/>
  <c r="AG4" i="80" a="1"/>
  <c r="AG4" i="80" s="1"/>
  <c r="X4" i="80" a="1"/>
  <c r="X4" i="80" s="1"/>
  <c r="T4" i="80" a="1"/>
  <c r="T4" i="80" s="1"/>
  <c r="AH4" i="80" a="1"/>
  <c r="AH4" i="80" s="1"/>
  <c r="R7" i="85" a="1"/>
  <c r="R7" i="85" s="1"/>
  <c r="AE7" i="84" a="1"/>
  <c r="AE7" i="84" s="1"/>
  <c r="Q7" i="84" a="1"/>
  <c r="Q7" i="84" s="1"/>
  <c r="Y5" i="79" a="1"/>
  <c r="Y5" i="79" s="1"/>
  <c r="AF6" i="78" a="1"/>
  <c r="AF6" i="78" s="1"/>
  <c r="U6" i="83" a="1"/>
  <c r="U6" i="83" s="1"/>
  <c r="AA6" i="83" a="1"/>
  <c r="AA6" i="83" s="1"/>
  <c r="V5" i="78" a="1"/>
  <c r="V5" i="78" s="1"/>
  <c r="AF11" i="80" a="1"/>
  <c r="AF11" i="80" s="1"/>
  <c r="AA11" i="80" a="1"/>
  <c r="AA11" i="80" s="1"/>
  <c r="AG11" i="86" a="1"/>
  <c r="AG11" i="86" s="1"/>
  <c r="AJ7" i="80" a="1"/>
  <c r="AJ7" i="80" s="1"/>
  <c r="W6" i="81" a="1"/>
  <c r="W6" i="81" s="1"/>
  <c r="AC6" i="81" a="1"/>
  <c r="AC6" i="81" s="1"/>
  <c r="W9" i="71" a="1"/>
  <c r="W9" i="71" s="1"/>
  <c r="S10" i="81" a="1"/>
  <c r="S10" i="81" s="1"/>
  <c r="AH2" i="78" a="1"/>
  <c r="AH2" i="78" s="1"/>
  <c r="AF2" i="78" a="1"/>
  <c r="AF2" i="78" s="1"/>
  <c r="W4" i="75" a="1"/>
  <c r="W4" i="75" s="1"/>
  <c r="AH5" i="76" a="1"/>
  <c r="AH5" i="76" s="1"/>
  <c r="Y4" i="78" a="1"/>
  <c r="Y4" i="78" s="1"/>
  <c r="AB4" i="78" a="1"/>
  <c r="AB4" i="78" s="1"/>
  <c r="AC11" i="78" a="1"/>
  <c r="AC11" i="78" s="1"/>
  <c r="AI7" i="76" a="1"/>
  <c r="AI7" i="76" s="1"/>
  <c r="T7" i="76" a="1"/>
  <c r="T7" i="76" s="1"/>
  <c r="AA11" i="81" a="1"/>
  <c r="AA11" i="81" s="1"/>
  <c r="X11" i="81" a="1"/>
  <c r="X11" i="81" s="1"/>
  <c r="AC4" i="82" a="1"/>
  <c r="AC4" i="82" s="1"/>
  <c r="AH9" i="78" a="1"/>
  <c r="AH9" i="78" s="1"/>
  <c r="AF9" i="78" a="1"/>
  <c r="AF9" i="78" s="1"/>
  <c r="AC9" i="83" a="1"/>
  <c r="AC9" i="83" s="1"/>
  <c r="AB9" i="83" a="1"/>
  <c r="AB9" i="83" s="1"/>
  <c r="AG2" i="83" a="1"/>
  <c r="AG2" i="83" s="1"/>
  <c r="AD2" i="83" a="1"/>
  <c r="AD2" i="83" s="1"/>
  <c r="AF2" i="83" a="1"/>
  <c r="AF2" i="83" s="1"/>
  <c r="AD9" i="82" a="1"/>
  <c r="AD9" i="82" s="1"/>
  <c r="AF9" i="82" a="1"/>
  <c r="AF9" i="82" s="1"/>
  <c r="AE9" i="82" a="1"/>
  <c r="AE9" i="82" s="1"/>
  <c r="U9" i="82" a="1"/>
  <c r="U9" i="82" s="1"/>
  <c r="AB9" i="82" a="1"/>
  <c r="AB9" i="82" s="1"/>
  <c r="AG11" i="73" a="1"/>
  <c r="AG11" i="73" s="1"/>
  <c r="AI11" i="73" a="1"/>
  <c r="AI11" i="73" s="1"/>
  <c r="Y11" i="73" a="1"/>
  <c r="Y11" i="73" s="1"/>
  <c r="AA11" i="73" a="1"/>
  <c r="AA11" i="73" s="1"/>
  <c r="AB11" i="73" a="1"/>
  <c r="AB11" i="73" s="1"/>
  <c r="AB9" i="79" a="1"/>
  <c r="AB9" i="79" s="1"/>
  <c r="AJ9" i="79" a="1"/>
  <c r="AJ9" i="79" s="1"/>
  <c r="AG9" i="79" a="1"/>
  <c r="AG9" i="79" s="1"/>
  <c r="X9" i="79" a="1"/>
  <c r="X9" i="79" s="1"/>
  <c r="AD9" i="79" a="1"/>
  <c r="AD9" i="79" s="1"/>
  <c r="U9" i="75" a="1"/>
  <c r="U9" i="75" s="1"/>
  <c r="AB9" i="75" a="1"/>
  <c r="AB9" i="75" s="1"/>
  <c r="AA9" i="75" a="1"/>
  <c r="AA9" i="75" s="1"/>
  <c r="Z9" i="75" a="1"/>
  <c r="Z9" i="75" s="1"/>
  <c r="AI9" i="75" a="1"/>
  <c r="AI9" i="75" s="1"/>
  <c r="AG7" i="86" a="1"/>
  <c r="AG7" i="86" s="1"/>
  <c r="AC7" i="86" a="1"/>
  <c r="AC7" i="86" s="1"/>
  <c r="AI7" i="86" a="1"/>
  <c r="AI7" i="86" s="1"/>
  <c r="AF7" i="86" a="1"/>
  <c r="AF7" i="86" s="1"/>
  <c r="Q9" i="86" a="1"/>
  <c r="Q9" i="86" s="1"/>
  <c r="AE9" i="86" a="1"/>
  <c r="AE9" i="86" s="1"/>
  <c r="X9" i="86" a="1"/>
  <c r="X9" i="86" s="1"/>
  <c r="AH9" i="86" a="1"/>
  <c r="AH9" i="86" s="1"/>
  <c r="AB5" i="73" a="1"/>
  <c r="AB5" i="73" s="1"/>
  <c r="Z5" i="73" a="1"/>
  <c r="Z5" i="73" s="1"/>
  <c r="X5" i="73" a="1"/>
  <c r="X5" i="73" s="1"/>
  <c r="W5" i="73" a="1"/>
  <c r="W5" i="73" s="1"/>
  <c r="AH5" i="73" a="1"/>
  <c r="AH5" i="73" s="1"/>
  <c r="AE5" i="73" a="1"/>
  <c r="AE5" i="73" s="1"/>
  <c r="Y5" i="73" a="1"/>
  <c r="Y5" i="73" s="1"/>
  <c r="AD5" i="73" a="1"/>
  <c r="AD5" i="73" s="1"/>
  <c r="AF3" i="78" a="1"/>
  <c r="AF3" i="78" s="1"/>
  <c r="W3" i="78" a="1"/>
  <c r="W3" i="78" s="1"/>
  <c r="AJ3" i="78" a="1"/>
  <c r="AJ3" i="78" s="1"/>
  <c r="AD3" i="78" a="1"/>
  <c r="AD3" i="78" s="1"/>
  <c r="AJ4" i="80" a="1"/>
  <c r="AJ4" i="80" s="1"/>
  <c r="V4" i="80" a="1"/>
  <c r="V4" i="80" s="1"/>
  <c r="W4" i="80" a="1"/>
  <c r="W4" i="80" s="1"/>
  <c r="AC4" i="80" a="1"/>
  <c r="AC4" i="80" s="1"/>
  <c r="T10" i="82" a="1"/>
  <c r="T10" i="82" s="1"/>
  <c r="Z10" i="82" a="1"/>
  <c r="Z10" i="82" s="1"/>
  <c r="R10" i="82" a="1"/>
  <c r="R10" i="82" s="1"/>
  <c r="AB10" i="82" a="1"/>
  <c r="AB10" i="82" s="1"/>
  <c r="U10" i="82" a="1"/>
  <c r="U10" i="82" s="1"/>
  <c r="AF10" i="82" a="1"/>
  <c r="AF10" i="82" s="1"/>
  <c r="AG10" i="82" a="1"/>
  <c r="AG10" i="82" s="1"/>
  <c r="W10" i="82" a="1"/>
  <c r="W10" i="82" s="1"/>
  <c r="U5" i="84" a="1"/>
  <c r="U5" i="84" s="1"/>
  <c r="AI5" i="84" a="1"/>
  <c r="AI5" i="84" s="1"/>
  <c r="AD5" i="84" a="1"/>
  <c r="AD5" i="84" s="1"/>
  <c r="U9" i="76" a="1"/>
  <c r="U9" i="76" s="1"/>
  <c r="AE9" i="76" a="1"/>
  <c r="AE9" i="76" s="1"/>
  <c r="AJ9" i="76" a="1"/>
  <c r="AJ9" i="76" s="1"/>
  <c r="AF9" i="76" a="1"/>
  <c r="AF9" i="76" s="1"/>
  <c r="U4" i="81" a="1"/>
  <c r="U4" i="81" s="1"/>
  <c r="R4" i="81" a="1"/>
  <c r="R4" i="81" s="1"/>
  <c r="AA4" i="81" a="1"/>
  <c r="AA4" i="81" s="1"/>
  <c r="AD4" i="81" a="1"/>
  <c r="AD4" i="81" s="1"/>
  <c r="X6" i="86" a="1"/>
  <c r="X6" i="86" s="1"/>
  <c r="V6" i="86" a="1"/>
  <c r="V6" i="86" s="1"/>
  <c r="AC6" i="86" a="1"/>
  <c r="AC6" i="86" s="1"/>
  <c r="W11" i="82" a="1"/>
  <c r="W11" i="82" s="1"/>
  <c r="AG11" i="82" a="1"/>
  <c r="AG11" i="82" s="1"/>
  <c r="AE11" i="82" a="1"/>
  <c r="AE11" i="82" s="1"/>
  <c r="V11" i="82" a="1"/>
  <c r="V11" i="82" s="1"/>
  <c r="R11" i="82" a="1"/>
  <c r="R11" i="82" s="1"/>
  <c r="Q2" i="76" a="1"/>
  <c r="Q2" i="76" s="1"/>
  <c r="T2" i="76" a="1"/>
  <c r="T2" i="76" s="1"/>
  <c r="W2" i="76" a="1"/>
  <c r="W2" i="76" s="1"/>
  <c r="AA2" i="76" a="1"/>
  <c r="AA2" i="76" s="1"/>
  <c r="AB5" i="80" a="1"/>
  <c r="AB5" i="80" s="1"/>
  <c r="AC5" i="80" a="1"/>
  <c r="AC5" i="80" s="1"/>
  <c r="Q5" i="80" a="1"/>
  <c r="Q5" i="80" s="1"/>
  <c r="AD5" i="80" a="1"/>
  <c r="AD5" i="80" s="1"/>
  <c r="W7" i="74" a="1"/>
  <c r="W7" i="74" s="1"/>
  <c r="Z7" i="74" a="1"/>
  <c r="Z7" i="74" s="1"/>
  <c r="U7" i="74" a="1"/>
  <c r="U7" i="74" s="1"/>
  <c r="AF7" i="74" a="1"/>
  <c r="AF7" i="74" s="1"/>
  <c r="AE3" i="84" a="1"/>
  <c r="AE3" i="84" s="1"/>
  <c r="U3" i="84" a="1"/>
  <c r="U3" i="84" s="1"/>
  <c r="R3" i="84" a="1"/>
  <c r="R3" i="84" s="1"/>
  <c r="AF3" i="84" a="1"/>
  <c r="AF3" i="84" s="1"/>
  <c r="V3" i="84" a="1"/>
  <c r="V3" i="84" s="1"/>
  <c r="AF11" i="77" a="1"/>
  <c r="AF11" i="77" s="1"/>
  <c r="T11" i="77" a="1"/>
  <c r="T11" i="77" s="1"/>
  <c r="U11" i="77" a="1"/>
  <c r="U11" i="77" s="1"/>
  <c r="AE4" i="77" a="1"/>
  <c r="AE4" i="77" s="1"/>
  <c r="Q4" i="77" a="1"/>
  <c r="Q4" i="77" s="1"/>
  <c r="AJ4" i="77" a="1"/>
  <c r="AJ4" i="77" s="1"/>
  <c r="AF9" i="85" a="1"/>
  <c r="AF9" i="85" s="1"/>
  <c r="W9" i="85" a="1"/>
  <c r="W9" i="85" s="1"/>
  <c r="AI9" i="85" a="1"/>
  <c r="AI9" i="85" s="1"/>
  <c r="R11" i="76" a="1"/>
  <c r="R11" i="76" s="1"/>
  <c r="Q11" i="76" a="1"/>
  <c r="Q11" i="76" s="1"/>
  <c r="AC11" i="76" a="1"/>
  <c r="AC11" i="76" s="1"/>
  <c r="Y11" i="76" a="1"/>
  <c r="Y11" i="76" s="1"/>
  <c r="AE11" i="76" a="1"/>
  <c r="AE11" i="76" s="1"/>
  <c r="Z3" i="80" a="1"/>
  <c r="Z3" i="80" s="1"/>
  <c r="AH3" i="80" a="1"/>
  <c r="AH3" i="80" s="1"/>
  <c r="AB10" i="73" a="1"/>
  <c r="AB10" i="73" s="1"/>
  <c r="AG10" i="73" a="1"/>
  <c r="AG10" i="73" s="1"/>
  <c r="W10" i="73" a="1"/>
  <c r="W10" i="73" s="1"/>
  <c r="V10" i="73" a="1"/>
  <c r="V10" i="73" s="1"/>
  <c r="AD10" i="73" a="1"/>
  <c r="AD10" i="73" s="1"/>
  <c r="AD5" i="74" a="1"/>
  <c r="AD5" i="74" s="1"/>
  <c r="W5" i="74" a="1"/>
  <c r="W5" i="74" s="1"/>
  <c r="AB9" i="81" a="1"/>
  <c r="AB9" i="81" s="1"/>
  <c r="Y9" i="81" a="1"/>
  <c r="Y9" i="81" s="1"/>
  <c r="T9" i="81" a="1"/>
  <c r="T9" i="81" s="1"/>
  <c r="R9" i="81" a="1"/>
  <c r="R9" i="81" s="1"/>
  <c r="AI9" i="81" a="1"/>
  <c r="AI9" i="81" s="1"/>
  <c r="AD9" i="81" a="1"/>
  <c r="AD9" i="81" s="1"/>
  <c r="AF9" i="81" a="1"/>
  <c r="AF9" i="81" s="1"/>
  <c r="Z9" i="81" a="1"/>
  <c r="Z9" i="81" s="1"/>
  <c r="W9" i="81" a="1"/>
  <c r="W9" i="81" s="1"/>
  <c r="V9" i="81" a="1"/>
  <c r="V9" i="81" s="1"/>
  <c r="AI9" i="80" a="1"/>
  <c r="AI9" i="80" s="1"/>
  <c r="AD9" i="80" a="1"/>
  <c r="AD9" i="80" s="1"/>
  <c r="U8" i="75" a="1"/>
  <c r="U8" i="75" s="1"/>
  <c r="Z8" i="75" a="1"/>
  <c r="Z8" i="75" s="1"/>
  <c r="AE8" i="75" a="1"/>
  <c r="AE8" i="75" s="1"/>
  <c r="AD8" i="75" a="1"/>
  <c r="AD8" i="75" s="1"/>
  <c r="AB8" i="75" a="1"/>
  <c r="AB8" i="75" s="1"/>
  <c r="W8" i="85" a="1"/>
  <c r="W8" i="85" s="1"/>
  <c r="Z8" i="85" a="1"/>
  <c r="Z8" i="85" s="1"/>
  <c r="AE8" i="85" a="1"/>
  <c r="AE8" i="85" s="1"/>
  <c r="V8" i="74" a="1"/>
  <c r="V8" i="74" s="1"/>
  <c r="T8" i="74" a="1"/>
  <c r="T8" i="74" s="1"/>
  <c r="AB8" i="74" a="1"/>
  <c r="AB8" i="74" s="1"/>
  <c r="U8" i="74" a="1"/>
  <c r="U8" i="74" s="1"/>
  <c r="R8" i="74" a="1"/>
  <c r="R8" i="74" s="1"/>
  <c r="T10" i="78" a="1"/>
  <c r="T10" i="78" s="1"/>
  <c r="X10" i="78" a="1"/>
  <c r="X10" i="78" s="1"/>
  <c r="Q8" i="76" a="1"/>
  <c r="Q8" i="76" s="1"/>
  <c r="V8" i="76" a="1"/>
  <c r="V8" i="76" s="1"/>
  <c r="T8" i="76" a="1"/>
  <c r="T8" i="76" s="1"/>
  <c r="AF8" i="76" a="1"/>
  <c r="AF8" i="76" s="1"/>
  <c r="AA8" i="76" a="1"/>
  <c r="AA8" i="76" s="1"/>
  <c r="AH3" i="82" a="1"/>
  <c r="AH3" i="82" s="1"/>
  <c r="Z3" i="82" a="1"/>
  <c r="Z3" i="82" s="1"/>
  <c r="Y5" i="77" a="1"/>
  <c r="Y5" i="77" s="1"/>
  <c r="X5" i="77" a="1"/>
  <c r="X5" i="77" s="1"/>
  <c r="Q5" i="77" a="1"/>
  <c r="Q5" i="77" s="1"/>
  <c r="R5" i="77" a="1"/>
  <c r="R5" i="77" s="1"/>
  <c r="AD5" i="77" a="1"/>
  <c r="AD5" i="77" s="1"/>
  <c r="AJ5" i="77" a="1"/>
  <c r="AJ5" i="77" s="1"/>
  <c r="T5" i="77" a="1"/>
  <c r="T5" i="77" s="1"/>
  <c r="AG5" i="77" a="1"/>
  <c r="AG5" i="77" s="1"/>
  <c r="AC5" i="77" a="1"/>
  <c r="AC5" i="77" s="1"/>
  <c r="U5" i="77" a="1"/>
  <c r="U5" i="77" s="1"/>
  <c r="AH5" i="77" a="1"/>
  <c r="AH5" i="77" s="1"/>
  <c r="AA5" i="77" a="1"/>
  <c r="AA5" i="77" s="1"/>
  <c r="Z5" i="77" a="1"/>
  <c r="Z5" i="77" s="1"/>
  <c r="AB5" i="77" a="1"/>
  <c r="AB5" i="77" s="1"/>
  <c r="S5" i="77" a="1"/>
  <c r="S5" i="77" s="1"/>
  <c r="X2" i="81" a="1"/>
  <c r="X2" i="81" s="1"/>
  <c r="AE4" i="71" a="1"/>
  <c r="AE4" i="71" s="1"/>
  <c r="AC4" i="71" a="1"/>
  <c r="AC4" i="71" s="1"/>
  <c r="AH4" i="71" a="1"/>
  <c r="AH4" i="71" s="1"/>
  <c r="AD4" i="71" a="1"/>
  <c r="AD4" i="71" s="1"/>
  <c r="X4" i="71" a="1"/>
  <c r="X4" i="71" s="1"/>
  <c r="X7" i="78" a="1"/>
  <c r="X7" i="78" s="1"/>
  <c r="AD3" i="74" a="1"/>
  <c r="AD3" i="74" s="1"/>
  <c r="V3" i="74" a="1"/>
  <c r="V3" i="74" s="1"/>
  <c r="Q3" i="74" a="1"/>
  <c r="Q3" i="74" s="1"/>
  <c r="AA3" i="74" a="1"/>
  <c r="AA3" i="74" s="1"/>
  <c r="AC3" i="74" a="1"/>
  <c r="AC3" i="74" s="1"/>
  <c r="AE6" i="74" a="1"/>
  <c r="AE6" i="74" s="1"/>
  <c r="AG6" i="74" a="1"/>
  <c r="AG6" i="74" s="1"/>
  <c r="Q6" i="74" a="1"/>
  <c r="Q6" i="74" s="1"/>
  <c r="U6" i="74" a="1"/>
  <c r="U6" i="74" s="1"/>
  <c r="AI6" i="74" a="1"/>
  <c r="AI6" i="74" s="1"/>
  <c r="Z9" i="78" a="1"/>
  <c r="Z9" i="78" s="1"/>
  <c r="AA9" i="83" a="1"/>
  <c r="AA9" i="83" s="1"/>
  <c r="AB5" i="84" a="1"/>
  <c r="AB5" i="84" s="1"/>
  <c r="AG5" i="84" a="1"/>
  <c r="AG5" i="84" s="1"/>
  <c r="X5" i="84" a="1"/>
  <c r="X5" i="84" s="1"/>
  <c r="Z5" i="84" a="1"/>
  <c r="Z5" i="84" s="1"/>
  <c r="AJ5" i="84" a="1"/>
  <c r="AJ5" i="84" s="1"/>
  <c r="AC7" i="85" a="1"/>
  <c r="AC7" i="85" s="1"/>
  <c r="S7" i="85" a="1"/>
  <c r="S7" i="85" s="1"/>
  <c r="Z7" i="84" a="1"/>
  <c r="Z7" i="84" s="1"/>
  <c r="Y7" i="84" a="1"/>
  <c r="Y7" i="84" s="1"/>
  <c r="AE5" i="79" a="1"/>
  <c r="AE5" i="79" s="1"/>
  <c r="AJ5" i="79" a="1"/>
  <c r="AJ5" i="79" s="1"/>
  <c r="Y6" i="78" a="1"/>
  <c r="Y6" i="78" s="1"/>
  <c r="AE6" i="78" a="1"/>
  <c r="AE6" i="78" s="1"/>
  <c r="Z6" i="83" a="1"/>
  <c r="Z6" i="83" s="1"/>
  <c r="U5" i="78" a="1"/>
  <c r="U5" i="78" s="1"/>
  <c r="Z11" i="80" a="1"/>
  <c r="Z11" i="80" s="1"/>
  <c r="AE11" i="86" a="1"/>
  <c r="AE11" i="86" s="1"/>
  <c r="AF11" i="86" a="1"/>
  <c r="AF11" i="86" s="1"/>
  <c r="AF7" i="80" a="1"/>
  <c r="AF7" i="80" s="1"/>
  <c r="AH7" i="80" a="1"/>
  <c r="AH7" i="80" s="1"/>
  <c r="AI7" i="80" a="1"/>
  <c r="AI7" i="80" s="1"/>
  <c r="AA6" i="81" a="1"/>
  <c r="AA6" i="81" s="1"/>
  <c r="AJ6" i="81" a="1"/>
  <c r="AJ6" i="81" s="1"/>
  <c r="Y9" i="71" a="1"/>
  <c r="Y9" i="71" s="1"/>
  <c r="V9" i="71" a="1"/>
  <c r="V9" i="71" s="1"/>
  <c r="AJ10" i="81" a="1"/>
  <c r="AJ10" i="81" s="1"/>
  <c r="V10" i="81" a="1"/>
  <c r="V10" i="81" s="1"/>
  <c r="AG2" i="78" a="1"/>
  <c r="AG2" i="78" s="1"/>
  <c r="W2" i="78" a="1"/>
  <c r="W2" i="78" s="1"/>
  <c r="AH4" i="75" a="1"/>
  <c r="AH4" i="75" s="1"/>
  <c r="Q4" i="75" a="1"/>
  <c r="Q4" i="75" s="1"/>
  <c r="AB5" i="81" a="1"/>
  <c r="AB5" i="81" s="1"/>
  <c r="AI5" i="81" a="1"/>
  <c r="AI5" i="81" s="1"/>
  <c r="AJ4" i="78" a="1"/>
  <c r="AJ4" i="78" s="1"/>
  <c r="AF4" i="78" a="1"/>
  <c r="AF4" i="78" s="1"/>
  <c r="V11" i="78" a="1"/>
  <c r="V11" i="78" s="1"/>
  <c r="Z11" i="78" a="1"/>
  <c r="Z11" i="78" s="1"/>
  <c r="R7" i="76" a="1"/>
  <c r="R7" i="76" s="1"/>
  <c r="AH4" i="82" a="1"/>
  <c r="AH4" i="82" s="1"/>
  <c r="Y9" i="78" a="1"/>
  <c r="Y9" i="78" s="1"/>
  <c r="U9" i="78" a="1"/>
  <c r="U9" i="78" s="1"/>
  <c r="T9" i="83" a="1"/>
  <c r="T9" i="83" s="1"/>
  <c r="W9" i="83" a="1"/>
  <c r="W9" i="83" s="1"/>
  <c r="AJ9" i="83" a="1"/>
  <c r="AJ9" i="83" s="1"/>
  <c r="S2" i="83" a="1"/>
  <c r="S2" i="83" s="1"/>
  <c r="Z7" i="85" a="1"/>
  <c r="Z7" i="85" s="1"/>
  <c r="X7" i="85" a="1"/>
  <c r="X7" i="85" s="1"/>
  <c r="W7" i="85" a="1"/>
  <c r="W7" i="85" s="1"/>
  <c r="AG7" i="85" a="1"/>
  <c r="AG7" i="85" s="1"/>
  <c r="Y7" i="85" a="1"/>
  <c r="Y7" i="85" s="1"/>
  <c r="AB7" i="84" a="1"/>
  <c r="AB7" i="84" s="1"/>
  <c r="W7" i="84" a="1"/>
  <c r="W7" i="84" s="1"/>
  <c r="AI7" i="84" a="1"/>
  <c r="AI7" i="84" s="1"/>
  <c r="AH7" i="84" a="1"/>
  <c r="AH7" i="84" s="1"/>
  <c r="AA7" i="84" a="1"/>
  <c r="AA7" i="84" s="1"/>
  <c r="AA5" i="79" a="1"/>
  <c r="AA5" i="79" s="1"/>
  <c r="R5" i="79" a="1"/>
  <c r="R5" i="79" s="1"/>
  <c r="AF5" i="79" a="1"/>
  <c r="AF5" i="79" s="1"/>
  <c r="W5" i="79" a="1"/>
  <c r="W5" i="79" s="1"/>
  <c r="U5" i="79" a="1"/>
  <c r="U5" i="79" s="1"/>
  <c r="T6" i="78" a="1"/>
  <c r="T6" i="78" s="1"/>
  <c r="X6" i="78" a="1"/>
  <c r="X6" i="78" s="1"/>
  <c r="Q6" i="78" a="1"/>
  <c r="Q6" i="78" s="1"/>
  <c r="V6" i="78" a="1"/>
  <c r="V6" i="78" s="1"/>
  <c r="AD6" i="78" a="1"/>
  <c r="AD6" i="78" s="1"/>
  <c r="W6" i="83" a="1"/>
  <c r="W6" i="83" s="1"/>
  <c r="X6" i="83" a="1"/>
  <c r="X6" i="83" s="1"/>
  <c r="AD6" i="83" a="1"/>
  <c r="AD6" i="83" s="1"/>
  <c r="S6" i="83" a="1"/>
  <c r="S6" i="83" s="1"/>
  <c r="AE6" i="83" a="1"/>
  <c r="AE6" i="83" s="1"/>
  <c r="AH5" i="78" a="1"/>
  <c r="AH5" i="78" s="1"/>
  <c r="AB5" i="78" a="1"/>
  <c r="AB5" i="78" s="1"/>
  <c r="X5" i="78" a="1"/>
  <c r="X5" i="78" s="1"/>
  <c r="R5" i="78" a="1"/>
  <c r="R5" i="78" s="1"/>
  <c r="T5" i="78" a="1"/>
  <c r="T5" i="78" s="1"/>
  <c r="Y11" i="80" a="1"/>
  <c r="Y11" i="80" s="1"/>
  <c r="AE11" i="80" a="1"/>
  <c r="AE11" i="80" s="1"/>
  <c r="AG11" i="80" a="1"/>
  <c r="AG11" i="80" s="1"/>
  <c r="AB11" i="80" a="1"/>
  <c r="AB11" i="80" s="1"/>
  <c r="AD11" i="80" a="1"/>
  <c r="AD11" i="80" s="1"/>
  <c r="U11" i="86" a="1"/>
  <c r="U11" i="86" s="1"/>
  <c r="Q11" i="86" a="1"/>
  <c r="Q11" i="86" s="1"/>
  <c r="AJ11" i="86" a="1"/>
  <c r="AJ11" i="86" s="1"/>
  <c r="AI11" i="86" a="1"/>
  <c r="AI11" i="86" s="1"/>
  <c r="Z11" i="86" a="1"/>
  <c r="Z11" i="86" s="1"/>
  <c r="Y7" i="80" a="1"/>
  <c r="Y7" i="80" s="1"/>
  <c r="T7" i="80" a="1"/>
  <c r="T7" i="80" s="1"/>
  <c r="U7" i="80" a="1"/>
  <c r="U7" i="80" s="1"/>
  <c r="AC7" i="80" a="1"/>
  <c r="AC7" i="80" s="1"/>
  <c r="X7" i="80" a="1"/>
  <c r="X7" i="80" s="1"/>
  <c r="Q6" i="81" a="1"/>
  <c r="Q6" i="81" s="1"/>
  <c r="U6" i="81" a="1"/>
  <c r="U6" i="81" s="1"/>
  <c r="S6" i="81" a="1"/>
  <c r="S6" i="81" s="1"/>
  <c r="AF6" i="81" a="1"/>
  <c r="AF6" i="81" s="1"/>
  <c r="AH6" i="81" a="1"/>
  <c r="AH6" i="81" s="1"/>
  <c r="AF9" i="71" a="1"/>
  <c r="AF9" i="71" s="1"/>
  <c r="S9" i="71" a="1"/>
  <c r="S9" i="71" s="1"/>
  <c r="AC9" i="71" a="1"/>
  <c r="AC9" i="71" s="1"/>
  <c r="Z9" i="71" a="1"/>
  <c r="Z9" i="71" s="1"/>
  <c r="AH9" i="71" a="1"/>
  <c r="AH9" i="71" s="1"/>
  <c r="Y10" i="81" a="1"/>
  <c r="Y10" i="81" s="1"/>
  <c r="AA10" i="81" a="1"/>
  <c r="AA10" i="81" s="1"/>
  <c r="AD10" i="81" a="1"/>
  <c r="AD10" i="81" s="1"/>
  <c r="R10" i="81" a="1"/>
  <c r="R10" i="81" s="1"/>
  <c r="Q10" i="81" a="1"/>
  <c r="Q10" i="81" s="1"/>
  <c r="AC2" i="78" a="1"/>
  <c r="AC2" i="78" s="1"/>
  <c r="R2" i="78" a="1"/>
  <c r="R2" i="78" s="1"/>
  <c r="AD2" i="78" a="1"/>
  <c r="AD2" i="78" s="1"/>
  <c r="AB2" i="78" a="1"/>
  <c r="AB2" i="78" s="1"/>
  <c r="AA2" i="78" a="1"/>
  <c r="AA2" i="78" s="1"/>
  <c r="AG4" i="75" a="1"/>
  <c r="AG4" i="75" s="1"/>
  <c r="R4" i="75" a="1"/>
  <c r="R4" i="75" s="1"/>
  <c r="T4" i="75" a="1"/>
  <c r="T4" i="75" s="1"/>
  <c r="AC4" i="75" a="1"/>
  <c r="AC4" i="75" s="1"/>
  <c r="AJ4" i="75" a="1"/>
  <c r="AJ4" i="75" s="1"/>
  <c r="AI5" i="76" a="1"/>
  <c r="AI5" i="76" s="1"/>
  <c r="AJ5" i="76" a="1"/>
  <c r="AJ5" i="76" s="1"/>
  <c r="T5" i="76" a="1"/>
  <c r="T5" i="76" s="1"/>
  <c r="Q5" i="76" a="1"/>
  <c r="Q5" i="76" s="1"/>
  <c r="Z5" i="76" a="1"/>
  <c r="Z5" i="76" s="1"/>
  <c r="AC5" i="81" a="1"/>
  <c r="AC5" i="81" s="1"/>
  <c r="Y5" i="81" a="1"/>
  <c r="Y5" i="81" s="1"/>
  <c r="AF5" i="81" a="1"/>
  <c r="AF5" i="81" s="1"/>
  <c r="S5" i="81" a="1"/>
  <c r="S5" i="81" s="1"/>
  <c r="Q5" i="81" a="1"/>
  <c r="Q5" i="81" s="1"/>
  <c r="Q4" i="78" a="1"/>
  <c r="Q4" i="78" s="1"/>
  <c r="V4" i="78" a="1"/>
  <c r="V4" i="78" s="1"/>
  <c r="AG4" i="78" a="1"/>
  <c r="AG4" i="78" s="1"/>
  <c r="AD4" i="78" a="1"/>
  <c r="AD4" i="78" s="1"/>
  <c r="T4" i="78" a="1"/>
  <c r="T4" i="78" s="1"/>
  <c r="S11" i="78" a="1"/>
  <c r="S11" i="78" s="1"/>
  <c r="AB11" i="78" a="1"/>
  <c r="AB11" i="78" s="1"/>
  <c r="X11" i="78" a="1"/>
  <c r="X11" i="78" s="1"/>
  <c r="AG11" i="78" a="1"/>
  <c r="AG11" i="78" s="1"/>
  <c r="T11" i="78" a="1"/>
  <c r="T11" i="78" s="1"/>
  <c r="Z7" i="76" a="1"/>
  <c r="Z7" i="76" s="1"/>
  <c r="AH7" i="76" a="1"/>
  <c r="AH7" i="76" s="1"/>
  <c r="AF7" i="76" a="1"/>
  <c r="AF7" i="76" s="1"/>
  <c r="AJ7" i="76" a="1"/>
  <c r="AJ7" i="76" s="1"/>
  <c r="Q11" i="81" a="1"/>
  <c r="Q11" i="81" s="1"/>
  <c r="T11" i="81" a="1"/>
  <c r="T11" i="81" s="1"/>
  <c r="AJ11" i="81" a="1"/>
  <c r="AJ11" i="81" s="1"/>
  <c r="V11" i="81" a="1"/>
  <c r="V11" i="81" s="1"/>
  <c r="AG11" i="81" a="1"/>
  <c r="AG11" i="81" s="1"/>
  <c r="AG4" i="82" a="1"/>
  <c r="AG4" i="82" s="1"/>
  <c r="X4" i="82" a="1"/>
  <c r="X4" i="82" s="1"/>
  <c r="AJ4" i="82" a="1"/>
  <c r="AJ4" i="82" s="1"/>
  <c r="Q4" i="82" a="1"/>
  <c r="Q4" i="82" s="1"/>
  <c r="Z4" i="82" a="1"/>
  <c r="Z4" i="82" s="1"/>
  <c r="W9" i="78" a="1"/>
  <c r="W9" i="78" s="1"/>
  <c r="AB9" i="78" a="1"/>
  <c r="AB9" i="78" s="1"/>
  <c r="AD9" i="78" a="1"/>
  <c r="AD9" i="78" s="1"/>
  <c r="AG9" i="78" a="1"/>
  <c r="AG9" i="78" s="1"/>
  <c r="AE9" i="78" a="1"/>
  <c r="AE9" i="78" s="1"/>
  <c r="Q9" i="83" a="1"/>
  <c r="Q9" i="83" s="1"/>
  <c r="U9" i="83" a="1"/>
  <c r="U9" i="83" s="1"/>
  <c r="V9" i="83" a="1"/>
  <c r="V9" i="83" s="1"/>
  <c r="AH9" i="83" a="1"/>
  <c r="AH9" i="83" s="1"/>
  <c r="AI2" i="83" a="1"/>
  <c r="AI2" i="83" s="1"/>
  <c r="AJ2" i="83" a="1"/>
  <c r="AJ2" i="83" s="1"/>
  <c r="R2" i="83" a="1"/>
  <c r="R2" i="83" s="1"/>
  <c r="Q2" i="83" a="1"/>
  <c r="Q2" i="83" s="1"/>
  <c r="T2" i="83" a="1"/>
  <c r="T2" i="83" s="1"/>
  <c r="AJ9" i="82" a="1"/>
  <c r="AJ9" i="82" s="1"/>
  <c r="Q9" i="82" a="1"/>
  <c r="Q9" i="82" s="1"/>
  <c r="AI9" i="82" a="1"/>
  <c r="AI9" i="82" s="1"/>
  <c r="Y9" i="82" a="1"/>
  <c r="Y9" i="82" s="1"/>
  <c r="AC9" i="82" a="1"/>
  <c r="AC9" i="82" s="1"/>
  <c r="AC11" i="73" a="1"/>
  <c r="AC11" i="73" s="1"/>
  <c r="U11" i="73" a="1"/>
  <c r="U11" i="73" s="1"/>
  <c r="T11" i="73" a="1"/>
  <c r="T11" i="73" s="1"/>
  <c r="Z11" i="73" a="1"/>
  <c r="Z11" i="73" s="1"/>
  <c r="AJ11" i="73" a="1"/>
  <c r="AJ11" i="73" s="1"/>
  <c r="V9" i="79" a="1"/>
  <c r="V9" i="79" s="1"/>
  <c r="W9" i="79" a="1"/>
  <c r="W9" i="79" s="1"/>
  <c r="T9" i="79" a="1"/>
  <c r="T9" i="79" s="1"/>
  <c r="AA9" i="79" a="1"/>
  <c r="AA9" i="79" s="1"/>
  <c r="R9" i="79" a="1"/>
  <c r="R9" i="79" s="1"/>
  <c r="S9" i="75" a="1"/>
  <c r="S9" i="75" s="1"/>
  <c r="AD9" i="75" a="1"/>
  <c r="AD9" i="75" s="1"/>
  <c r="AC9" i="75" a="1"/>
  <c r="AC9" i="75" s="1"/>
  <c r="AJ9" i="75" a="1"/>
  <c r="AJ9" i="75" s="1"/>
  <c r="AF9" i="75" a="1"/>
  <c r="AF9" i="75" s="1"/>
  <c r="Q7" i="86" a="1"/>
  <c r="Q7" i="86" s="1"/>
  <c r="Z7" i="86" a="1"/>
  <c r="Z7" i="86" s="1"/>
  <c r="AB6" i="77" a="1"/>
  <c r="AB6" i="77" s="1"/>
  <c r="AD6" i="77" a="1"/>
  <c r="AD6" i="77" s="1"/>
  <c r="AC6" i="77" a="1"/>
  <c r="AC6" i="77" s="1"/>
  <c r="R9" i="86" a="1"/>
  <c r="R9" i="86" s="1"/>
  <c r="AA9" i="86" a="1"/>
  <c r="AA9" i="86" s="1"/>
  <c r="Y9" i="86" a="1"/>
  <c r="Y9" i="86" s="1"/>
  <c r="T9" i="86" a="1"/>
  <c r="T9" i="86" s="1"/>
  <c r="S9" i="86" a="1"/>
  <c r="S9" i="86" s="1"/>
  <c r="V9" i="86" a="1"/>
  <c r="V9" i="86" s="1"/>
  <c r="AI9" i="86" a="1"/>
  <c r="AI9" i="86" s="1"/>
  <c r="AF9" i="86" a="1"/>
  <c r="AF9" i="86" s="1"/>
  <c r="S5" i="73" a="1"/>
  <c r="S5" i="73" s="1"/>
  <c r="Q5" i="73" a="1"/>
  <c r="Q5" i="73" s="1"/>
  <c r="AG5" i="73" a="1"/>
  <c r="AG5" i="73" s="1"/>
  <c r="V5" i="73" a="1"/>
  <c r="V5" i="73" s="1"/>
  <c r="AH3" i="78" a="1"/>
  <c r="AH3" i="78" s="1"/>
  <c r="Q3" i="78" a="1"/>
  <c r="Q3" i="78" s="1"/>
  <c r="Y3" i="78" a="1"/>
  <c r="Y3" i="78" s="1"/>
  <c r="R3" i="86" a="1"/>
  <c r="R3" i="86" s="1"/>
  <c r="S3" i="86" a="1"/>
  <c r="S3" i="86" s="1"/>
  <c r="Y3" i="86" a="1"/>
  <c r="Y3" i="86" s="1"/>
  <c r="AD3" i="86" a="1"/>
  <c r="AD3" i="86" s="1"/>
  <c r="AE3" i="86" a="1"/>
  <c r="AE3" i="86" s="1"/>
  <c r="T3" i="86" a="1"/>
  <c r="T3" i="86" s="1"/>
  <c r="Q3" i="86" a="1"/>
  <c r="Q3" i="86" s="1"/>
  <c r="X3" i="86" a="1"/>
  <c r="X3" i="86" s="1"/>
  <c r="S4" i="80" a="1"/>
  <c r="S4" i="80" s="1"/>
  <c r="AA4" i="80" a="1"/>
  <c r="AA4" i="80" s="1"/>
  <c r="R4" i="80" a="1"/>
  <c r="R4" i="80" s="1"/>
  <c r="U4" i="80" a="1"/>
  <c r="U4" i="80" s="1"/>
  <c r="AA10" i="82" a="1"/>
  <c r="AA10" i="82" s="1"/>
  <c r="Q10" i="82" a="1"/>
  <c r="Q10" i="82" s="1"/>
  <c r="V10" i="82" a="1"/>
  <c r="V10" i="82" s="1"/>
  <c r="S10" i="82" a="1"/>
  <c r="S10" i="82" s="1"/>
  <c r="AE5" i="84" a="1"/>
  <c r="AE5" i="84" s="1"/>
  <c r="AF5" i="84" a="1"/>
  <c r="AF5" i="84" s="1"/>
  <c r="AC5" i="84" a="1"/>
  <c r="AC5" i="84" s="1"/>
  <c r="V5" i="84" a="1"/>
  <c r="V5" i="84" s="1"/>
  <c r="V9" i="77" a="1"/>
  <c r="V9" i="77" s="1"/>
  <c r="AC9" i="77" a="1"/>
  <c r="AC9" i="77" s="1"/>
  <c r="U9" i="77" a="1"/>
  <c r="U9" i="77" s="1"/>
  <c r="AB9" i="77" a="1"/>
  <c r="AB9" i="77" s="1"/>
  <c r="Z9" i="77" a="1"/>
  <c r="Z9" i="77" s="1"/>
  <c r="W9" i="77" a="1"/>
  <c r="W9" i="77" s="1"/>
  <c r="AF9" i="77" a="1"/>
  <c r="AF9" i="77" s="1"/>
  <c r="Y9" i="77" a="1"/>
  <c r="Y9" i="77" s="1"/>
  <c r="R9" i="76" a="1"/>
  <c r="R9" i="76" s="1"/>
  <c r="X9" i="76" a="1"/>
  <c r="X9" i="76" s="1"/>
  <c r="AG9" i="76" a="1"/>
  <c r="AG9" i="76" s="1"/>
  <c r="V9" i="76" a="1"/>
  <c r="V9" i="76" s="1"/>
  <c r="Y9" i="76" a="1"/>
  <c r="Y9" i="76" s="1"/>
  <c r="AD9" i="76" a="1"/>
  <c r="AD9" i="76" s="1"/>
  <c r="AI9" i="76" a="1"/>
  <c r="AI9" i="76" s="1"/>
  <c r="AA9" i="76" a="1"/>
  <c r="AA9" i="76" s="1"/>
  <c r="AC4" i="81" a="1"/>
  <c r="AC4" i="81" s="1"/>
  <c r="V4" i="81" a="1"/>
  <c r="V4" i="81" s="1"/>
  <c r="Q4" i="81" a="1"/>
  <c r="Q4" i="81" s="1"/>
  <c r="AD6" i="86" a="1"/>
  <c r="AD6" i="86" s="1"/>
  <c r="AH6" i="86" a="1"/>
  <c r="AH6" i="86" s="1"/>
  <c r="AG6" i="86" a="1"/>
  <c r="AG6" i="86" s="1"/>
  <c r="AE6" i="86" a="1"/>
  <c r="AE6" i="86" s="1"/>
  <c r="T11" i="82" a="1"/>
  <c r="T11" i="82" s="1"/>
  <c r="AF11" i="82" a="1"/>
  <c r="AF11" i="82" s="1"/>
  <c r="AI11" i="82" a="1"/>
  <c r="AI11" i="82" s="1"/>
  <c r="AB11" i="82" a="1"/>
  <c r="AB11" i="82" s="1"/>
  <c r="AJ2" i="76" a="1"/>
  <c r="AJ2" i="76" s="1"/>
  <c r="AF2" i="76" a="1"/>
  <c r="AF2" i="76" s="1"/>
  <c r="Z2" i="76" a="1"/>
  <c r="Z2" i="76" s="1"/>
  <c r="AE2" i="76" a="1"/>
  <c r="AE2" i="76" s="1"/>
  <c r="AI2" i="76" a="1"/>
  <c r="AI2" i="76" s="1"/>
  <c r="AD2" i="76" a="1"/>
  <c r="AD2" i="76" s="1"/>
  <c r="X2" i="76" a="1"/>
  <c r="X2" i="76" s="1"/>
  <c r="AH2" i="76" a="1"/>
  <c r="AH2" i="76" s="1"/>
  <c r="X5" i="80" a="1"/>
  <c r="X5" i="80" s="1"/>
  <c r="Z5" i="80" a="1"/>
  <c r="Z5" i="80" s="1"/>
  <c r="T5" i="80" a="1"/>
  <c r="T5" i="80" s="1"/>
  <c r="T7" i="74" a="1"/>
  <c r="T7" i="74" s="1"/>
  <c r="AC7" i="74" a="1"/>
  <c r="AC7" i="74" s="1"/>
  <c r="Y7" i="74" a="1"/>
  <c r="Y7" i="74" s="1"/>
  <c r="AE7" i="74" a="1"/>
  <c r="AE7" i="74" s="1"/>
  <c r="W3" i="84" a="1"/>
  <c r="W3" i="84" s="1"/>
  <c r="Y3" i="84" a="1"/>
  <c r="Y3" i="84" s="1"/>
  <c r="AA11" i="77" a="1"/>
  <c r="AA11" i="77" s="1"/>
  <c r="AG11" i="77" a="1"/>
  <c r="AG11" i="77" s="1"/>
  <c r="S11" i="71" a="1"/>
  <c r="S11" i="71" s="1"/>
  <c r="V11" i="71" a="1"/>
  <c r="V11" i="71" s="1"/>
  <c r="AG11" i="71" a="1"/>
  <c r="AG11" i="71" s="1"/>
  <c r="Y11" i="71" a="1"/>
  <c r="Y11" i="71" s="1"/>
  <c r="U11" i="71" a="1"/>
  <c r="U11" i="71" s="1"/>
  <c r="Z11" i="71" a="1"/>
  <c r="Z11" i="71" s="1"/>
  <c r="AJ11" i="71" a="1"/>
  <c r="AJ11" i="71" s="1"/>
  <c r="AH11" i="71" a="1"/>
  <c r="AH11" i="71" s="1"/>
  <c r="AB11" i="71" a="1"/>
  <c r="AB11" i="71" s="1"/>
  <c r="W11" i="71" a="1"/>
  <c r="W11" i="71" s="1"/>
  <c r="AC11" i="71" a="1"/>
  <c r="AC11" i="71" s="1"/>
  <c r="AI11" i="71" a="1"/>
  <c r="AI11" i="71" s="1"/>
  <c r="T4" i="77" a="1"/>
  <c r="T4" i="77" s="1"/>
  <c r="AD4" i="77" a="1"/>
  <c r="AD4" i="77" s="1"/>
  <c r="S4" i="77" a="1"/>
  <c r="S4" i="77" s="1"/>
  <c r="AD2" i="86" a="1"/>
  <c r="AD2" i="86" s="1"/>
  <c r="AE2" i="86" a="1"/>
  <c r="AE2" i="86" s="1"/>
  <c r="T2" i="86" a="1"/>
  <c r="T2" i="86" s="1"/>
  <c r="Z2" i="86" a="1"/>
  <c r="Z2" i="86" s="1"/>
  <c r="X2" i="86" a="1"/>
  <c r="X2" i="86" s="1"/>
  <c r="AH2" i="86" a="1"/>
  <c r="AH2" i="86" s="1"/>
  <c r="AA2" i="86" a="1"/>
  <c r="AA2" i="86" s="1"/>
  <c r="AJ2" i="86" a="1"/>
  <c r="AJ2" i="86" s="1"/>
  <c r="R2" i="86" a="1"/>
  <c r="R2" i="86" s="1"/>
  <c r="V2" i="86" a="1"/>
  <c r="V2" i="86" s="1"/>
  <c r="AB2" i="86" a="1"/>
  <c r="AB2" i="86" s="1"/>
  <c r="AF2" i="86" a="1"/>
  <c r="AF2" i="86" s="1"/>
  <c r="T9" i="85" a="1"/>
  <c r="T9" i="85" s="1"/>
  <c r="Z9" i="85" a="1"/>
  <c r="Z9" i="85" s="1"/>
  <c r="X11" i="76" a="1"/>
  <c r="X11" i="76" s="1"/>
  <c r="AJ11" i="76" a="1"/>
  <c r="AJ11" i="76" s="1"/>
  <c r="AG11" i="76" a="1"/>
  <c r="AG11" i="76" s="1"/>
  <c r="AG3" i="80" a="1"/>
  <c r="AG3" i="80" s="1"/>
  <c r="Q3" i="80" a="1"/>
  <c r="Q3" i="80" s="1"/>
  <c r="Q10" i="73" a="1"/>
  <c r="Q10" i="73" s="1"/>
  <c r="Z10" i="73" a="1"/>
  <c r="Z10" i="73" s="1"/>
  <c r="X10" i="73" a="1"/>
  <c r="X10" i="73" s="1"/>
  <c r="AC5" i="74" a="1"/>
  <c r="AC5" i="74" s="1"/>
  <c r="X5" i="74" a="1"/>
  <c r="X5" i="74" s="1"/>
  <c r="Q5" i="74" a="1"/>
  <c r="Q5" i="74" s="1"/>
  <c r="AC9" i="81" a="1"/>
  <c r="AC9" i="81" s="1"/>
  <c r="AE9" i="81" a="1"/>
  <c r="AE9" i="81" s="1"/>
  <c r="AF9" i="80" a="1"/>
  <c r="AF9" i="80" s="1"/>
  <c r="W9" i="80" a="1"/>
  <c r="W9" i="80" s="1"/>
  <c r="Z9" i="80" a="1"/>
  <c r="Z9" i="80" s="1"/>
  <c r="X8" i="75" a="1"/>
  <c r="X8" i="75" s="1"/>
  <c r="Y8" i="75" a="1"/>
  <c r="Y8" i="75" s="1"/>
  <c r="AJ8" i="75" a="1"/>
  <c r="AJ8" i="75" s="1"/>
  <c r="X8" i="85" a="1"/>
  <c r="X8" i="85" s="1"/>
  <c r="AA8" i="85" a="1"/>
  <c r="AA8" i="85" s="1"/>
  <c r="AI8" i="85" a="1"/>
  <c r="AI8" i="85" s="1"/>
  <c r="AD8" i="74" a="1"/>
  <c r="AD8" i="74" s="1"/>
  <c r="Z8" i="74" a="1"/>
  <c r="Z8" i="74" s="1"/>
  <c r="Q8" i="74" a="1"/>
  <c r="Q8" i="74" s="1"/>
  <c r="V10" i="78" a="1"/>
  <c r="V10" i="78" s="1"/>
  <c r="U10" i="78" a="1"/>
  <c r="U10" i="78" s="1"/>
  <c r="Z8" i="76" a="1"/>
  <c r="Z8" i="76" s="1"/>
  <c r="AE8" i="76" a="1"/>
  <c r="AE8" i="76" s="1"/>
  <c r="W2" i="75" a="1"/>
  <c r="W2" i="75" s="1"/>
  <c r="U2" i="75" a="1"/>
  <c r="U2" i="75" s="1"/>
  <c r="AH2" i="75" a="1"/>
  <c r="AH2" i="75" s="1"/>
  <c r="X2" i="75" a="1"/>
  <c r="X2" i="75" s="1"/>
  <c r="Y2" i="75" a="1"/>
  <c r="Y2" i="75" s="1"/>
  <c r="T3" i="82" a="1"/>
  <c r="T3" i="82" s="1"/>
  <c r="Y3" i="82" a="1"/>
  <c r="Y3" i="82" s="1"/>
  <c r="AI5" i="77" a="1"/>
  <c r="AI5" i="77" s="1"/>
  <c r="W5" i="77" a="1"/>
  <c r="W5" i="77" s="1"/>
  <c r="AC8" i="86" a="1"/>
  <c r="AC8" i="86" s="1"/>
  <c r="Y8" i="86" a="1"/>
  <c r="Y8" i="86" s="1"/>
  <c r="X8" i="86" a="1"/>
  <c r="X8" i="86" s="1"/>
  <c r="AH8" i="86" a="1"/>
  <c r="AH8" i="86" s="1"/>
  <c r="T8" i="86" a="1"/>
  <c r="T8" i="86" s="1"/>
  <c r="S8" i="86" a="1"/>
  <c r="S8" i="86" s="1"/>
  <c r="W8" i="86" a="1"/>
  <c r="W8" i="86" s="1"/>
  <c r="AI8" i="86" a="1"/>
  <c r="AI8" i="86" s="1"/>
  <c r="Q8" i="86" a="1"/>
  <c r="Q8" i="86" s="1"/>
  <c r="AF8" i="86" a="1"/>
  <c r="AF8" i="86" s="1"/>
  <c r="AA8" i="86" a="1"/>
  <c r="AA8" i="86" s="1"/>
  <c r="Z8" i="86" a="1"/>
  <c r="Z8" i="86" s="1"/>
  <c r="AD8" i="86" a="1"/>
  <c r="AD8" i="86" s="1"/>
  <c r="AB8" i="86" a="1"/>
  <c r="AB8" i="86" s="1"/>
  <c r="R8" i="86" a="1"/>
  <c r="R8" i="86" s="1"/>
  <c r="AD2" i="81" a="1"/>
  <c r="AD2" i="81" s="1"/>
  <c r="AA4" i="71" a="1"/>
  <c r="AA4" i="71" s="1"/>
  <c r="W10" i="79" a="1"/>
  <c r="W10" i="79" s="1"/>
  <c r="AI10" i="79" a="1"/>
  <c r="AI10" i="79" s="1"/>
  <c r="S10" i="79" a="1"/>
  <c r="S10" i="79" s="1"/>
  <c r="AE10" i="79" a="1"/>
  <c r="AE10" i="79" s="1"/>
  <c r="Q10" i="79" a="1"/>
  <c r="Q10" i="79" s="1"/>
  <c r="W7" i="78" a="1"/>
  <c r="W7" i="78" s="1"/>
  <c r="S7" i="78" a="1"/>
  <c r="S7" i="78" s="1"/>
  <c r="X3" i="74" a="1"/>
  <c r="X3" i="74" s="1"/>
  <c r="X4" i="74" a="1"/>
  <c r="X4" i="74" s="1"/>
  <c r="AF4" i="74" a="1"/>
  <c r="AF4" i="74" s="1"/>
  <c r="AI4" i="74" a="1"/>
  <c r="AI4" i="74" s="1"/>
  <c r="R4" i="74" a="1"/>
  <c r="R4" i="74" s="1"/>
  <c r="Z4" i="74" a="1"/>
  <c r="Z4" i="74" s="1"/>
  <c r="AD7" i="79" a="1"/>
  <c r="AD7" i="79" s="1"/>
  <c r="AA6" i="74" a="1"/>
  <c r="AA6" i="74" s="1"/>
  <c r="AH7" i="83" a="1"/>
  <c r="AH7" i="83" s="1"/>
  <c r="R7" i="83" a="1"/>
  <c r="R7" i="83" s="1"/>
  <c r="T7" i="83" a="1"/>
  <c r="T7" i="83" s="1"/>
  <c r="AA7" i="83" a="1"/>
  <c r="AA7" i="83" s="1"/>
  <c r="AD7" i="83" a="1"/>
  <c r="AD7" i="83" s="1"/>
  <c r="V7" i="83" a="1"/>
  <c r="V7" i="83" s="1"/>
  <c r="X7" i="83" a="1"/>
  <c r="X7" i="83" s="1"/>
  <c r="Q7" i="83" a="1"/>
  <c r="Q7" i="83" s="1"/>
  <c r="W7" i="83" a="1"/>
  <c r="W7" i="83" s="1"/>
  <c r="AJ7" i="83" a="1"/>
  <c r="AJ7" i="83" s="1"/>
  <c r="U7" i="83" a="1"/>
  <c r="U7" i="83" s="1"/>
  <c r="AE7" i="83" a="1"/>
  <c r="AE7" i="83" s="1"/>
  <c r="AC7" i="83" a="1"/>
  <c r="AC7" i="83" s="1"/>
  <c r="S7" i="83" a="1"/>
  <c r="S7" i="83" s="1"/>
  <c r="AG7" i="83" a="1"/>
  <c r="AG7" i="83" s="1"/>
  <c r="AC10" i="74" a="1"/>
  <c r="AC10" i="74" s="1"/>
  <c r="AJ7" i="84" a="1"/>
  <c r="AJ7" i="84" s="1"/>
  <c r="Z7" i="80" a="1"/>
  <c r="Z7" i="80" s="1"/>
  <c r="AH10" i="81" a="1"/>
  <c r="AH10" i="81" s="1"/>
  <c r="AH7" i="85" a="1"/>
  <c r="AH7" i="85" s="1"/>
  <c r="AD7" i="85" a="1"/>
  <c r="AD7" i="85" s="1"/>
  <c r="X5" i="79" a="1"/>
  <c r="X5" i="79" s="1"/>
  <c r="AC5" i="79" a="1"/>
  <c r="AC5" i="79" s="1"/>
  <c r="Z6" i="78" a="1"/>
  <c r="Z6" i="78" s="1"/>
  <c r="T6" i="83" a="1"/>
  <c r="T6" i="83" s="1"/>
  <c r="AG6" i="83" a="1"/>
  <c r="AG6" i="83" s="1"/>
  <c r="AG5" i="78" a="1"/>
  <c r="AG5" i="78" s="1"/>
  <c r="Z5" i="78" a="1"/>
  <c r="Z5" i="78" s="1"/>
  <c r="AC5" i="78" a="1"/>
  <c r="AC5" i="78" s="1"/>
  <c r="S11" i="80" a="1"/>
  <c r="S11" i="80" s="1"/>
  <c r="U11" i="80" a="1"/>
  <c r="U11" i="80" s="1"/>
  <c r="S11" i="86" a="1"/>
  <c r="S11" i="86" s="1"/>
  <c r="AD11" i="86" a="1"/>
  <c r="AD11" i="86" s="1"/>
  <c r="R9" i="71" a="1"/>
  <c r="R9" i="71" s="1"/>
  <c r="X10" i="81" a="1"/>
  <c r="X10" i="81" s="1"/>
  <c r="T10" i="81" a="1"/>
  <c r="T10" i="81" s="1"/>
  <c r="AA4" i="75" a="1"/>
  <c r="AA4" i="75" s="1"/>
  <c r="AF4" i="75" a="1"/>
  <c r="AF4" i="75" s="1"/>
  <c r="V5" i="76" a="1"/>
  <c r="V5" i="76" s="1"/>
  <c r="AE5" i="76" a="1"/>
  <c r="AE5" i="76" s="1"/>
  <c r="X5" i="76" a="1"/>
  <c r="X5" i="76" s="1"/>
  <c r="AG5" i="81" a="1"/>
  <c r="AG5" i="81" s="1"/>
  <c r="AD5" i="81" a="1"/>
  <c r="AD5" i="81" s="1"/>
  <c r="AH5" i="81" a="1"/>
  <c r="AH5" i="81" s="1"/>
  <c r="AI11" i="78" a="1"/>
  <c r="AI11" i="78" s="1"/>
  <c r="U11" i="78" a="1"/>
  <c r="U11" i="78" s="1"/>
  <c r="AE7" i="76" a="1"/>
  <c r="AE7" i="76" s="1"/>
  <c r="AB11" i="81" a="1"/>
  <c r="AB11" i="81" s="1"/>
  <c r="AI11" i="81" a="1"/>
  <c r="AI11" i="81" s="1"/>
  <c r="W4" i="82" a="1"/>
  <c r="W4" i="82" s="1"/>
  <c r="AB4" i="82" a="1"/>
  <c r="AB4" i="82" s="1"/>
  <c r="X9" i="78" a="1"/>
  <c r="X9" i="78" s="1"/>
  <c r="U2" i="83" a="1"/>
  <c r="U2" i="83" s="1"/>
  <c r="AF7" i="85" a="1"/>
  <c r="AF7" i="85" s="1"/>
  <c r="AE7" i="85" a="1"/>
  <c r="AE7" i="85" s="1"/>
  <c r="V7" i="85" a="1"/>
  <c r="V7" i="85" s="1"/>
  <c r="T7" i="85" a="1"/>
  <c r="T7" i="85" s="1"/>
  <c r="AF7" i="84" a="1"/>
  <c r="AF7" i="84" s="1"/>
  <c r="U7" i="84" a="1"/>
  <c r="U7" i="84" s="1"/>
  <c r="V7" i="84" a="1"/>
  <c r="V7" i="84" s="1"/>
  <c r="S7" i="84" a="1"/>
  <c r="S7" i="84" s="1"/>
  <c r="Z5" i="79" a="1"/>
  <c r="Z5" i="79" s="1"/>
  <c r="AG5" i="79" a="1"/>
  <c r="AG5" i="79" s="1"/>
  <c r="V5" i="79" a="1"/>
  <c r="V5" i="79" s="1"/>
  <c r="AH5" i="79" a="1"/>
  <c r="AH5" i="79" s="1"/>
  <c r="AA6" i="78" a="1"/>
  <c r="AA6" i="78" s="1"/>
  <c r="U6" i="78" a="1"/>
  <c r="U6" i="78" s="1"/>
  <c r="AH6" i="78" a="1"/>
  <c r="AH6" i="78" s="1"/>
  <c r="AI6" i="78" a="1"/>
  <c r="AI6" i="78" s="1"/>
  <c r="AI6" i="83" a="1"/>
  <c r="AI6" i="83" s="1"/>
  <c r="Y6" i="83" a="1"/>
  <c r="Y6" i="83" s="1"/>
  <c r="AF6" i="83" a="1"/>
  <c r="AF6" i="83" s="1"/>
  <c r="R6" i="83" a="1"/>
  <c r="R6" i="83" s="1"/>
  <c r="AE5" i="78" a="1"/>
  <c r="AE5" i="78" s="1"/>
  <c r="W5" i="78" a="1"/>
  <c r="W5" i="78" s="1"/>
  <c r="AA5" i="78" a="1"/>
  <c r="AA5" i="78" s="1"/>
  <c r="AJ5" i="78" a="1"/>
  <c r="AJ5" i="78" s="1"/>
  <c r="W11" i="80" a="1"/>
  <c r="W11" i="80" s="1"/>
  <c r="AC11" i="80" a="1"/>
  <c r="AC11" i="80" s="1"/>
  <c r="X11" i="80" a="1"/>
  <c r="X11" i="80" s="1"/>
  <c r="V11" i="80" a="1"/>
  <c r="V11" i="80" s="1"/>
  <c r="AH11" i="86" a="1"/>
  <c r="AH11" i="86" s="1"/>
  <c r="Y11" i="86" a="1"/>
  <c r="Y11" i="86" s="1"/>
  <c r="AB11" i="86" a="1"/>
  <c r="AB11" i="86" s="1"/>
  <c r="AC11" i="86" a="1"/>
  <c r="AC11" i="86" s="1"/>
  <c r="R7" i="80" a="1"/>
  <c r="R7" i="80" s="1"/>
  <c r="AE7" i="80" a="1"/>
  <c r="AE7" i="80" s="1"/>
  <c r="AA7" i="80" a="1"/>
  <c r="AA7" i="80" s="1"/>
  <c r="AD7" i="80" a="1"/>
  <c r="AD7" i="80" s="1"/>
  <c r="R6" i="81" a="1"/>
  <c r="R6" i="81" s="1"/>
  <c r="T6" i="81" a="1"/>
  <c r="T6" i="81" s="1"/>
  <c r="AD6" i="81" a="1"/>
  <c r="AD6" i="81" s="1"/>
  <c r="Y6" i="81" a="1"/>
  <c r="Y6" i="81" s="1"/>
  <c r="U9" i="71" a="1"/>
  <c r="U9" i="71" s="1"/>
  <c r="X9" i="71" a="1"/>
  <c r="X9" i="71" s="1"/>
  <c r="AB9" i="71" a="1"/>
  <c r="AB9" i="71" s="1"/>
  <c r="AE9" i="71" a="1"/>
  <c r="AE9" i="71" s="1"/>
  <c r="AG10" i="81" a="1"/>
  <c r="AG10" i="81" s="1"/>
  <c r="AF10" i="81" a="1"/>
  <c r="AF10" i="81" s="1"/>
  <c r="Z10" i="81" a="1"/>
  <c r="Z10" i="81" s="1"/>
  <c r="AC10" i="81" a="1"/>
  <c r="AC10" i="81" s="1"/>
  <c r="Y2" i="78" a="1"/>
  <c r="Y2" i="78" s="1"/>
  <c r="X2" i="78" a="1"/>
  <c r="X2" i="78" s="1"/>
  <c r="AI2" i="78" a="1"/>
  <c r="AI2" i="78" s="1"/>
  <c r="AE2" i="78" a="1"/>
  <c r="AE2" i="78" s="1"/>
  <c r="X4" i="75" a="1"/>
  <c r="X4" i="75" s="1"/>
  <c r="AB4" i="75" a="1"/>
  <c r="AB4" i="75" s="1"/>
  <c r="AI4" i="75" a="1"/>
  <c r="AI4" i="75" s="1"/>
  <c r="Y4" i="75" a="1"/>
  <c r="Y4" i="75" s="1"/>
  <c r="W5" i="76" a="1"/>
  <c r="W5" i="76" s="1"/>
  <c r="AD5" i="76" a="1"/>
  <c r="AD5" i="76" s="1"/>
  <c r="R5" i="76" a="1"/>
  <c r="R5" i="76" s="1"/>
  <c r="Y5" i="76" a="1"/>
  <c r="Y5" i="76" s="1"/>
  <c r="AE5" i="81" a="1"/>
  <c r="AE5" i="81" s="1"/>
  <c r="T5" i="81" a="1"/>
  <c r="T5" i="81" s="1"/>
  <c r="Z5" i="81" a="1"/>
  <c r="Z5" i="81" s="1"/>
  <c r="W5" i="81" a="1"/>
  <c r="W5" i="81" s="1"/>
  <c r="R4" i="78" a="1"/>
  <c r="R4" i="78" s="1"/>
  <c r="U4" i="78" a="1"/>
  <c r="U4" i="78" s="1"/>
  <c r="AH4" i="78" a="1"/>
  <c r="AH4" i="78" s="1"/>
  <c r="X4" i="78" a="1"/>
  <c r="X4" i="78" s="1"/>
  <c r="W11" i="78" a="1"/>
  <c r="W11" i="78" s="1"/>
  <c r="AF11" i="78" a="1"/>
  <c r="AF11" i="78" s="1"/>
  <c r="AE11" i="78" a="1"/>
  <c r="AE11" i="78" s="1"/>
  <c r="Q11" i="78" a="1"/>
  <c r="Q11" i="78" s="1"/>
  <c r="Y7" i="76" a="1"/>
  <c r="Y7" i="76" s="1"/>
  <c r="S7" i="76" a="1"/>
  <c r="S7" i="76" s="1"/>
  <c r="AB7" i="76" a="1"/>
  <c r="AB7" i="76" s="1"/>
  <c r="AC7" i="76" a="1"/>
  <c r="AC7" i="76" s="1"/>
  <c r="W11" i="81" a="1"/>
  <c r="W11" i="81" s="1"/>
  <c r="R11" i="81" a="1"/>
  <c r="R11" i="81" s="1"/>
  <c r="AF11" i="81" a="1"/>
  <c r="AF11" i="81" s="1"/>
  <c r="AC11" i="81" a="1"/>
  <c r="AC11" i="81" s="1"/>
  <c r="Y4" i="82" a="1"/>
  <c r="Y4" i="82" s="1"/>
  <c r="S4" i="82" a="1"/>
  <c r="S4" i="82" s="1"/>
  <c r="V4" i="82" a="1"/>
  <c r="V4" i="82" s="1"/>
  <c r="AI4" i="82" a="1"/>
  <c r="AI4" i="82" s="1"/>
  <c r="Q9" i="78" a="1"/>
  <c r="Q9" i="78" s="1"/>
  <c r="T9" i="78" a="1"/>
  <c r="T9" i="78" s="1"/>
  <c r="AC9" i="78" a="1"/>
  <c r="AC9" i="78" s="1"/>
  <c r="AA9" i="78" a="1"/>
  <c r="AA9" i="78" s="1"/>
  <c r="AF9" i="83" a="1"/>
  <c r="AF9" i="83" s="1"/>
  <c r="Z9" i="83" a="1"/>
  <c r="Z9" i="83" s="1"/>
  <c r="AI9" i="83" a="1"/>
  <c r="AI9" i="83" s="1"/>
  <c r="X9" i="83" a="1"/>
  <c r="X9" i="83" s="1"/>
  <c r="Y2" i="83" a="1"/>
  <c r="Y2" i="83" s="1"/>
  <c r="AA2" i="83" a="1"/>
  <c r="AA2" i="83" s="1"/>
  <c r="X2" i="83" a="1"/>
  <c r="X2" i="83" s="1"/>
  <c r="AH2" i="83" a="1"/>
  <c r="AH2" i="83" s="1"/>
  <c r="AH9" i="82" a="1"/>
  <c r="AH9" i="82" s="1"/>
  <c r="W9" i="82" a="1"/>
  <c r="W9" i="82" s="1"/>
  <c r="Z9" i="82" a="1"/>
  <c r="Z9" i="82" s="1"/>
  <c r="X9" i="82" a="1"/>
  <c r="X9" i="82" s="1"/>
  <c r="X11" i="73" a="1"/>
  <c r="X11" i="73" s="1"/>
  <c r="R11" i="73" a="1"/>
  <c r="R11" i="73" s="1"/>
  <c r="Q11" i="73" a="1"/>
  <c r="Q11" i="73" s="1"/>
  <c r="AF11" i="73" a="1"/>
  <c r="AF11" i="73" s="1"/>
  <c r="AE9" i="79" a="1"/>
  <c r="AE9" i="79" s="1"/>
  <c r="AH9" i="79" a="1"/>
  <c r="AH9" i="79" s="1"/>
  <c r="Z9" i="79" a="1"/>
  <c r="Z9" i="79" s="1"/>
  <c r="S9" i="79" a="1"/>
  <c r="S9" i="79" s="1"/>
  <c r="AG9" i="75" a="1"/>
  <c r="AG9" i="75" s="1"/>
  <c r="W9" i="75" a="1"/>
  <c r="W9" i="75" s="1"/>
  <c r="Q9" i="75" a="1"/>
  <c r="Q9" i="75" s="1"/>
  <c r="AE9" i="75" a="1"/>
  <c r="AE9" i="75" s="1"/>
  <c r="AE7" i="86" a="1"/>
  <c r="AE7" i="86" s="1"/>
  <c r="AJ7" i="86" a="1"/>
  <c r="AJ7" i="86" s="1"/>
  <c r="X7" i="86" a="1"/>
  <c r="X7" i="86" s="1"/>
  <c r="AA7" i="86" a="1"/>
  <c r="AA7" i="86" s="1"/>
  <c r="S7" i="86" a="1"/>
  <c r="S7" i="86" s="1"/>
  <c r="AB7" i="86" a="1"/>
  <c r="AB7" i="86" s="1"/>
  <c r="Y7" i="86" a="1"/>
  <c r="Y7" i="86" s="1"/>
  <c r="AD7" i="86" a="1"/>
  <c r="AD7" i="86" s="1"/>
  <c r="AF6" i="77" a="1"/>
  <c r="AF6" i="77" s="1"/>
  <c r="U6" i="77" a="1"/>
  <c r="U6" i="77" s="1"/>
  <c r="R6" i="77" a="1"/>
  <c r="R6" i="77" s="1"/>
  <c r="AH6" i="77" a="1"/>
  <c r="AH6" i="77" s="1"/>
  <c r="AA6" i="77" a="1"/>
  <c r="AA6" i="77" s="1"/>
  <c r="V6" i="77" a="1"/>
  <c r="V6" i="77" s="1"/>
  <c r="S6" i="77" a="1"/>
  <c r="S6" i="77" s="1"/>
  <c r="X6" i="77" a="1"/>
  <c r="X6" i="77" s="1"/>
  <c r="U9" i="86" a="1"/>
  <c r="U9" i="86" s="1"/>
  <c r="AB9" i="86" a="1"/>
  <c r="AB9" i="86" s="1"/>
  <c r="Z9" i="86" a="1"/>
  <c r="Z9" i="86" s="1"/>
  <c r="AD9" i="86" a="1"/>
  <c r="AD9" i="86" s="1"/>
  <c r="AJ5" i="73" a="1"/>
  <c r="AJ5" i="73" s="1"/>
  <c r="AC5" i="73" a="1"/>
  <c r="AC5" i="73" s="1"/>
  <c r="T5" i="73" a="1"/>
  <c r="T5" i="73" s="1"/>
  <c r="T3" i="78" a="1"/>
  <c r="T3" i="78" s="1"/>
  <c r="R3" i="78" a="1"/>
  <c r="R3" i="78" s="1"/>
  <c r="S3" i="78" a="1"/>
  <c r="S3" i="78" s="1"/>
  <c r="AC3" i="78" a="1"/>
  <c r="AC3" i="78" s="1"/>
  <c r="X3" i="78" a="1"/>
  <c r="X3" i="78" s="1"/>
  <c r="U3" i="78" a="1"/>
  <c r="U3" i="78" s="1"/>
  <c r="AE3" i="78" a="1"/>
  <c r="AE3" i="78" s="1"/>
  <c r="V3" i="78" a="1"/>
  <c r="V3" i="78" s="1"/>
  <c r="Z3" i="86" a="1"/>
  <c r="Z3" i="86" s="1"/>
  <c r="AC3" i="86" a="1"/>
  <c r="AC3" i="86" s="1"/>
  <c r="W3" i="86" a="1"/>
  <c r="W3" i="86" s="1"/>
  <c r="AE4" i="80" a="1"/>
  <c r="AE4" i="80" s="1"/>
  <c r="Q4" i="80" a="1"/>
  <c r="Q4" i="80" s="1"/>
  <c r="Y4" i="80" a="1"/>
  <c r="Y4" i="80" s="1"/>
  <c r="AI4" i="80" a="1"/>
  <c r="AI4" i="80" s="1"/>
  <c r="AI10" i="82" a="1"/>
  <c r="AI10" i="82" s="1"/>
  <c r="Y10" i="82" a="1"/>
  <c r="Y10" i="82" s="1"/>
  <c r="AJ10" i="82" a="1"/>
  <c r="AJ10" i="82" s="1"/>
  <c r="Q5" i="84" a="1"/>
  <c r="Q5" i="84" s="1"/>
  <c r="AA5" i="84" a="1"/>
  <c r="AA5" i="84" s="1"/>
  <c r="S5" i="84" a="1"/>
  <c r="S5" i="84" s="1"/>
  <c r="S9" i="77" a="1"/>
  <c r="S9" i="77" s="1"/>
  <c r="AI9" i="77" a="1"/>
  <c r="AI9" i="77" s="1"/>
  <c r="AD9" i="77" a="1"/>
  <c r="AD9" i="77" s="1"/>
  <c r="AA9" i="77" a="1"/>
  <c r="AA9" i="77" s="1"/>
  <c r="Z9" i="76" a="1"/>
  <c r="Z9" i="76" s="1"/>
  <c r="T9" i="76" a="1"/>
  <c r="T9" i="76" s="1"/>
  <c r="AB9" i="76" a="1"/>
  <c r="AB9" i="76" s="1"/>
  <c r="AJ4" i="81" a="1"/>
  <c r="AJ4" i="81" s="1"/>
  <c r="AH4" i="81" a="1"/>
  <c r="AH4" i="81" s="1"/>
  <c r="AI4" i="81" a="1"/>
  <c r="AI4" i="81" s="1"/>
  <c r="X4" i="81" a="1"/>
  <c r="X4" i="81" s="1"/>
  <c r="Z4" i="81" a="1"/>
  <c r="Z4" i="81" s="1"/>
  <c r="AG4" i="81" a="1"/>
  <c r="AG4" i="81" s="1"/>
  <c r="W4" i="81" a="1"/>
  <c r="W4" i="81" s="1"/>
  <c r="AF4" i="81" a="1"/>
  <c r="AF4" i="81" s="1"/>
  <c r="R6" i="86" a="1"/>
  <c r="R6" i="86" s="1"/>
  <c r="AJ6" i="86" a="1"/>
  <c r="AJ6" i="86" s="1"/>
  <c r="U6" i="86" a="1"/>
  <c r="U6" i="86" s="1"/>
  <c r="T6" i="86" a="1"/>
  <c r="T6" i="86" s="1"/>
  <c r="AC11" i="82" a="1"/>
  <c r="AC11" i="82" s="1"/>
  <c r="AJ11" i="82" a="1"/>
  <c r="AJ11" i="82" s="1"/>
  <c r="X11" i="82" a="1"/>
  <c r="X11" i="82" s="1"/>
  <c r="U11" i="82" a="1"/>
  <c r="U11" i="82" s="1"/>
  <c r="S2" i="76" a="1"/>
  <c r="S2" i="76" s="1"/>
  <c r="U2" i="76" a="1"/>
  <c r="U2" i="76" s="1"/>
  <c r="V2" i="76" a="1"/>
  <c r="V2" i="76" s="1"/>
  <c r="AE5" i="80" a="1"/>
  <c r="AE5" i="80" s="1"/>
  <c r="Y5" i="80" a="1"/>
  <c r="Y5" i="80" s="1"/>
  <c r="AH5" i="80" a="1"/>
  <c r="AH5" i="80" s="1"/>
  <c r="R5" i="80" a="1"/>
  <c r="R5" i="80" s="1"/>
  <c r="Q7" i="74" a="1"/>
  <c r="Q7" i="74" s="1"/>
  <c r="R7" i="74" a="1"/>
  <c r="R7" i="74" s="1"/>
  <c r="S7" i="74" a="1"/>
  <c r="S7" i="74" s="1"/>
  <c r="AA7" i="74" a="1"/>
  <c r="AA7" i="74" s="1"/>
  <c r="AD3" i="84" a="1"/>
  <c r="AD3" i="84" s="1"/>
  <c r="AH3" i="84" a="1"/>
  <c r="AH3" i="84" s="1"/>
  <c r="S3" i="84" a="1"/>
  <c r="S3" i="84" s="1"/>
  <c r="Y11" i="77" a="1"/>
  <c r="Y11" i="77" s="1"/>
  <c r="AJ11" i="77" a="1"/>
  <c r="AJ11" i="77" s="1"/>
  <c r="X11" i="71" a="1"/>
  <c r="X11" i="71" s="1"/>
  <c r="R11" i="71" a="1"/>
  <c r="R11" i="71" s="1"/>
  <c r="AD11" i="71" a="1"/>
  <c r="AD11" i="71" s="1"/>
  <c r="AI4" i="77" a="1"/>
  <c r="AI4" i="77" s="1"/>
  <c r="Y4" i="77" a="1"/>
  <c r="Y4" i="77" s="1"/>
  <c r="AI2" i="86" a="1"/>
  <c r="AI2" i="86" s="1"/>
  <c r="AC2" i="86" a="1"/>
  <c r="AC2" i="86" s="1"/>
  <c r="Q2" i="86" a="1"/>
  <c r="Q2" i="86" s="1"/>
  <c r="V9" i="85" a="1"/>
  <c r="V9" i="85" s="1"/>
  <c r="U9" i="85" a="1"/>
  <c r="U9" i="85" s="1"/>
  <c r="Z11" i="76" a="1"/>
  <c r="Z11" i="76" s="1"/>
  <c r="AI11" i="76" a="1"/>
  <c r="AI11" i="76" s="1"/>
  <c r="W11" i="76" a="1"/>
  <c r="W11" i="76" s="1"/>
  <c r="S3" i="80" a="1"/>
  <c r="S3" i="80" s="1"/>
  <c r="AF3" i="80" a="1"/>
  <c r="AF3" i="80" s="1"/>
  <c r="AE3" i="80" a="1"/>
  <c r="AE3" i="80" s="1"/>
  <c r="AI10" i="73" a="1"/>
  <c r="AI10" i="73" s="1"/>
  <c r="AC10" i="73" a="1"/>
  <c r="AC10" i="73" s="1"/>
  <c r="AH5" i="74" a="1"/>
  <c r="AH5" i="74" s="1"/>
  <c r="Z5" i="74" a="1"/>
  <c r="Z5" i="74" s="1"/>
  <c r="U5" i="74" a="1"/>
  <c r="U5" i="74" s="1"/>
  <c r="T5" i="74" a="1"/>
  <c r="T5" i="74" s="1"/>
  <c r="AE5" i="74" a="1"/>
  <c r="AE5" i="74" s="1"/>
  <c r="AB5" i="74" a="1"/>
  <c r="AB5" i="74" s="1"/>
  <c r="R5" i="74" a="1"/>
  <c r="R5" i="74" s="1"/>
  <c r="Q9" i="81" a="1"/>
  <c r="Q9" i="81" s="1"/>
  <c r="S9" i="81" a="1"/>
  <c r="S9" i="81" s="1"/>
  <c r="AH9" i="80" a="1"/>
  <c r="AH9" i="80" s="1"/>
  <c r="R9" i="80" a="1"/>
  <c r="R9" i="80" s="1"/>
  <c r="AG9" i="80" a="1"/>
  <c r="AG9" i="80" s="1"/>
  <c r="S9" i="80" a="1"/>
  <c r="S9" i="80" s="1"/>
  <c r="V9" i="80" a="1"/>
  <c r="V9" i="80" s="1"/>
  <c r="AC9" i="80" a="1"/>
  <c r="AC9" i="80" s="1"/>
  <c r="AA9" i="80" a="1"/>
  <c r="AA9" i="80" s="1"/>
  <c r="AJ9" i="80" a="1"/>
  <c r="AJ9" i="80" s="1"/>
  <c r="U9" i="80" a="1"/>
  <c r="U9" i="80" s="1"/>
  <c r="AB9" i="80" a="1"/>
  <c r="AB9" i="80" s="1"/>
  <c r="X9" i="80" a="1"/>
  <c r="X9" i="80" s="1"/>
  <c r="Q9" i="80" a="1"/>
  <c r="Q9" i="80" s="1"/>
  <c r="T8" i="75" a="1"/>
  <c r="T8" i="75" s="1"/>
  <c r="R8" i="75" a="1"/>
  <c r="R8" i="75" s="1"/>
  <c r="V8" i="75" a="1"/>
  <c r="V8" i="75" s="1"/>
  <c r="AC8" i="85" a="1"/>
  <c r="AC8" i="85" s="1"/>
  <c r="Q8" i="85" a="1"/>
  <c r="Q8" i="85" s="1"/>
  <c r="AD8" i="85" a="1"/>
  <c r="AD8" i="85" s="1"/>
  <c r="AH8" i="85" a="1"/>
  <c r="AH8" i="85" s="1"/>
  <c r="Y8" i="85" a="1"/>
  <c r="Y8" i="85" s="1"/>
  <c r="V8" i="85" a="1"/>
  <c r="V8" i="85" s="1"/>
  <c r="AG8" i="74" a="1"/>
  <c r="AG8" i="74" s="1"/>
  <c r="AC8" i="74" a="1"/>
  <c r="AC8" i="74" s="1"/>
  <c r="AH8" i="74" a="1"/>
  <c r="AH8" i="74" s="1"/>
  <c r="AB10" i="80" a="1"/>
  <c r="AB10" i="80" s="1"/>
  <c r="AF10" i="80" a="1"/>
  <c r="AF10" i="80" s="1"/>
  <c r="T10" i="80" a="1"/>
  <c r="T10" i="80" s="1"/>
  <c r="AC10" i="80" a="1"/>
  <c r="AC10" i="80" s="1"/>
  <c r="AA10" i="80" a="1"/>
  <c r="AA10" i="80" s="1"/>
  <c r="AH10" i="80" a="1"/>
  <c r="AH10" i="80" s="1"/>
  <c r="Y10" i="80" a="1"/>
  <c r="Y10" i="80" s="1"/>
  <c r="V10" i="80" a="1"/>
  <c r="V10" i="80" s="1"/>
  <c r="X10" i="80" a="1"/>
  <c r="X10" i="80" s="1"/>
  <c r="AD10" i="80" a="1"/>
  <c r="AD10" i="80" s="1"/>
  <c r="AE10" i="80" a="1"/>
  <c r="AE10" i="80" s="1"/>
  <c r="AJ10" i="80" a="1"/>
  <c r="AJ10" i="80" s="1"/>
  <c r="AI10" i="80" a="1"/>
  <c r="AI10" i="80" s="1"/>
  <c r="AG10" i="80" a="1"/>
  <c r="AG10" i="80" s="1"/>
  <c r="U10" i="80" a="1"/>
  <c r="U10" i="80" s="1"/>
  <c r="Z10" i="78" a="1"/>
  <c r="Z10" i="78" s="1"/>
  <c r="AI10" i="78" a="1"/>
  <c r="AI10" i="78" s="1"/>
  <c r="AI8" i="76" a="1"/>
  <c r="AI8" i="76" s="1"/>
  <c r="AJ8" i="76" a="1"/>
  <c r="AJ8" i="76" s="1"/>
  <c r="AF2" i="75" a="1"/>
  <c r="AF2" i="75" s="1"/>
  <c r="AE2" i="75" a="1"/>
  <c r="AE2" i="75" s="1"/>
  <c r="AD5" i="82" a="1"/>
  <c r="AD5" i="82" s="1"/>
  <c r="V5" i="82" a="1"/>
  <c r="V5" i="82" s="1"/>
  <c r="AA5" i="82" a="1"/>
  <c r="AA5" i="82" s="1"/>
  <c r="AG5" i="82" a="1"/>
  <c r="AG5" i="82" s="1"/>
  <c r="AC5" i="82" a="1"/>
  <c r="AC5" i="82" s="1"/>
  <c r="AJ3" i="82" a="1"/>
  <c r="AJ3" i="82" s="1"/>
  <c r="W3" i="82" a="1"/>
  <c r="W3" i="82" s="1"/>
  <c r="AE5" i="77" a="1"/>
  <c r="AE5" i="77" s="1"/>
  <c r="AG8" i="86" a="1"/>
  <c r="AG8" i="86" s="1"/>
  <c r="AJ8" i="86" a="1"/>
  <c r="AJ8" i="86" s="1"/>
  <c r="Q2" i="85" a="1"/>
  <c r="Q2" i="85" s="1"/>
  <c r="T2" i="85" a="1"/>
  <c r="T2" i="85" s="1"/>
  <c r="AB2" i="85" a="1"/>
  <c r="AB2" i="85" s="1"/>
  <c r="AE2" i="85" a="1"/>
  <c r="AE2" i="85" s="1"/>
  <c r="AD2" i="85" a="1"/>
  <c r="AD2" i="85" s="1"/>
  <c r="U2" i="81" a="1"/>
  <c r="U2" i="81" s="1"/>
  <c r="W2" i="81" a="1"/>
  <c r="W2" i="81" s="1"/>
  <c r="T4" i="71" a="1"/>
  <c r="T4" i="71" s="1"/>
  <c r="Y4" i="71" a="1"/>
  <c r="Y4" i="71" s="1"/>
  <c r="AA10" i="79" a="1"/>
  <c r="AA10" i="79" s="1"/>
  <c r="Z8" i="82" a="1"/>
  <c r="Z8" i="82" s="1"/>
  <c r="Q8" i="82" a="1"/>
  <c r="Q8" i="82" s="1"/>
  <c r="AB8" i="82" a="1"/>
  <c r="AB8" i="82" s="1"/>
  <c r="AC8" i="82" a="1"/>
  <c r="AC8" i="82" s="1"/>
  <c r="AD8" i="82" a="1"/>
  <c r="AD8" i="82" s="1"/>
  <c r="AJ7" i="78" a="1"/>
  <c r="AJ7" i="78" s="1"/>
  <c r="AC7" i="78" a="1"/>
  <c r="AC7" i="78" s="1"/>
  <c r="T3" i="74" a="1"/>
  <c r="T3" i="74" s="1"/>
  <c r="S3" i="74" a="1"/>
  <c r="S3" i="74" s="1"/>
  <c r="AE3" i="74" a="1"/>
  <c r="AE3" i="74" s="1"/>
  <c r="AE4" i="74" a="1"/>
  <c r="AE4" i="74" s="1"/>
  <c r="AA8" i="77" a="1"/>
  <c r="AA8" i="77" s="1"/>
  <c r="W8" i="77" a="1"/>
  <c r="W8" i="77" s="1"/>
  <c r="U8" i="77" a="1"/>
  <c r="U8" i="77" s="1"/>
  <c r="Q8" i="77" a="1"/>
  <c r="Q8" i="77" s="1"/>
  <c r="R8" i="77" a="1"/>
  <c r="R8" i="77" s="1"/>
  <c r="Y8" i="77" a="1"/>
  <c r="Y8" i="77" s="1"/>
  <c r="AH8" i="77" a="1"/>
  <c r="AH8" i="77" s="1"/>
  <c r="AB8" i="77" a="1"/>
  <c r="AB8" i="77" s="1"/>
  <c r="AE8" i="77" a="1"/>
  <c r="AE8" i="77" s="1"/>
  <c r="T8" i="77" a="1"/>
  <c r="T8" i="77" s="1"/>
  <c r="AI8" i="77" a="1"/>
  <c r="AI8" i="77" s="1"/>
  <c r="AC8" i="77" a="1"/>
  <c r="AC8" i="77" s="1"/>
  <c r="AD8" i="77" a="1"/>
  <c r="AD8" i="77" s="1"/>
  <c r="S8" i="77" a="1"/>
  <c r="S8" i="77" s="1"/>
  <c r="Z8" i="77" a="1"/>
  <c r="Z8" i="77" s="1"/>
  <c r="Q7" i="79" a="1"/>
  <c r="Q7" i="79" s="1"/>
  <c r="S7" i="79" a="1"/>
  <c r="S7" i="79" s="1"/>
  <c r="AA7" i="79" a="1"/>
  <c r="AA7" i="79" s="1"/>
  <c r="W6" i="74" a="1"/>
  <c r="W6" i="74" s="1"/>
  <c r="Y7" i="83" a="1"/>
  <c r="Y7" i="83" s="1"/>
  <c r="AI7" i="83" a="1"/>
  <c r="AI7" i="83" s="1"/>
  <c r="X10" i="74" a="1"/>
  <c r="X10" i="74" s="1"/>
  <c r="AE10" i="74" a="1"/>
  <c r="AE10" i="74" s="1"/>
  <c r="V10" i="74" a="1"/>
  <c r="V10" i="74" s="1"/>
  <c r="AA10" i="74" a="1"/>
  <c r="AA10" i="74" s="1"/>
  <c r="AD10" i="74" a="1"/>
  <c r="AD10" i="74" s="1"/>
  <c r="Y6" i="85" a="1"/>
  <c r="Y6" i="85" s="1"/>
  <c r="AG6" i="85" a="1"/>
  <c r="AG6" i="85" s="1"/>
  <c r="AD6" i="85" a="1"/>
  <c r="AD6" i="85" s="1"/>
  <c r="AI6" i="85" a="1"/>
  <c r="AI6" i="85" s="1"/>
  <c r="Z6" i="85" a="1"/>
  <c r="Z6" i="85" s="1"/>
  <c r="U4" i="86" a="1"/>
  <c r="U4" i="86" s="1"/>
  <c r="AD4" i="86" a="1"/>
  <c r="AD4" i="86" s="1"/>
  <c r="AJ4" i="86" a="1"/>
  <c r="AJ4" i="86" s="1"/>
  <c r="AE4" i="86" a="1"/>
  <c r="AE4" i="86" s="1"/>
  <c r="AC4" i="86" a="1"/>
  <c r="AC4" i="86" s="1"/>
  <c r="AI4" i="86" a="1"/>
  <c r="AI4" i="86" s="1"/>
  <c r="X4" i="86" a="1"/>
  <c r="X4" i="86" s="1"/>
  <c r="V4" i="86" a="1"/>
  <c r="V4" i="86" s="1"/>
  <c r="S4" i="86" a="1"/>
  <c r="S4" i="86" s="1"/>
  <c r="AA4" i="86" a="1"/>
  <c r="AA4" i="86" s="1"/>
  <c r="Q4" i="86" a="1"/>
  <c r="Q4" i="86" s="1"/>
  <c r="X2" i="79" a="1"/>
  <c r="X2" i="79" s="1"/>
  <c r="Y2" i="79" a="1"/>
  <c r="Y2" i="79" s="1"/>
  <c r="S2" i="79" a="1"/>
  <c r="S2" i="79" s="1"/>
  <c r="AG2" i="79" a="1"/>
  <c r="AG2" i="79" s="1"/>
  <c r="AJ2" i="79" a="1"/>
  <c r="AJ2" i="79" s="1"/>
  <c r="W8" i="79" a="1"/>
  <c r="W8" i="79" s="1"/>
  <c r="X8" i="79" a="1"/>
  <c r="X8" i="79" s="1"/>
  <c r="AF8" i="79" a="1"/>
  <c r="AF8" i="79" s="1"/>
  <c r="T8" i="79" a="1"/>
  <c r="T8" i="79" s="1"/>
  <c r="Q8" i="79" a="1"/>
  <c r="Q8" i="79" s="1"/>
  <c r="Y8" i="79" a="1"/>
  <c r="Y8" i="79" s="1"/>
  <c r="AB8" i="79" a="1"/>
  <c r="AB8" i="79" s="1"/>
  <c r="AD5" i="75" a="1"/>
  <c r="AD5" i="75" s="1"/>
  <c r="AJ5" i="75" a="1"/>
  <c r="AJ5" i="75" s="1"/>
  <c r="U5" i="75" a="1"/>
  <c r="U5" i="75" s="1"/>
  <c r="AG5" i="75" a="1"/>
  <c r="AG5" i="75" s="1"/>
  <c r="AF5" i="75" a="1"/>
  <c r="AF5" i="75" s="1"/>
  <c r="Y5" i="75" a="1"/>
  <c r="Y5" i="75" s="1"/>
  <c r="AE5" i="75" a="1"/>
  <c r="AE5" i="75" s="1"/>
  <c r="T5" i="75" a="1"/>
  <c r="T5" i="75" s="1"/>
  <c r="R5" i="75" a="1"/>
  <c r="R5" i="75" s="1"/>
  <c r="AE10" i="71" a="1"/>
  <c r="AE10" i="71" s="1"/>
  <c r="R10" i="71" a="1"/>
  <c r="R10" i="71" s="1"/>
  <c r="V10" i="71" a="1"/>
  <c r="V10" i="71" s="1"/>
  <c r="AH10" i="71" a="1"/>
  <c r="AH10" i="71" s="1"/>
  <c r="W10" i="71" a="1"/>
  <c r="W10" i="71" s="1"/>
  <c r="AB10" i="71" a="1"/>
  <c r="AB10" i="71" s="1"/>
  <c r="Z10" i="71" a="1"/>
  <c r="Z10" i="71" s="1"/>
  <c r="Y10" i="71" a="1"/>
  <c r="Y10" i="71" s="1"/>
  <c r="Q10" i="71" a="1"/>
  <c r="Q10" i="71" s="1"/>
  <c r="S10" i="71" a="1"/>
  <c r="S10" i="71" s="1"/>
  <c r="AG10" i="71" a="1"/>
  <c r="AG10" i="71" s="1"/>
  <c r="AA10" i="71" a="1"/>
  <c r="AA10" i="71" s="1"/>
  <c r="AI10" i="71" a="1"/>
  <c r="AI10" i="71" s="1"/>
  <c r="X10" i="71" a="1"/>
  <c r="X10" i="71" s="1"/>
  <c r="AD10" i="71" a="1"/>
  <c r="AD10" i="71" s="1"/>
  <c r="T4" i="76" a="1"/>
  <c r="T4" i="76" s="1"/>
  <c r="Z4" i="76" a="1"/>
  <c r="Z4" i="76" s="1"/>
  <c r="AF4" i="76" a="1"/>
  <c r="AF4" i="76" s="1"/>
  <c r="AD4" i="76" a="1"/>
  <c r="AD4" i="76" s="1"/>
  <c r="AJ4" i="76" a="1"/>
  <c r="AJ4" i="76" s="1"/>
  <c r="AG4" i="76" a="1"/>
  <c r="AG4" i="76" s="1"/>
  <c r="AE4" i="76" a="1"/>
  <c r="AE4" i="76" s="1"/>
  <c r="R4" i="76" a="1"/>
  <c r="R4" i="76" s="1"/>
  <c r="U4" i="76" a="1"/>
  <c r="U4" i="76" s="1"/>
  <c r="S4" i="76" a="1"/>
  <c r="S4" i="76" s="1"/>
  <c r="AB4" i="76" a="1"/>
  <c r="AB4" i="76" s="1"/>
  <c r="AH4" i="76" a="1"/>
  <c r="AH4" i="76" s="1"/>
  <c r="AA4" i="76" a="1"/>
  <c r="AA4" i="76" s="1"/>
  <c r="AC4" i="76" a="1"/>
  <c r="AC4" i="76" s="1"/>
  <c r="AI4" i="76" a="1"/>
  <c r="AI4" i="76" s="1"/>
  <c r="Q7" i="71" a="1"/>
  <c r="Q7" i="71" s="1"/>
  <c r="Y7" i="71" a="1"/>
  <c r="Y7" i="71" s="1"/>
  <c r="AG7" i="71" a="1"/>
  <c r="AG7" i="71" s="1"/>
  <c r="Z7" i="71" a="1"/>
  <c r="Z7" i="71" s="1"/>
  <c r="AD7" i="71" a="1"/>
  <c r="AD7" i="71" s="1"/>
  <c r="V3" i="75" a="1"/>
  <c r="V3" i="75" s="1"/>
  <c r="AF3" i="75" a="1"/>
  <c r="AF3" i="75" s="1"/>
  <c r="AH3" i="75" a="1"/>
  <c r="AH3" i="75" s="1"/>
  <c r="AG3" i="75" a="1"/>
  <c r="AG3" i="75" s="1"/>
  <c r="AE3" i="75" a="1"/>
  <c r="AE3" i="75" s="1"/>
  <c r="U10" i="86" a="1"/>
  <c r="U10" i="86" s="1"/>
  <c r="AI10" i="86" a="1"/>
  <c r="AI10" i="86" s="1"/>
  <c r="Y10" i="86" a="1"/>
  <c r="Y10" i="86" s="1"/>
  <c r="X10" i="86" a="1"/>
  <c r="X10" i="86" s="1"/>
  <c r="AG10" i="86" a="1"/>
  <c r="AG10" i="86" s="1"/>
  <c r="R7" i="73" a="1"/>
  <c r="R7" i="73" s="1"/>
  <c r="AB7" i="73" a="1"/>
  <c r="AB7" i="73" s="1"/>
  <c r="V7" i="73" a="1"/>
  <c r="V7" i="73" s="1"/>
  <c r="U7" i="73" a="1"/>
  <c r="U7" i="73" s="1"/>
  <c r="AC7" i="73" a="1"/>
  <c r="AC7" i="73" s="1"/>
  <c r="AI7" i="73" a="1"/>
  <c r="AI7" i="73" s="1"/>
  <c r="Q7" i="73" a="1"/>
  <c r="Q7" i="73" s="1"/>
  <c r="S7" i="73" a="1"/>
  <c r="S7" i="73" s="1"/>
  <c r="AF7" i="73" a="1"/>
  <c r="AF7" i="73" s="1"/>
  <c r="AA7" i="73" a="1"/>
  <c r="AA7" i="73" s="1"/>
  <c r="X6" i="84" a="1"/>
  <c r="X6" i="84" s="1"/>
  <c r="AB6" i="84" a="1"/>
  <c r="AB6" i="84" s="1"/>
  <c r="AI6" i="84" a="1"/>
  <c r="AI6" i="84" s="1"/>
  <c r="AG6" i="84" a="1"/>
  <c r="AG6" i="84" s="1"/>
  <c r="Q6" i="84" a="1"/>
  <c r="Q6" i="84" s="1"/>
  <c r="AF6" i="84" a="1"/>
  <c r="AF6" i="84" s="1"/>
  <c r="AD6" i="84" a="1"/>
  <c r="AD6" i="84" s="1"/>
  <c r="Y6" i="84" a="1"/>
  <c r="Y6" i="84" s="1"/>
  <c r="AE6" i="84" a="1"/>
  <c r="AE6" i="84" s="1"/>
  <c r="AJ6" i="84" a="1"/>
  <c r="AJ6" i="84" s="1"/>
  <c r="T2" i="80" a="1"/>
  <c r="T2" i="80" s="1"/>
  <c r="AI2" i="80" a="1"/>
  <c r="AI2" i="80" s="1"/>
  <c r="AG2" i="80" a="1"/>
  <c r="AG2" i="80" s="1"/>
  <c r="AH2" i="80" a="1"/>
  <c r="AH2" i="80" s="1"/>
  <c r="AC2" i="80" a="1"/>
  <c r="AC2" i="80" s="1"/>
  <c r="AC3" i="84" a="1"/>
  <c r="AC3" i="84" s="1"/>
  <c r="AG3" i="84" a="1"/>
  <c r="AG3" i="84" s="1"/>
  <c r="Q3" i="84" a="1"/>
  <c r="Q3" i="84" s="1"/>
  <c r="AA3" i="84" a="1"/>
  <c r="AA3" i="84" s="1"/>
  <c r="AC4" i="77" a="1"/>
  <c r="AC4" i="77" s="1"/>
  <c r="W4" i="77" a="1"/>
  <c r="W4" i="77" s="1"/>
  <c r="Z4" i="77" a="1"/>
  <c r="Z4" i="77" s="1"/>
  <c r="AB4" i="77" a="1"/>
  <c r="AB4" i="77" s="1"/>
  <c r="S11" i="76" a="1"/>
  <c r="S11" i="76" s="1"/>
  <c r="T11" i="76" a="1"/>
  <c r="T11" i="76" s="1"/>
  <c r="AH11" i="76" a="1"/>
  <c r="AH11" i="76" s="1"/>
  <c r="AD11" i="76" a="1"/>
  <c r="AD11" i="76" s="1"/>
  <c r="AH10" i="73" a="1"/>
  <c r="AH10" i="73" s="1"/>
  <c r="R10" i="73" a="1"/>
  <c r="R10" i="73" s="1"/>
  <c r="AA10" i="73" a="1"/>
  <c r="AA10" i="73" s="1"/>
  <c r="U10" i="73" a="1"/>
  <c r="U10" i="73" s="1"/>
  <c r="AI5" i="74" a="1"/>
  <c r="AI5" i="74" s="1"/>
  <c r="AG5" i="74" a="1"/>
  <c r="AG5" i="74" s="1"/>
  <c r="AJ5" i="74" a="1"/>
  <c r="AJ5" i="74" s="1"/>
  <c r="Y5" i="74" a="1"/>
  <c r="Y5" i="74" s="1"/>
  <c r="W8" i="75" a="1"/>
  <c r="W8" i="75" s="1"/>
  <c r="AC8" i="75" a="1"/>
  <c r="AC8" i="75" s="1"/>
  <c r="AA8" i="75" a="1"/>
  <c r="AA8" i="75" s="1"/>
  <c r="Q8" i="75" a="1"/>
  <c r="Q8" i="75" s="1"/>
  <c r="AF8" i="85" a="1"/>
  <c r="AF8" i="85" s="1"/>
  <c r="U8" i="85" a="1"/>
  <c r="U8" i="85" s="1"/>
  <c r="R8" i="85" a="1"/>
  <c r="R8" i="85" s="1"/>
  <c r="AB8" i="85" a="1"/>
  <c r="AB8" i="85" s="1"/>
  <c r="Y8" i="74" a="1"/>
  <c r="Y8" i="74" s="1"/>
  <c r="X8" i="74" a="1"/>
  <c r="X8" i="74" s="1"/>
  <c r="S8" i="74" a="1"/>
  <c r="S8" i="74" s="1"/>
  <c r="W8" i="74" a="1"/>
  <c r="W8" i="74" s="1"/>
  <c r="Y10" i="78" a="1"/>
  <c r="Y10" i="78" s="1"/>
  <c r="AE10" i="78" a="1"/>
  <c r="AE10" i="78" s="1"/>
  <c r="AH10" i="78" a="1"/>
  <c r="AH10" i="78" s="1"/>
  <c r="AA10" i="78" a="1"/>
  <c r="AA10" i="78" s="1"/>
  <c r="AH8" i="76" a="1"/>
  <c r="AH8" i="76" s="1"/>
  <c r="AC8" i="76" a="1"/>
  <c r="AC8" i="76" s="1"/>
  <c r="U8" i="76" a="1"/>
  <c r="U8" i="76" s="1"/>
  <c r="AB8" i="76" a="1"/>
  <c r="AB8" i="76" s="1"/>
  <c r="AI2" i="75" a="1"/>
  <c r="AI2" i="75" s="1"/>
  <c r="R2" i="75" a="1"/>
  <c r="R2" i="75" s="1"/>
  <c r="AB2" i="75" a="1"/>
  <c r="AB2" i="75" s="1"/>
  <c r="T2" i="75" a="1"/>
  <c r="T2" i="75" s="1"/>
  <c r="U5" i="82" a="1"/>
  <c r="U5" i="82" s="1"/>
  <c r="Z5" i="82" a="1"/>
  <c r="Z5" i="82" s="1"/>
  <c r="S5" i="82" a="1"/>
  <c r="S5" i="82" s="1"/>
  <c r="Q5" i="82" a="1"/>
  <c r="Q5" i="82" s="1"/>
  <c r="V3" i="82" a="1"/>
  <c r="V3" i="82" s="1"/>
  <c r="AC3" i="82" a="1"/>
  <c r="AC3" i="82" s="1"/>
  <c r="AE3" i="82" a="1"/>
  <c r="AE3" i="82" s="1"/>
  <c r="U3" i="82" a="1"/>
  <c r="U3" i="82" s="1"/>
  <c r="AF2" i="85" a="1"/>
  <c r="AF2" i="85" s="1"/>
  <c r="AJ2" i="85" a="1"/>
  <c r="AJ2" i="85" s="1"/>
  <c r="V2" i="85" a="1"/>
  <c r="V2" i="85" s="1"/>
  <c r="AH2" i="85" a="1"/>
  <c r="AH2" i="85" s="1"/>
  <c r="AJ4" i="71" a="1"/>
  <c r="AJ4" i="71" s="1"/>
  <c r="AB4" i="71" a="1"/>
  <c r="AB4" i="71" s="1"/>
  <c r="Q4" i="71" a="1"/>
  <c r="Q4" i="71" s="1"/>
  <c r="R4" i="71" a="1"/>
  <c r="R4" i="71" s="1"/>
  <c r="AB10" i="79" a="1"/>
  <c r="AB10" i="79" s="1"/>
  <c r="X10" i="79" a="1"/>
  <c r="X10" i="79" s="1"/>
  <c r="T10" i="79" a="1"/>
  <c r="T10" i="79" s="1"/>
  <c r="V10" i="79" a="1"/>
  <c r="V10" i="79" s="1"/>
  <c r="V8" i="82" a="1"/>
  <c r="V8" i="82" s="1"/>
  <c r="AH8" i="82" a="1"/>
  <c r="AH8" i="82" s="1"/>
  <c r="AJ8" i="82" a="1"/>
  <c r="AJ8" i="82" s="1"/>
  <c r="AE8" i="82" a="1"/>
  <c r="AE8" i="82" s="1"/>
  <c r="U8" i="82" a="1"/>
  <c r="U8" i="82" s="1"/>
  <c r="T7" i="78" a="1"/>
  <c r="T7" i="78" s="1"/>
  <c r="Z7" i="78" a="1"/>
  <c r="Z7" i="78" s="1"/>
  <c r="U7" i="78" a="1"/>
  <c r="U7" i="78" s="1"/>
  <c r="Y7" i="78" a="1"/>
  <c r="Y7" i="78" s="1"/>
  <c r="AI7" i="78" a="1"/>
  <c r="AI7" i="78" s="1"/>
  <c r="R3" i="74" a="1"/>
  <c r="R3" i="74" s="1"/>
  <c r="AG3" i="74" a="1"/>
  <c r="AG3" i="74" s="1"/>
  <c r="AJ3" i="74" a="1"/>
  <c r="AJ3" i="74" s="1"/>
  <c r="AB3" i="74" a="1"/>
  <c r="AB3" i="74" s="1"/>
  <c r="T4" i="74" a="1"/>
  <c r="T4" i="74" s="1"/>
  <c r="AA4" i="74" a="1"/>
  <c r="AA4" i="74" s="1"/>
  <c r="Q4" i="74" a="1"/>
  <c r="Q4" i="74" s="1"/>
  <c r="AD4" i="74" a="1"/>
  <c r="AD4" i="74" s="1"/>
  <c r="AB7" i="79" a="1"/>
  <c r="AB7" i="79" s="1"/>
  <c r="AJ7" i="79" a="1"/>
  <c r="AJ7" i="79" s="1"/>
  <c r="U7" i="79" a="1"/>
  <c r="U7" i="79" s="1"/>
  <c r="X7" i="79" a="1"/>
  <c r="X7" i="79" s="1"/>
  <c r="Y7" i="79" a="1"/>
  <c r="Y7" i="79" s="1"/>
  <c r="R6" i="74" a="1"/>
  <c r="R6" i="74" s="1"/>
  <c r="AD6" i="74" a="1"/>
  <c r="AD6" i="74" s="1"/>
  <c r="AB6" i="74" a="1"/>
  <c r="AB6" i="74" s="1"/>
  <c r="S6" i="74" a="1"/>
  <c r="S6" i="74" s="1"/>
  <c r="X6" i="74" a="1"/>
  <c r="X6" i="74" s="1"/>
  <c r="Y10" i="74" a="1"/>
  <c r="Y10" i="74" s="1"/>
  <c r="AJ10" i="74" a="1"/>
  <c r="AJ10" i="74" s="1"/>
  <c r="AH10" i="74" a="1"/>
  <c r="AH10" i="74" s="1"/>
  <c r="AG10" i="74" a="1"/>
  <c r="AG10" i="74" s="1"/>
  <c r="T10" i="74" a="1"/>
  <c r="T10" i="74" s="1"/>
  <c r="AA9" i="84" a="1"/>
  <c r="AA9" i="84" s="1"/>
  <c r="Q9" i="84" a="1"/>
  <c r="Q9" i="84" s="1"/>
  <c r="W9" i="84" a="1"/>
  <c r="W9" i="84" s="1"/>
  <c r="AH9" i="84" a="1"/>
  <c r="AH9" i="84" s="1"/>
  <c r="AI9" i="84" a="1"/>
  <c r="AI9" i="84" s="1"/>
  <c r="U9" i="84" a="1"/>
  <c r="U9" i="84" s="1"/>
  <c r="AJ6" i="85" a="1"/>
  <c r="AJ6" i="85" s="1"/>
  <c r="Q6" i="85" a="1"/>
  <c r="Q6" i="85" s="1"/>
  <c r="S6" i="85" a="1"/>
  <c r="S6" i="85" s="1"/>
  <c r="W2" i="74" a="1"/>
  <c r="W2" i="74" s="1"/>
  <c r="S2" i="74" a="1"/>
  <c r="S2" i="74" s="1"/>
  <c r="AD2" i="74" a="1"/>
  <c r="AD2" i="74" s="1"/>
  <c r="AC2" i="74" a="1"/>
  <c r="AC2" i="74" s="1"/>
  <c r="AE7" i="77" a="1"/>
  <c r="AE7" i="77" s="1"/>
  <c r="AG7" i="77" a="1"/>
  <c r="AG7" i="77" s="1"/>
  <c r="R4" i="86" a="1"/>
  <c r="R4" i="86" s="1"/>
  <c r="AF4" i="86" a="1"/>
  <c r="AF4" i="86" s="1"/>
  <c r="X8" i="80" a="1"/>
  <c r="X8" i="80" s="1"/>
  <c r="T8" i="80" a="1"/>
  <c r="T8" i="80" s="1"/>
  <c r="AD8" i="80" a="1"/>
  <c r="AD8" i="80" s="1"/>
  <c r="Y8" i="80" a="1"/>
  <c r="Y8" i="80" s="1"/>
  <c r="AI8" i="80" a="1"/>
  <c r="AI8" i="80" s="1"/>
  <c r="AD11" i="83" a="1"/>
  <c r="AD11" i="83" s="1"/>
  <c r="AA11" i="79" a="1"/>
  <c r="AA11" i="79" s="1"/>
  <c r="AD2" i="79" a="1"/>
  <c r="AD2" i="79" s="1"/>
  <c r="AD3" i="77" a="1"/>
  <c r="AD3" i="77" s="1"/>
  <c r="V3" i="77" a="1"/>
  <c r="V3" i="77" s="1"/>
  <c r="T3" i="77" a="1"/>
  <c r="T3" i="77" s="1"/>
  <c r="AH3" i="77" a="1"/>
  <c r="AH3" i="77" s="1"/>
  <c r="AA3" i="77" a="1"/>
  <c r="AA3" i="77" s="1"/>
  <c r="AG3" i="77" a="1"/>
  <c r="AG3" i="77" s="1"/>
  <c r="S3" i="77" a="1"/>
  <c r="S3" i="77" s="1"/>
  <c r="Q3" i="77" a="1"/>
  <c r="Q3" i="77" s="1"/>
  <c r="AI3" i="77" a="1"/>
  <c r="AI3" i="77" s="1"/>
  <c r="U3" i="77" a="1"/>
  <c r="U3" i="77" s="1"/>
  <c r="X3" i="77" a="1"/>
  <c r="X3" i="77" s="1"/>
  <c r="AB3" i="77" a="1"/>
  <c r="AB3" i="77" s="1"/>
  <c r="AJ3" i="77" a="1"/>
  <c r="AJ3" i="77" s="1"/>
  <c r="Z3" i="77" a="1"/>
  <c r="Z3" i="77" s="1"/>
  <c r="AE3" i="77" a="1"/>
  <c r="AE3" i="77" s="1"/>
  <c r="AB3" i="85" a="1"/>
  <c r="AB3" i="85" s="1"/>
  <c r="AC8" i="73" a="1"/>
  <c r="AC8" i="73" s="1"/>
  <c r="W8" i="73" a="1"/>
  <c r="W8" i="73" s="1"/>
  <c r="Z8" i="79" a="1"/>
  <c r="Z8" i="79" s="1"/>
  <c r="R6" i="75" a="1"/>
  <c r="R6" i="75" s="1"/>
  <c r="AG6" i="75" a="1"/>
  <c r="AG6" i="75" s="1"/>
  <c r="AH6" i="75" a="1"/>
  <c r="AH6" i="75" s="1"/>
  <c r="Q6" i="75" a="1"/>
  <c r="Q6" i="75" s="1"/>
  <c r="AC6" i="75" a="1"/>
  <c r="AC6" i="75" s="1"/>
  <c r="AA6" i="75" a="1"/>
  <c r="AA6" i="75" s="1"/>
  <c r="U6" i="75" a="1"/>
  <c r="U6" i="75" s="1"/>
  <c r="AJ6" i="75" a="1"/>
  <c r="AJ6" i="75" s="1"/>
  <c r="S6" i="75" a="1"/>
  <c r="S6" i="75" s="1"/>
  <c r="AF6" i="75" a="1"/>
  <c r="AF6" i="75" s="1"/>
  <c r="AB6" i="75" a="1"/>
  <c r="AB6" i="75" s="1"/>
  <c r="W6" i="75" a="1"/>
  <c r="W6" i="75" s="1"/>
  <c r="T6" i="75" a="1"/>
  <c r="T6" i="75" s="1"/>
  <c r="AE6" i="75" a="1"/>
  <c r="AE6" i="75" s="1"/>
  <c r="X6" i="75" a="1"/>
  <c r="X6" i="75" s="1"/>
  <c r="T10" i="75" a="1"/>
  <c r="T10" i="75" s="1"/>
  <c r="AA11" i="84" a="1"/>
  <c r="AA11" i="84" s="1"/>
  <c r="S11" i="84" a="1"/>
  <c r="S11" i="84" s="1"/>
  <c r="AH5" i="75" a="1"/>
  <c r="AH5" i="75" s="1"/>
  <c r="X8" i="71" a="1"/>
  <c r="X8" i="71" s="1"/>
  <c r="AA8" i="71" a="1"/>
  <c r="AA8" i="71" s="1"/>
  <c r="T8" i="71" a="1"/>
  <c r="T8" i="71" s="1"/>
  <c r="AG8" i="71" a="1"/>
  <c r="AG8" i="71" s="1"/>
  <c r="R8" i="71" a="1"/>
  <c r="R8" i="71" s="1"/>
  <c r="S8" i="71" a="1"/>
  <c r="S8" i="71" s="1"/>
  <c r="AH8" i="71" a="1"/>
  <c r="AH8" i="71" s="1"/>
  <c r="AE8" i="71" a="1"/>
  <c r="AE8" i="71" s="1"/>
  <c r="W8" i="71" a="1"/>
  <c r="W8" i="71" s="1"/>
  <c r="V8" i="71" a="1"/>
  <c r="V8" i="71" s="1"/>
  <c r="T4" i="79" a="1"/>
  <c r="T4" i="79" s="1"/>
  <c r="Q4" i="79" a="1"/>
  <c r="Q4" i="79" s="1"/>
  <c r="AC10" i="71" a="1"/>
  <c r="AC10" i="71" s="1"/>
  <c r="AB2" i="71" a="1"/>
  <c r="AB2" i="71" s="1"/>
  <c r="AH2" i="71" a="1"/>
  <c r="AH2" i="71" s="1"/>
  <c r="Y2" i="71" a="1"/>
  <c r="Y2" i="71" s="1"/>
  <c r="AG2" i="71" a="1"/>
  <c r="AG2" i="71" s="1"/>
  <c r="X2" i="71" a="1"/>
  <c r="X2" i="71" s="1"/>
  <c r="T2" i="71" a="1"/>
  <c r="T2" i="71" s="1"/>
  <c r="V5" i="71" a="1"/>
  <c r="V5" i="71" s="1"/>
  <c r="AF8" i="78" a="1"/>
  <c r="AF8" i="78" s="1"/>
  <c r="AA8" i="78" a="1"/>
  <c r="AA8" i="78" s="1"/>
  <c r="W4" i="76" a="1"/>
  <c r="W4" i="76" s="1"/>
  <c r="AE11" i="85" a="1"/>
  <c r="AE11" i="85" s="1"/>
  <c r="Z11" i="85" a="1"/>
  <c r="Z11" i="85" s="1"/>
  <c r="U11" i="85" a="1"/>
  <c r="U11" i="85" s="1"/>
  <c r="AB11" i="85" a="1"/>
  <c r="AB11" i="85" s="1"/>
  <c r="AG11" i="85" a="1"/>
  <c r="AG11" i="85" s="1"/>
  <c r="AH2" i="73" a="1"/>
  <c r="AH2" i="73" s="1"/>
  <c r="Y2" i="73" a="1"/>
  <c r="Y2" i="73" s="1"/>
  <c r="U2" i="77" a="1"/>
  <c r="U2" i="77" s="1"/>
  <c r="AA2" i="77" a="1"/>
  <c r="AA2" i="77" s="1"/>
  <c r="X7" i="71" a="1"/>
  <c r="X7" i="71" s="1"/>
  <c r="R10" i="83" a="1"/>
  <c r="R10" i="83" s="1"/>
  <c r="U10" i="83" a="1"/>
  <c r="U10" i="83" s="1"/>
  <c r="AC10" i="83" a="1"/>
  <c r="AC10" i="83" s="1"/>
  <c r="AE10" i="83" a="1"/>
  <c r="AE10" i="83" s="1"/>
  <c r="AA10" i="83" a="1"/>
  <c r="AA10" i="83" s="1"/>
  <c r="AB10" i="83" a="1"/>
  <c r="AB10" i="83" s="1"/>
  <c r="V10" i="83" a="1"/>
  <c r="V10" i="83" s="1"/>
  <c r="Y10" i="83" a="1"/>
  <c r="Y10" i="83" s="1"/>
  <c r="AF10" i="83" a="1"/>
  <c r="AF10" i="83" s="1"/>
  <c r="AD10" i="83" a="1"/>
  <c r="AD10" i="83" s="1"/>
  <c r="AJ4" i="73" a="1"/>
  <c r="AJ4" i="73" s="1"/>
  <c r="V6" i="76" a="1"/>
  <c r="V6" i="76" s="1"/>
  <c r="R3" i="75" a="1"/>
  <c r="R3" i="75" s="1"/>
  <c r="AG2" i="82" a="1"/>
  <c r="AG2" i="82" s="1"/>
  <c r="AI2" i="82" a="1"/>
  <c r="AI2" i="82" s="1"/>
  <c r="U2" i="82" a="1"/>
  <c r="U2" i="82" s="1"/>
  <c r="AD2" i="82" a="1"/>
  <c r="AD2" i="82" s="1"/>
  <c r="Q2" i="82" a="1"/>
  <c r="Q2" i="82" s="1"/>
  <c r="AB4" i="85" a="1"/>
  <c r="AB4" i="85" s="1"/>
  <c r="AJ4" i="85" a="1"/>
  <c r="AJ4" i="85" s="1"/>
  <c r="AF10" i="86" a="1"/>
  <c r="AF10" i="86" s="1"/>
  <c r="R10" i="86" a="1"/>
  <c r="R10" i="86" s="1"/>
  <c r="X3" i="73" a="1"/>
  <c r="X3" i="73" s="1"/>
  <c r="AF3" i="73" a="1"/>
  <c r="AF3" i="73" s="1"/>
  <c r="R3" i="73" a="1"/>
  <c r="R3" i="73" s="1"/>
  <c r="V3" i="73" a="1"/>
  <c r="V3" i="73" s="1"/>
  <c r="Z3" i="73" a="1"/>
  <c r="Z3" i="73" s="1"/>
  <c r="AD6" i="71" a="1"/>
  <c r="AD6" i="71" s="1"/>
  <c r="AI6" i="71" a="1"/>
  <c r="AI6" i="71" s="1"/>
  <c r="T7" i="73" a="1"/>
  <c r="T7" i="73" s="1"/>
  <c r="Z10" i="77" a="1"/>
  <c r="Z10" i="77" s="1"/>
  <c r="W10" i="77" a="1"/>
  <c r="W10" i="77" s="1"/>
  <c r="Y10" i="77" a="1"/>
  <c r="Y10" i="77" s="1"/>
  <c r="R10" i="77" a="1"/>
  <c r="R10" i="77" s="1"/>
  <c r="AC10" i="77" a="1"/>
  <c r="AC10" i="77" s="1"/>
  <c r="R9" i="73" a="1"/>
  <c r="R9" i="73" s="1"/>
  <c r="AJ9" i="73" a="1"/>
  <c r="AJ9" i="73" s="1"/>
  <c r="AG4" i="84" a="1"/>
  <c r="AG4" i="84" s="1"/>
  <c r="AC6" i="84" a="1"/>
  <c r="AC6" i="84" s="1"/>
  <c r="AG3" i="79" a="1"/>
  <c r="AG3" i="79" s="1"/>
  <c r="AA3" i="79" a="1"/>
  <c r="AA3" i="79" s="1"/>
  <c r="AF3" i="79" a="1"/>
  <c r="AF3" i="79" s="1"/>
  <c r="S3" i="79" a="1"/>
  <c r="S3" i="79" s="1"/>
  <c r="V3" i="79" a="1"/>
  <c r="V3" i="79" s="1"/>
  <c r="AB11" i="75" a="1"/>
  <c r="AB11" i="75" s="1"/>
  <c r="Z11" i="75" a="1"/>
  <c r="Z11" i="75" s="1"/>
  <c r="R2" i="80" a="1"/>
  <c r="R2" i="80" s="1"/>
  <c r="AD2" i="80" a="1"/>
  <c r="AD2" i="80" s="1"/>
  <c r="AB3" i="81" a="1"/>
  <c r="AB3" i="81" s="1"/>
  <c r="AD3" i="81" a="1"/>
  <c r="AD3" i="81" s="1"/>
  <c r="W3" i="81" a="1"/>
  <c r="W3" i="81" s="1"/>
  <c r="AG3" i="81" a="1"/>
  <c r="AG3" i="81" s="1"/>
  <c r="Q3" i="81" a="1"/>
  <c r="Q3" i="81" s="1"/>
  <c r="AF3" i="81" a="1"/>
  <c r="AF3" i="81" s="1"/>
  <c r="AC3" i="81" a="1"/>
  <c r="AC3" i="81" s="1"/>
  <c r="U3" i="81" a="1"/>
  <c r="U3" i="81" s="1"/>
  <c r="X3" i="81" a="1"/>
  <c r="X3" i="81" s="1"/>
  <c r="AH3" i="81" a="1"/>
  <c r="AH3" i="81" s="1"/>
  <c r="Z7" i="82" a="1"/>
  <c r="Z7" i="82" s="1"/>
  <c r="W5" i="86" a="1"/>
  <c r="W5" i="86" s="1"/>
  <c r="V5" i="86" a="1"/>
  <c r="V5" i="86" s="1"/>
  <c r="AJ5" i="86" a="1"/>
  <c r="AJ5" i="86" s="1"/>
  <c r="AC10" i="78" a="1"/>
  <c r="AC10" i="78" s="1"/>
  <c r="AB10" i="78" a="1"/>
  <c r="AB10" i="78" s="1"/>
  <c r="W10" i="78" a="1"/>
  <c r="W10" i="78" s="1"/>
  <c r="S10" i="78" a="1"/>
  <c r="S10" i="78" s="1"/>
  <c r="AG8" i="76" a="1"/>
  <c r="AG8" i="76" s="1"/>
  <c r="Y8" i="76" a="1"/>
  <c r="Y8" i="76" s="1"/>
  <c r="R8" i="76" a="1"/>
  <c r="R8" i="76" s="1"/>
  <c r="S8" i="76" a="1"/>
  <c r="S8" i="76" s="1"/>
  <c r="V2" i="75" a="1"/>
  <c r="V2" i="75" s="1"/>
  <c r="Q2" i="75" a="1"/>
  <c r="Q2" i="75" s="1"/>
  <c r="AC2" i="75" a="1"/>
  <c r="AC2" i="75" s="1"/>
  <c r="S2" i="75" a="1"/>
  <c r="S2" i="75" s="1"/>
  <c r="Y5" i="82" a="1"/>
  <c r="Y5" i="82" s="1"/>
  <c r="AE5" i="82" a="1"/>
  <c r="AE5" i="82" s="1"/>
  <c r="T5" i="82" a="1"/>
  <c r="T5" i="82" s="1"/>
  <c r="W5" i="82" a="1"/>
  <c r="W5" i="82" s="1"/>
  <c r="AB3" i="82" a="1"/>
  <c r="AB3" i="82" s="1"/>
  <c r="AA3" i="82" a="1"/>
  <c r="AA3" i="82" s="1"/>
  <c r="Q3" i="82" a="1"/>
  <c r="Q3" i="82" s="1"/>
  <c r="AF3" i="82" a="1"/>
  <c r="AF3" i="82" s="1"/>
  <c r="R2" i="85" a="1"/>
  <c r="R2" i="85" s="1"/>
  <c r="U2" i="85" a="1"/>
  <c r="U2" i="85" s="1"/>
  <c r="Y2" i="85" a="1"/>
  <c r="Y2" i="85" s="1"/>
  <c r="AG2" i="85" a="1"/>
  <c r="AG2" i="85" s="1"/>
  <c r="S4" i="71" a="1"/>
  <c r="S4" i="71" s="1"/>
  <c r="AI4" i="71" a="1"/>
  <c r="AI4" i="71" s="1"/>
  <c r="U4" i="71" a="1"/>
  <c r="U4" i="71" s="1"/>
  <c r="V4" i="71" a="1"/>
  <c r="V4" i="71" s="1"/>
  <c r="AG10" i="79" a="1"/>
  <c r="AG10" i="79" s="1"/>
  <c r="Y10" i="79" a="1"/>
  <c r="Y10" i="79" s="1"/>
  <c r="AJ10" i="79" a="1"/>
  <c r="AJ10" i="79" s="1"/>
  <c r="AF10" i="79" a="1"/>
  <c r="AF10" i="79" s="1"/>
  <c r="R8" i="82" a="1"/>
  <c r="R8" i="82" s="1"/>
  <c r="Y8" i="82" a="1"/>
  <c r="Y8" i="82" s="1"/>
  <c r="AG8" i="82" a="1"/>
  <c r="AG8" i="82" s="1"/>
  <c r="T8" i="82" a="1"/>
  <c r="T8" i="82" s="1"/>
  <c r="AG7" i="78" a="1"/>
  <c r="AG7" i="78" s="1"/>
  <c r="AA7" i="78" a="1"/>
  <c r="AA7" i="78" s="1"/>
  <c r="AH7" i="78" a="1"/>
  <c r="AH7" i="78" s="1"/>
  <c r="AB7" i="78" a="1"/>
  <c r="AB7" i="78" s="1"/>
  <c r="W3" i="74" a="1"/>
  <c r="W3" i="74" s="1"/>
  <c r="Z3" i="74" a="1"/>
  <c r="Z3" i="74" s="1"/>
  <c r="Y3" i="74" a="1"/>
  <c r="Y3" i="74" s="1"/>
  <c r="AF3" i="74" a="1"/>
  <c r="AF3" i="74" s="1"/>
  <c r="V4" i="74" a="1"/>
  <c r="V4" i="74" s="1"/>
  <c r="Y4" i="74" a="1"/>
  <c r="Y4" i="74" s="1"/>
  <c r="S4" i="74" a="1"/>
  <c r="S4" i="74" s="1"/>
  <c r="AJ4" i="74" a="1"/>
  <c r="AJ4" i="74" s="1"/>
  <c r="AG7" i="79" a="1"/>
  <c r="AG7" i="79" s="1"/>
  <c r="AI7" i="79" a="1"/>
  <c r="AI7" i="79" s="1"/>
  <c r="AH7" i="79" a="1"/>
  <c r="AH7" i="79" s="1"/>
  <c r="AF7" i="79" a="1"/>
  <c r="AF7" i="79" s="1"/>
  <c r="Z6" i="74" a="1"/>
  <c r="Z6" i="74" s="1"/>
  <c r="T6" i="74" a="1"/>
  <c r="T6" i="74" s="1"/>
  <c r="AC6" i="74" a="1"/>
  <c r="AC6" i="74" s="1"/>
  <c r="Y6" i="74" a="1"/>
  <c r="Y6" i="74" s="1"/>
  <c r="U10" i="74" a="1"/>
  <c r="U10" i="74" s="1"/>
  <c r="R10" i="74" a="1"/>
  <c r="R10" i="74" s="1"/>
  <c r="Z10" i="74" a="1"/>
  <c r="Z10" i="74" s="1"/>
  <c r="S10" i="74" a="1"/>
  <c r="S10" i="74" s="1"/>
  <c r="AE9" i="84" a="1"/>
  <c r="AE9" i="84" s="1"/>
  <c r="AB9" i="84" a="1"/>
  <c r="AB9" i="84" s="1"/>
  <c r="V9" i="84" a="1"/>
  <c r="V9" i="84" s="1"/>
  <c r="AG9" i="84" a="1"/>
  <c r="AG9" i="84" s="1"/>
  <c r="U6" i="85" a="1"/>
  <c r="U6" i="85" s="1"/>
  <c r="AC6" i="85" a="1"/>
  <c r="AC6" i="85" s="1"/>
  <c r="AA6" i="85" a="1"/>
  <c r="AA6" i="85" s="1"/>
  <c r="T6" i="85" a="1"/>
  <c r="T6" i="85" s="1"/>
  <c r="AE2" i="74" a="1"/>
  <c r="AE2" i="74" s="1"/>
  <c r="AF2" i="74" a="1"/>
  <c r="AF2" i="74" s="1"/>
  <c r="U2" i="74" a="1"/>
  <c r="U2" i="74" s="1"/>
  <c r="V2" i="74" a="1"/>
  <c r="V2" i="74" s="1"/>
  <c r="Q7" i="77" a="1"/>
  <c r="Q7" i="77" s="1"/>
  <c r="AH4" i="86" a="1"/>
  <c r="AH4" i="86" s="1"/>
  <c r="Y4" i="86" a="1"/>
  <c r="Y4" i="86" s="1"/>
  <c r="AJ11" i="83" a="1"/>
  <c r="AJ11" i="83" s="1"/>
  <c r="X11" i="83" a="1"/>
  <c r="X11" i="83" s="1"/>
  <c r="AC11" i="83" a="1"/>
  <c r="AC11" i="83" s="1"/>
  <c r="AI11" i="83" a="1"/>
  <c r="AI11" i="83" s="1"/>
  <c r="Y11" i="83" a="1"/>
  <c r="Y11" i="83" s="1"/>
  <c r="AG11" i="79" a="1"/>
  <c r="AG11" i="79" s="1"/>
  <c r="Q2" i="79" a="1"/>
  <c r="Q2" i="79" s="1"/>
  <c r="AD3" i="85" a="1"/>
  <c r="AD3" i="85" s="1"/>
  <c r="AC3" i="85" a="1"/>
  <c r="AC3" i="85" s="1"/>
  <c r="X3" i="85" a="1"/>
  <c r="X3" i="85" s="1"/>
  <c r="Y3" i="85" a="1"/>
  <c r="Y3" i="85" s="1"/>
  <c r="V3" i="85" a="1"/>
  <c r="V3" i="85" s="1"/>
  <c r="V8" i="79" a="1"/>
  <c r="V8" i="79" s="1"/>
  <c r="R10" i="75" a="1"/>
  <c r="R10" i="75" s="1"/>
  <c r="AD10" i="75" a="1"/>
  <c r="AD10" i="75" s="1"/>
  <c r="AI10" i="75" a="1"/>
  <c r="AI10" i="75" s="1"/>
  <c r="AC10" i="75" a="1"/>
  <c r="AC10" i="75" s="1"/>
  <c r="Z10" i="75" a="1"/>
  <c r="Z10" i="75" s="1"/>
  <c r="W10" i="75" a="1"/>
  <c r="W10" i="75" s="1"/>
  <c r="AA10" i="75" a="1"/>
  <c r="AA10" i="75" s="1"/>
  <c r="AG10" i="75" a="1"/>
  <c r="AG10" i="75" s="1"/>
  <c r="Y10" i="75" a="1"/>
  <c r="Y10" i="75" s="1"/>
  <c r="AB5" i="75" a="1"/>
  <c r="AB5" i="75" s="1"/>
  <c r="Q5" i="75" a="1"/>
  <c r="Q5" i="75" s="1"/>
  <c r="AC11" i="74" a="1"/>
  <c r="AC11" i="74" s="1"/>
  <c r="Y11" i="74" a="1"/>
  <c r="Y11" i="74" s="1"/>
  <c r="Z11" i="74" a="1"/>
  <c r="Z11" i="74" s="1"/>
  <c r="AG11" i="74" a="1"/>
  <c r="AG11" i="74" s="1"/>
  <c r="T11" i="74" a="1"/>
  <c r="T11" i="74" s="1"/>
  <c r="U11" i="74" a="1"/>
  <c r="U11" i="74" s="1"/>
  <c r="AD11" i="74" a="1"/>
  <c r="AD11" i="74" s="1"/>
  <c r="AF11" i="74" a="1"/>
  <c r="AF11" i="74" s="1"/>
  <c r="AE11" i="74" a="1"/>
  <c r="AE11" i="74" s="1"/>
  <c r="X11" i="74" a="1"/>
  <c r="X11" i="74" s="1"/>
  <c r="S11" i="74" a="1"/>
  <c r="S11" i="74" s="1"/>
  <c r="V11" i="74" a="1"/>
  <c r="V11" i="74" s="1"/>
  <c r="W11" i="74" a="1"/>
  <c r="W11" i="74" s="1"/>
  <c r="Q11" i="74" a="1"/>
  <c r="Q11" i="74" s="1"/>
  <c r="AJ11" i="74" a="1"/>
  <c r="AJ11" i="74" s="1"/>
  <c r="Y4" i="79" a="1"/>
  <c r="Y4" i="79" s="1"/>
  <c r="AF10" i="71" a="1"/>
  <c r="AF10" i="71" s="1"/>
  <c r="S5" i="71" a="1"/>
  <c r="S5" i="71" s="1"/>
  <c r="AD5" i="71" a="1"/>
  <c r="AD5" i="71" s="1"/>
  <c r="AI5" i="71" a="1"/>
  <c r="AI5" i="71" s="1"/>
  <c r="AJ5" i="71" a="1"/>
  <c r="AJ5" i="71" s="1"/>
  <c r="AF5" i="71" a="1"/>
  <c r="AF5" i="71" s="1"/>
  <c r="AB5" i="71" a="1"/>
  <c r="AB5" i="71" s="1"/>
  <c r="W5" i="71" a="1"/>
  <c r="W5" i="71" s="1"/>
  <c r="AH5" i="71" a="1"/>
  <c r="AH5" i="71" s="1"/>
  <c r="X5" i="71" a="1"/>
  <c r="X5" i="71" s="1"/>
  <c r="U5" i="71" a="1"/>
  <c r="U5" i="71" s="1"/>
  <c r="Q4" i="76" a="1"/>
  <c r="Q4" i="76" s="1"/>
  <c r="AC2" i="73" a="1"/>
  <c r="AC2" i="73" s="1"/>
  <c r="AJ2" i="73" a="1"/>
  <c r="AJ2" i="73" s="1"/>
  <c r="W2" i="73" a="1"/>
  <c r="W2" i="73" s="1"/>
  <c r="AI2" i="73" a="1"/>
  <c r="AI2" i="73" s="1"/>
  <c r="AA2" i="73" a="1"/>
  <c r="AA2" i="73" s="1"/>
  <c r="AE2" i="73" a="1"/>
  <c r="AE2" i="73" s="1"/>
  <c r="V2" i="73" a="1"/>
  <c r="V2" i="73" s="1"/>
  <c r="AB2" i="73" a="1"/>
  <c r="AB2" i="73" s="1"/>
  <c r="U2" i="73" a="1"/>
  <c r="U2" i="73" s="1"/>
  <c r="Z2" i="73" a="1"/>
  <c r="Z2" i="73" s="1"/>
  <c r="AE2" i="77" a="1"/>
  <c r="AE2" i="77" s="1"/>
  <c r="V2" i="77" a="1"/>
  <c r="V2" i="77" s="1"/>
  <c r="AB7" i="71" a="1"/>
  <c r="AB7" i="71" s="1"/>
  <c r="AF7" i="71" a="1"/>
  <c r="AF7" i="71" s="1"/>
  <c r="W4" i="73" a="1"/>
  <c r="W4" i="73" s="1"/>
  <c r="AB4" i="73" a="1"/>
  <c r="AB4" i="73" s="1"/>
  <c r="AF4" i="73" a="1"/>
  <c r="AF4" i="73" s="1"/>
  <c r="Y4" i="73" a="1"/>
  <c r="Y4" i="73" s="1"/>
  <c r="V4" i="73" a="1"/>
  <c r="V4" i="73" s="1"/>
  <c r="Z6" i="76" a="1"/>
  <c r="Z6" i="76" s="1"/>
  <c r="Z3" i="75" a="1"/>
  <c r="Z3" i="75" s="1"/>
  <c r="X3" i="75" a="1"/>
  <c r="X3" i="75" s="1"/>
  <c r="X3" i="83" a="1"/>
  <c r="X3" i="83" s="1"/>
  <c r="AI3" i="83" a="1"/>
  <c r="AI3" i="83" s="1"/>
  <c r="AA3" i="83" a="1"/>
  <c r="AA3" i="83" s="1"/>
  <c r="Z3" i="83" a="1"/>
  <c r="Z3" i="83" s="1"/>
  <c r="R3" i="83" a="1"/>
  <c r="R3" i="83" s="1"/>
  <c r="AI4" i="85" a="1"/>
  <c r="AI4" i="85" s="1"/>
  <c r="AC10" i="86" a="1"/>
  <c r="AC10" i="86" s="1"/>
  <c r="AB10" i="86" a="1"/>
  <c r="AB10" i="86" s="1"/>
  <c r="X7" i="75" a="1"/>
  <c r="X7" i="75" s="1"/>
  <c r="U7" i="75" a="1"/>
  <c r="U7" i="75" s="1"/>
  <c r="AC7" i="75" a="1"/>
  <c r="AC7" i="75" s="1"/>
  <c r="AA7" i="75" a="1"/>
  <c r="AA7" i="75" s="1"/>
  <c r="AB7" i="75" a="1"/>
  <c r="AB7" i="75" s="1"/>
  <c r="R7" i="75" a="1"/>
  <c r="R7" i="75" s="1"/>
  <c r="AH7" i="75" a="1"/>
  <c r="AH7" i="75" s="1"/>
  <c r="Q7" i="75" a="1"/>
  <c r="Q7" i="75" s="1"/>
  <c r="T7" i="75" a="1"/>
  <c r="T7" i="75" s="1"/>
  <c r="AE7" i="75" a="1"/>
  <c r="AE7" i="75" s="1"/>
  <c r="S7" i="75" a="1"/>
  <c r="S7" i="75" s="1"/>
  <c r="AI7" i="75" a="1"/>
  <c r="AI7" i="75" s="1"/>
  <c r="AG7" i="75" a="1"/>
  <c r="AG7" i="75" s="1"/>
  <c r="AJ7" i="75" a="1"/>
  <c r="AJ7" i="75" s="1"/>
  <c r="V7" i="75" a="1"/>
  <c r="V7" i="75" s="1"/>
  <c r="AG7" i="73" a="1"/>
  <c r="AG7" i="73" s="1"/>
  <c r="Z9" i="73" a="1"/>
  <c r="Z9" i="73" s="1"/>
  <c r="X9" i="73" a="1"/>
  <c r="X9" i="73" s="1"/>
  <c r="AH9" i="73" a="1"/>
  <c r="AH9" i="73" s="1"/>
  <c r="W9" i="73" a="1"/>
  <c r="W9" i="73" s="1"/>
  <c r="U9" i="73" a="1"/>
  <c r="U9" i="73" s="1"/>
  <c r="Y9" i="73" a="1"/>
  <c r="Y9" i="73" s="1"/>
  <c r="V9" i="73" a="1"/>
  <c r="V9" i="73" s="1"/>
  <c r="S9" i="73" a="1"/>
  <c r="S9" i="73" s="1"/>
  <c r="AI9" i="73" a="1"/>
  <c r="AI9" i="73" s="1"/>
  <c r="AG9" i="73" a="1"/>
  <c r="AG9" i="73" s="1"/>
  <c r="V4" i="84" a="1"/>
  <c r="V4" i="84" s="1"/>
  <c r="AA6" i="84" a="1"/>
  <c r="AA6" i="84" s="1"/>
  <c r="AJ3" i="76" a="1"/>
  <c r="AJ3" i="76" s="1"/>
  <c r="AE3" i="76" a="1"/>
  <c r="AE3" i="76" s="1"/>
  <c r="Y3" i="76" a="1"/>
  <c r="Y3" i="76" s="1"/>
  <c r="AI3" i="76" a="1"/>
  <c r="AI3" i="76" s="1"/>
  <c r="Z3" i="76" a="1"/>
  <c r="Z3" i="76" s="1"/>
  <c r="Q2" i="80" a="1"/>
  <c r="Q2" i="80" s="1"/>
  <c r="AE2" i="80" a="1"/>
  <c r="AE2" i="80" s="1"/>
  <c r="AB7" i="82" a="1"/>
  <c r="AB7" i="82" s="1"/>
  <c r="S7" i="82" a="1"/>
  <c r="S7" i="82" s="1"/>
  <c r="X7" i="82" a="1"/>
  <c r="X7" i="82" s="1"/>
  <c r="AF7" i="82" a="1"/>
  <c r="AF7" i="82" s="1"/>
  <c r="W7" i="82" a="1"/>
  <c r="W7" i="82" s="1"/>
  <c r="AE7" i="82" a="1"/>
  <c r="AE7" i="82" s="1"/>
  <c r="R7" i="82" a="1"/>
  <c r="R7" i="82" s="1"/>
  <c r="AA7" i="82" a="1"/>
  <c r="AA7" i="82" s="1"/>
  <c r="AJ7" i="82" a="1"/>
  <c r="AJ7" i="82" s="1"/>
  <c r="AG7" i="82" a="1"/>
  <c r="AG7" i="82" s="1"/>
  <c r="V6" i="85" a="1"/>
  <c r="V6" i="85" s="1"/>
  <c r="R6" i="85" a="1"/>
  <c r="R6" i="85" s="1"/>
  <c r="AB6" i="85" a="1"/>
  <c r="AB6" i="85" s="1"/>
  <c r="AH6" i="85" a="1"/>
  <c r="AH6" i="85" s="1"/>
  <c r="AI2" i="74" a="1"/>
  <c r="AI2" i="74" s="1"/>
  <c r="AG2" i="74" a="1"/>
  <c r="AG2" i="74" s="1"/>
  <c r="Q2" i="74" a="1"/>
  <c r="Q2" i="74" s="1"/>
  <c r="AH7" i="77" a="1"/>
  <c r="AH7" i="77" s="1"/>
  <c r="AA7" i="77" a="1"/>
  <c r="AA7" i="77" s="1"/>
  <c r="U7" i="77" a="1"/>
  <c r="U7" i="77" s="1"/>
  <c r="AC7" i="77" a="1"/>
  <c r="AC7" i="77" s="1"/>
  <c r="W7" i="77" a="1"/>
  <c r="W7" i="77" s="1"/>
  <c r="S7" i="77" a="1"/>
  <c r="S7" i="77" s="1"/>
  <c r="Z7" i="77" a="1"/>
  <c r="Z7" i="77" s="1"/>
  <c r="AF7" i="77" a="1"/>
  <c r="AF7" i="77" s="1"/>
  <c r="AB7" i="77" a="1"/>
  <c r="AB7" i="77" s="1"/>
  <c r="R7" i="77" a="1"/>
  <c r="R7" i="77" s="1"/>
  <c r="W4" i="86" a="1"/>
  <c r="W4" i="86" s="1"/>
  <c r="Z4" i="86" a="1"/>
  <c r="Z4" i="86" s="1"/>
  <c r="W11" i="79" a="1"/>
  <c r="W11" i="79" s="1"/>
  <c r="V11" i="79" a="1"/>
  <c r="V11" i="79" s="1"/>
  <c r="AB11" i="79" a="1"/>
  <c r="AB11" i="79" s="1"/>
  <c r="U11" i="79" a="1"/>
  <c r="U11" i="79" s="1"/>
  <c r="Q11" i="79" a="1"/>
  <c r="Q11" i="79" s="1"/>
  <c r="R11" i="79" a="1"/>
  <c r="R11" i="79" s="1"/>
  <c r="AE11" i="79" a="1"/>
  <c r="AE11" i="79" s="1"/>
  <c r="AH11" i="79" a="1"/>
  <c r="AH11" i="79" s="1"/>
  <c r="Y11" i="79" a="1"/>
  <c r="Y11" i="79" s="1"/>
  <c r="Z11" i="79" a="1"/>
  <c r="Z11" i="79" s="1"/>
  <c r="AJ11" i="79" a="1"/>
  <c r="AJ11" i="79" s="1"/>
  <c r="T11" i="79" a="1"/>
  <c r="T11" i="79" s="1"/>
  <c r="AC11" i="79" a="1"/>
  <c r="AC11" i="79" s="1"/>
  <c r="AI11" i="79" a="1"/>
  <c r="AI11" i="79" s="1"/>
  <c r="AD11" i="79" a="1"/>
  <c r="AD11" i="79" s="1"/>
  <c r="AB2" i="79" a="1"/>
  <c r="AB2" i="79" s="1"/>
  <c r="AE2" i="79" a="1"/>
  <c r="AE2" i="79" s="1"/>
  <c r="W2" i="79" a="1"/>
  <c r="W2" i="79" s="1"/>
  <c r="U8" i="73" a="1"/>
  <c r="U8" i="73" s="1"/>
  <c r="AF8" i="73" a="1"/>
  <c r="AF8" i="73" s="1"/>
  <c r="Q8" i="73" a="1"/>
  <c r="Q8" i="73" s="1"/>
  <c r="S8" i="73" a="1"/>
  <c r="S8" i="73" s="1"/>
  <c r="AH8" i="73" a="1"/>
  <c r="AH8" i="73" s="1"/>
  <c r="Y8" i="73" a="1"/>
  <c r="Y8" i="73" s="1"/>
  <c r="T8" i="73" a="1"/>
  <c r="T8" i="73" s="1"/>
  <c r="AA8" i="73" a="1"/>
  <c r="AA8" i="73" s="1"/>
  <c r="AD8" i="73" a="1"/>
  <c r="AD8" i="73" s="1"/>
  <c r="X8" i="73" a="1"/>
  <c r="X8" i="73" s="1"/>
  <c r="AD8" i="79" a="1"/>
  <c r="AD8" i="79" s="1"/>
  <c r="U8" i="79" a="1"/>
  <c r="U8" i="79" s="1"/>
  <c r="U11" i="84" a="1"/>
  <c r="U11" i="84" s="1"/>
  <c r="Z11" i="84" a="1"/>
  <c r="Z11" i="84" s="1"/>
  <c r="V11" i="84" a="1"/>
  <c r="V11" i="84" s="1"/>
  <c r="W11" i="84" a="1"/>
  <c r="W11" i="84" s="1"/>
  <c r="AI11" i="84" a="1"/>
  <c r="AI11" i="84" s="1"/>
  <c r="AH11" i="84" a="1"/>
  <c r="AH11" i="84" s="1"/>
  <c r="AE11" i="84" a="1"/>
  <c r="AE11" i="84" s="1"/>
  <c r="AJ11" i="84" a="1"/>
  <c r="AJ11" i="84" s="1"/>
  <c r="Y11" i="84" a="1"/>
  <c r="Y11" i="84" s="1"/>
  <c r="AF11" i="84" a="1"/>
  <c r="AF11" i="84" s="1"/>
  <c r="W5" i="75" a="1"/>
  <c r="W5" i="75" s="1"/>
  <c r="V5" i="75" a="1"/>
  <c r="V5" i="75" s="1"/>
  <c r="Z5" i="75" a="1"/>
  <c r="Z5" i="75" s="1"/>
  <c r="AE4" i="79" a="1"/>
  <c r="AE4" i="79" s="1"/>
  <c r="U4" i="79" a="1"/>
  <c r="U4" i="79" s="1"/>
  <c r="V4" i="79" a="1"/>
  <c r="V4" i="79" s="1"/>
  <c r="AA4" i="79" a="1"/>
  <c r="AA4" i="79" s="1"/>
  <c r="AC4" i="79" a="1"/>
  <c r="AC4" i="79" s="1"/>
  <c r="AJ4" i="79" a="1"/>
  <c r="AJ4" i="79" s="1"/>
  <c r="AI4" i="79" a="1"/>
  <c r="AI4" i="79" s="1"/>
  <c r="AG4" i="79" a="1"/>
  <c r="AG4" i="79" s="1"/>
  <c r="T10" i="71" a="1"/>
  <c r="T10" i="71" s="1"/>
  <c r="U10" i="71" a="1"/>
  <c r="U10" i="71" s="1"/>
  <c r="Q8" i="78" a="1"/>
  <c r="Q8" i="78" s="1"/>
  <c r="V8" i="78" a="1"/>
  <c r="V8" i="78" s="1"/>
  <c r="AH8" i="78" a="1"/>
  <c r="AH8" i="78" s="1"/>
  <c r="U8" i="78" a="1"/>
  <c r="U8" i="78" s="1"/>
  <c r="AJ8" i="78" a="1"/>
  <c r="AJ8" i="78" s="1"/>
  <c r="Y8" i="78" a="1"/>
  <c r="Y8" i="78" s="1"/>
  <c r="AG8" i="78" a="1"/>
  <c r="AG8" i="78" s="1"/>
  <c r="AE8" i="78" a="1"/>
  <c r="AE8" i="78" s="1"/>
  <c r="S8" i="78" a="1"/>
  <c r="S8" i="78" s="1"/>
  <c r="W8" i="78" a="1"/>
  <c r="W8" i="78" s="1"/>
  <c r="AB8" i="78" a="1"/>
  <c r="AB8" i="78" s="1"/>
  <c r="R8" i="78" a="1"/>
  <c r="R8" i="78" s="1"/>
  <c r="AI8" i="78" a="1"/>
  <c r="AI8" i="78" s="1"/>
  <c r="X8" i="78" a="1"/>
  <c r="X8" i="78" s="1"/>
  <c r="T8" i="78" a="1"/>
  <c r="T8" i="78" s="1"/>
  <c r="V4" i="76" a="1"/>
  <c r="V4" i="76" s="1"/>
  <c r="X4" i="76" a="1"/>
  <c r="X4" i="76" s="1"/>
  <c r="AH2" i="77" a="1"/>
  <c r="AH2" i="77" s="1"/>
  <c r="AJ2" i="77" a="1"/>
  <c r="AJ2" i="77" s="1"/>
  <c r="AD2" i="77" a="1"/>
  <c r="AD2" i="77" s="1"/>
  <c r="X2" i="77" a="1"/>
  <c r="X2" i="77" s="1"/>
  <c r="Q2" i="77" a="1"/>
  <c r="Q2" i="77" s="1"/>
  <c r="U7" i="71" a="1"/>
  <c r="U7" i="71" s="1"/>
  <c r="AE6" i="76" a="1"/>
  <c r="AE6" i="76" s="1"/>
  <c r="AC6" i="76" a="1"/>
  <c r="AC6" i="76" s="1"/>
  <c r="S6" i="76" a="1"/>
  <c r="S6" i="76" s="1"/>
  <c r="AG6" i="76" a="1"/>
  <c r="AG6" i="76" s="1"/>
  <c r="AH6" i="76" a="1"/>
  <c r="AH6" i="76" s="1"/>
  <c r="AB6" i="76" a="1"/>
  <c r="AB6" i="76" s="1"/>
  <c r="AA6" i="76" a="1"/>
  <c r="AA6" i="76" s="1"/>
  <c r="Y6" i="76" a="1"/>
  <c r="Y6" i="76" s="1"/>
  <c r="Q6" i="76" a="1"/>
  <c r="Q6" i="76" s="1"/>
  <c r="R6" i="76" a="1"/>
  <c r="R6" i="76" s="1"/>
  <c r="AJ6" i="76" a="1"/>
  <c r="AJ6" i="76" s="1"/>
  <c r="X6" i="76" a="1"/>
  <c r="X6" i="76" s="1"/>
  <c r="W6" i="76" a="1"/>
  <c r="W6" i="76" s="1"/>
  <c r="U6" i="76" a="1"/>
  <c r="U6" i="76" s="1"/>
  <c r="T6" i="76" a="1"/>
  <c r="T6" i="76" s="1"/>
  <c r="AB3" i="75" a="1"/>
  <c r="AB3" i="75" s="1"/>
  <c r="AJ3" i="75" a="1"/>
  <c r="AJ3" i="75" s="1"/>
  <c r="AA3" i="75" a="1"/>
  <c r="AA3" i="75" s="1"/>
  <c r="X4" i="85" a="1"/>
  <c r="X4" i="85" s="1"/>
  <c r="AH4" i="85" a="1"/>
  <c r="AH4" i="85" s="1"/>
  <c r="AE4" i="85" a="1"/>
  <c r="AE4" i="85" s="1"/>
  <c r="V4" i="85" a="1"/>
  <c r="V4" i="85" s="1"/>
  <c r="AD4" i="85" a="1"/>
  <c r="AD4" i="85" s="1"/>
  <c r="AA10" i="86" a="1"/>
  <c r="AA10" i="86" s="1"/>
  <c r="AJ6" i="71" a="1"/>
  <c r="AJ6" i="71" s="1"/>
  <c r="AG6" i="71" a="1"/>
  <c r="AG6" i="71" s="1"/>
  <c r="AC6" i="71" a="1"/>
  <c r="AC6" i="71" s="1"/>
  <c r="AA6" i="71" a="1"/>
  <c r="AA6" i="71" s="1"/>
  <c r="V6" i="71" a="1"/>
  <c r="V6" i="71" s="1"/>
  <c r="X7" i="73" a="1"/>
  <c r="X7" i="73" s="1"/>
  <c r="AE7" i="73" a="1"/>
  <c r="AE7" i="73" s="1"/>
  <c r="AF4" i="84" a="1"/>
  <c r="AF4" i="84" s="1"/>
  <c r="Z4" i="84" a="1"/>
  <c r="Z4" i="84" s="1"/>
  <c r="AB4" i="84" a="1"/>
  <c r="AB4" i="84" s="1"/>
  <c r="AC4" i="84" a="1"/>
  <c r="AC4" i="84" s="1"/>
  <c r="AA4" i="84" a="1"/>
  <c r="AA4" i="84" s="1"/>
  <c r="W4" i="84" a="1"/>
  <c r="W4" i="84" s="1"/>
  <c r="Y4" i="84" a="1"/>
  <c r="Y4" i="84" s="1"/>
  <c r="Q4" i="84" a="1"/>
  <c r="Q4" i="84" s="1"/>
  <c r="AH4" i="84" a="1"/>
  <c r="AH4" i="84" s="1"/>
  <c r="U4" i="84" a="1"/>
  <c r="U4" i="84" s="1"/>
  <c r="W6" i="84" a="1"/>
  <c r="W6" i="84" s="1"/>
  <c r="R6" i="84" a="1"/>
  <c r="R6" i="84" s="1"/>
  <c r="Z6" i="84" a="1"/>
  <c r="Z6" i="84" s="1"/>
  <c r="AI11" i="75" a="1"/>
  <c r="AI11" i="75" s="1"/>
  <c r="AF11" i="75" a="1"/>
  <c r="AF11" i="75" s="1"/>
  <c r="U11" i="75" a="1"/>
  <c r="U11" i="75" s="1"/>
  <c r="AE11" i="75" a="1"/>
  <c r="AE11" i="75" s="1"/>
  <c r="V11" i="75" a="1"/>
  <c r="V11" i="75" s="1"/>
  <c r="AA2" i="80" a="1"/>
  <c r="AA2" i="80" s="1"/>
  <c r="AB5" i="86" a="1"/>
  <c r="AB5" i="86" s="1"/>
  <c r="AA5" i="86" a="1"/>
  <c r="AA5" i="86" s="1"/>
  <c r="Z5" i="86" a="1"/>
  <c r="Z5" i="86" s="1"/>
  <c r="AH5" i="86" a="1"/>
  <c r="AH5" i="86" s="1"/>
  <c r="AF5" i="86" a="1"/>
  <c r="AF5" i="86" s="1"/>
  <c r="W8" i="80" a="1"/>
  <c r="W8" i="80" s="1"/>
  <c r="AE8" i="80" a="1"/>
  <c r="AE8" i="80" s="1"/>
  <c r="U8" i="80" a="1"/>
  <c r="U8" i="80" s="1"/>
  <c r="AG8" i="80" a="1"/>
  <c r="AG8" i="80" s="1"/>
  <c r="AF8" i="80" a="1"/>
  <c r="AF8" i="80" s="1"/>
  <c r="AA11" i="83" a="1"/>
  <c r="AA11" i="83" s="1"/>
  <c r="AB11" i="83" a="1"/>
  <c r="AB11" i="83" s="1"/>
  <c r="S11" i="83" a="1"/>
  <c r="S11" i="83" s="1"/>
  <c r="AG11" i="83" a="1"/>
  <c r="AG11" i="83" s="1"/>
  <c r="Z2" i="79" a="1"/>
  <c r="Z2" i="79" s="1"/>
  <c r="AF2" i="79" a="1"/>
  <c r="AF2" i="79" s="1"/>
  <c r="R2" i="79" a="1"/>
  <c r="R2" i="79" s="1"/>
  <c r="V2" i="79" a="1"/>
  <c r="V2" i="79" s="1"/>
  <c r="U2" i="79" a="1"/>
  <c r="U2" i="79" s="1"/>
  <c r="AH3" i="85" a="1"/>
  <c r="AH3" i="85" s="1"/>
  <c r="S3" i="85" a="1"/>
  <c r="S3" i="85" s="1"/>
  <c r="AG3" i="85" a="1"/>
  <c r="AG3" i="85" s="1"/>
  <c r="R3" i="85" a="1"/>
  <c r="R3" i="85" s="1"/>
  <c r="AC8" i="79" a="1"/>
  <c r="AC8" i="79" s="1"/>
  <c r="AE8" i="79" a="1"/>
  <c r="AE8" i="79" s="1"/>
  <c r="AA8" i="79" a="1"/>
  <c r="AA8" i="79" s="1"/>
  <c r="W8" i="84" a="1"/>
  <c r="W8" i="84" s="1"/>
  <c r="V8" i="84" a="1"/>
  <c r="V8" i="84" s="1"/>
  <c r="AH8" i="84" a="1"/>
  <c r="AH8" i="84" s="1"/>
  <c r="AI8" i="84" a="1"/>
  <c r="AI8" i="84" s="1"/>
  <c r="U5" i="85" a="1"/>
  <c r="U5" i="85" s="1"/>
  <c r="AC5" i="85" a="1"/>
  <c r="AC5" i="85" s="1"/>
  <c r="R5" i="85" a="1"/>
  <c r="R5" i="85" s="1"/>
  <c r="T5" i="85" a="1"/>
  <c r="T5" i="85" s="1"/>
  <c r="W5" i="85" a="1"/>
  <c r="W5" i="85" s="1"/>
  <c r="T10" i="85" a="1"/>
  <c r="T10" i="85" s="1"/>
  <c r="AF10" i="85" a="1"/>
  <c r="AF10" i="85" s="1"/>
  <c r="Z10" i="85" a="1"/>
  <c r="Z10" i="85" s="1"/>
  <c r="U10" i="85" a="1"/>
  <c r="U10" i="85" s="1"/>
  <c r="R10" i="85" a="1"/>
  <c r="R10" i="85" s="1"/>
  <c r="AF10" i="76" a="1"/>
  <c r="AF10" i="76" s="1"/>
  <c r="R10" i="76" a="1"/>
  <c r="R10" i="76" s="1"/>
  <c r="AH10" i="76" a="1"/>
  <c r="AH10" i="76" s="1"/>
  <c r="AI10" i="76" a="1"/>
  <c r="AI10" i="76" s="1"/>
  <c r="S10" i="76" a="1"/>
  <c r="S10" i="76" s="1"/>
  <c r="W6" i="73" a="1"/>
  <c r="W6" i="73" s="1"/>
  <c r="AC6" i="73" a="1"/>
  <c r="AC6" i="73" s="1"/>
  <c r="U6" i="73" a="1"/>
  <c r="U6" i="73" s="1"/>
  <c r="AF6" i="73" a="1"/>
  <c r="AF6" i="73" s="1"/>
  <c r="R6" i="73" a="1"/>
  <c r="R6" i="73" s="1"/>
  <c r="AA6" i="82" a="1"/>
  <c r="AA6" i="82" s="1"/>
  <c r="Z6" i="82" a="1"/>
  <c r="Z6" i="82" s="1"/>
  <c r="AG6" i="82" a="1"/>
  <c r="AG6" i="82" s="1"/>
  <c r="X6" i="82" a="1"/>
  <c r="X6" i="82" s="1"/>
  <c r="AD6" i="82" a="1"/>
  <c r="AD6" i="82" s="1"/>
  <c r="Y2" i="84" a="1"/>
  <c r="Y2" i="84" s="1"/>
  <c r="AG2" i="84" a="1"/>
  <c r="AG2" i="84" s="1"/>
  <c r="AF2" i="84" a="1"/>
  <c r="AF2" i="84" s="1"/>
  <c r="AB2" i="84" a="1"/>
  <c r="AB2" i="84" s="1"/>
  <c r="AC2" i="84" a="1"/>
  <c r="AC2" i="84" s="1"/>
  <c r="AG9" i="74" a="1"/>
  <c r="AG9" i="74" s="1"/>
  <c r="AH9" i="74" a="1"/>
  <c r="AH9" i="74" s="1"/>
  <c r="AA9" i="74" a="1"/>
  <c r="AA9" i="74" s="1"/>
  <c r="U9" i="74" a="1"/>
  <c r="U9" i="74" s="1"/>
  <c r="AE10" i="84" a="1"/>
  <c r="AE10" i="84" s="1"/>
  <c r="AG10" i="84" a="1"/>
  <c r="AG10" i="84" s="1"/>
  <c r="Q10" i="84" a="1"/>
  <c r="Q10" i="84" s="1"/>
  <c r="AB10" i="84" a="1"/>
  <c r="AB10" i="84" s="1"/>
  <c r="R10" i="84" a="1"/>
  <c r="R10" i="84" s="1"/>
  <c r="T7" i="81" a="1"/>
  <c r="T7" i="81" s="1"/>
  <c r="AG7" i="81" a="1"/>
  <c r="AG7" i="81" s="1"/>
  <c r="X7" i="81" a="1"/>
  <c r="X7" i="81" s="1"/>
  <c r="Y7" i="81" a="1"/>
  <c r="Y7" i="81" s="1"/>
  <c r="W6" i="79" a="1"/>
  <c r="W6" i="79" s="1"/>
  <c r="R6" i="79" a="1"/>
  <c r="R6" i="79" s="1"/>
  <c r="AB6" i="79" a="1"/>
  <c r="AB6" i="79" s="1"/>
  <c r="T6" i="79" a="1"/>
  <c r="T6" i="79" s="1"/>
  <c r="V4" i="83" a="1"/>
  <c r="V4" i="83" s="1"/>
  <c r="R4" i="83" a="1"/>
  <c r="R4" i="83" s="1"/>
  <c r="AD4" i="83" a="1"/>
  <c r="AD4" i="83" s="1"/>
  <c r="AF4" i="83" a="1"/>
  <c r="AF4" i="83" s="1"/>
  <c r="AH8" i="81" a="1"/>
  <c r="AH8" i="81" s="1"/>
  <c r="AD8" i="81" a="1"/>
  <c r="AD8" i="81" s="1"/>
  <c r="Z8" i="81" a="1"/>
  <c r="Z8" i="81" s="1"/>
  <c r="AI8" i="81" a="1"/>
  <c r="AI8" i="81" s="1"/>
  <c r="AI5" i="83" a="1"/>
  <c r="AI5" i="83" s="1"/>
  <c r="Y5" i="83" a="1"/>
  <c r="Y5" i="83" s="1"/>
  <c r="V5" i="83" a="1"/>
  <c r="V5" i="83" s="1"/>
  <c r="S5" i="83" a="1"/>
  <c r="S5" i="83" s="1"/>
  <c r="AE5" i="83" a="1"/>
  <c r="AE5" i="83" s="1"/>
  <c r="AD6" i="80" a="1"/>
  <c r="AD6" i="80" s="1"/>
  <c r="Z6" i="80" a="1"/>
  <c r="Z6" i="80" s="1"/>
  <c r="Q6" i="80" a="1"/>
  <c r="Q6" i="80" s="1"/>
  <c r="AH6" i="80" a="1"/>
  <c r="AH6" i="80" s="1"/>
  <c r="AA6" i="80" a="1"/>
  <c r="AA6" i="80" s="1"/>
  <c r="Q8" i="83" a="1"/>
  <c r="Q8" i="83" s="1"/>
  <c r="S8" i="83" a="1"/>
  <c r="S8" i="83" s="1"/>
  <c r="AB4" i="79" a="1"/>
  <c r="AB4" i="79" s="1"/>
  <c r="AD2" i="71" a="1"/>
  <c r="AD2" i="71" s="1"/>
  <c r="AA2" i="71" a="1"/>
  <c r="AA2" i="71" s="1"/>
  <c r="V2" i="71" a="1"/>
  <c r="V2" i="71" s="1"/>
  <c r="R2" i="71" a="1"/>
  <c r="R2" i="71" s="1"/>
  <c r="T11" i="85" a="1"/>
  <c r="T11" i="85" s="1"/>
  <c r="X11" i="85" a="1"/>
  <c r="X11" i="85" s="1"/>
  <c r="W11" i="85" a="1"/>
  <c r="W11" i="85" s="1"/>
  <c r="Y11" i="85" a="1"/>
  <c r="Y11" i="85" s="1"/>
  <c r="AJ11" i="85" a="1"/>
  <c r="AJ11" i="85" s="1"/>
  <c r="Y2" i="77" a="1"/>
  <c r="Y2" i="77" s="1"/>
  <c r="AI2" i="77" a="1"/>
  <c r="AI2" i="77" s="1"/>
  <c r="AG2" i="77" a="1"/>
  <c r="AG2" i="77" s="1"/>
  <c r="R2" i="77" a="1"/>
  <c r="R2" i="77" s="1"/>
  <c r="R7" i="71" a="1"/>
  <c r="R7" i="71" s="1"/>
  <c r="AA7" i="71" a="1"/>
  <c r="AA7" i="71" s="1"/>
  <c r="AH7" i="71" a="1"/>
  <c r="AH7" i="71" s="1"/>
  <c r="AI7" i="71" a="1"/>
  <c r="AI7" i="71" s="1"/>
  <c r="W7" i="71" a="1"/>
  <c r="W7" i="71" s="1"/>
  <c r="AD4" i="73" a="1"/>
  <c r="AD4" i="73" s="1"/>
  <c r="AG4" i="73" a="1"/>
  <c r="AG4" i="73" s="1"/>
  <c r="Z4" i="73" a="1"/>
  <c r="Z4" i="73" s="1"/>
  <c r="AI4" i="73" a="1"/>
  <c r="AI4" i="73" s="1"/>
  <c r="AA4" i="73" a="1"/>
  <c r="AA4" i="73" s="1"/>
  <c r="Y3" i="75" a="1"/>
  <c r="Y3" i="75" s="1"/>
  <c r="S3" i="75" a="1"/>
  <c r="S3" i="75" s="1"/>
  <c r="Q3" i="75" a="1"/>
  <c r="Q3" i="75" s="1"/>
  <c r="AD3" i="75" a="1"/>
  <c r="AD3" i="75" s="1"/>
  <c r="S2" i="82" a="1"/>
  <c r="S2" i="82" s="1"/>
  <c r="Z2" i="82" a="1"/>
  <c r="Z2" i="82" s="1"/>
  <c r="AA2" i="82" a="1"/>
  <c r="AA2" i="82" s="1"/>
  <c r="AF2" i="82" a="1"/>
  <c r="AF2" i="82" s="1"/>
  <c r="R2" i="82" a="1"/>
  <c r="R2" i="82" s="1"/>
  <c r="AF3" i="83" a="1"/>
  <c r="AF3" i="83" s="1"/>
  <c r="S3" i="83" a="1"/>
  <c r="S3" i="83" s="1"/>
  <c r="AH3" i="83" a="1"/>
  <c r="AH3" i="83" s="1"/>
  <c r="AB3" i="83" a="1"/>
  <c r="AB3" i="83" s="1"/>
  <c r="U3" i="83" a="1"/>
  <c r="U3" i="83" s="1"/>
  <c r="Z4" i="85" a="1"/>
  <c r="Z4" i="85" s="1"/>
  <c r="S4" i="85" a="1"/>
  <c r="S4" i="85" s="1"/>
  <c r="Q4" i="85" a="1"/>
  <c r="Q4" i="85" s="1"/>
  <c r="U4" i="85" a="1"/>
  <c r="U4" i="85" s="1"/>
  <c r="AG4" i="85" a="1"/>
  <c r="AG4" i="85" s="1"/>
  <c r="S10" i="86" a="1"/>
  <c r="S10" i="86" s="1"/>
  <c r="AE10" i="86" a="1"/>
  <c r="AE10" i="86" s="1"/>
  <c r="AJ10" i="86" a="1"/>
  <c r="AJ10" i="86" s="1"/>
  <c r="V10" i="86" a="1"/>
  <c r="V10" i="86" s="1"/>
  <c r="Z10" i="86" a="1"/>
  <c r="Z10" i="86" s="1"/>
  <c r="AI3" i="73" a="1"/>
  <c r="AI3" i="73" s="1"/>
  <c r="U3" i="73" a="1"/>
  <c r="U3" i="73" s="1"/>
  <c r="W3" i="73" a="1"/>
  <c r="W3" i="73" s="1"/>
  <c r="S3" i="73" a="1"/>
  <c r="S3" i="73" s="1"/>
  <c r="Y6" i="71" a="1"/>
  <c r="Y6" i="71" s="1"/>
  <c r="R6" i="71" a="1"/>
  <c r="R6" i="71" s="1"/>
  <c r="S6" i="71" a="1"/>
  <c r="S6" i="71" s="1"/>
  <c r="Q6" i="71" a="1"/>
  <c r="Q6" i="71" s="1"/>
  <c r="Z6" i="71" a="1"/>
  <c r="Z6" i="71" s="1"/>
  <c r="V10" i="77" a="1"/>
  <c r="V10" i="77" s="1"/>
  <c r="AF10" i="77" a="1"/>
  <c r="AF10" i="77" s="1"/>
  <c r="AD10" i="77" a="1"/>
  <c r="AD10" i="77" s="1"/>
  <c r="S10" i="77" a="1"/>
  <c r="S10" i="77" s="1"/>
  <c r="AG10" i="77" a="1"/>
  <c r="AG10" i="77" s="1"/>
  <c r="AB3" i="79" a="1"/>
  <c r="AB3" i="79" s="1"/>
  <c r="Z3" i="79" a="1"/>
  <c r="Z3" i="79" s="1"/>
  <c r="Q3" i="79" a="1"/>
  <c r="Q3" i="79" s="1"/>
  <c r="AE3" i="79" a="1"/>
  <c r="AE3" i="79" s="1"/>
  <c r="X3" i="79" a="1"/>
  <c r="X3" i="79" s="1"/>
  <c r="AH3" i="76" a="1"/>
  <c r="AH3" i="76" s="1"/>
  <c r="U3" i="76" a="1"/>
  <c r="U3" i="76" s="1"/>
  <c r="S3" i="76" a="1"/>
  <c r="S3" i="76" s="1"/>
  <c r="AD3" i="76" a="1"/>
  <c r="AD3" i="76" s="1"/>
  <c r="V3" i="76" a="1"/>
  <c r="V3" i="76" s="1"/>
  <c r="R11" i="75" a="1"/>
  <c r="R11" i="75" s="1"/>
  <c r="Y11" i="75" a="1"/>
  <c r="Y11" i="75" s="1"/>
  <c r="AJ11" i="75" a="1"/>
  <c r="AJ11" i="75" s="1"/>
  <c r="S11" i="75" a="1"/>
  <c r="S11" i="75" s="1"/>
  <c r="AD11" i="75" a="1"/>
  <c r="AD11" i="75" s="1"/>
  <c r="AB2" i="80" a="1"/>
  <c r="AB2" i="80" s="1"/>
  <c r="V2" i="80" a="1"/>
  <c r="V2" i="80" s="1"/>
  <c r="W2" i="80" a="1"/>
  <c r="W2" i="80" s="1"/>
  <c r="Y2" i="80" a="1"/>
  <c r="Y2" i="80" s="1"/>
  <c r="S2" i="80" a="1"/>
  <c r="S2" i="80" s="1"/>
  <c r="U5" i="86" a="1"/>
  <c r="U5" i="86" s="1"/>
  <c r="Q5" i="86" a="1"/>
  <c r="Q5" i="86" s="1"/>
  <c r="AE5" i="86" a="1"/>
  <c r="AE5" i="86" s="1"/>
  <c r="Y5" i="86" a="1"/>
  <c r="Y5" i="86" s="1"/>
  <c r="R5" i="86" a="1"/>
  <c r="R5" i="86" s="1"/>
  <c r="AA8" i="84" a="1"/>
  <c r="AA8" i="84" s="1"/>
  <c r="AB8" i="84" a="1"/>
  <c r="AB8" i="84" s="1"/>
  <c r="T8" i="84" a="1"/>
  <c r="T8" i="84" s="1"/>
  <c r="AE8" i="84" a="1"/>
  <c r="AE8" i="84" s="1"/>
  <c r="U8" i="84" a="1"/>
  <c r="U8" i="84" s="1"/>
  <c r="V5" i="85" a="1"/>
  <c r="V5" i="85" s="1"/>
  <c r="AB5" i="85" a="1"/>
  <c r="AB5" i="85" s="1"/>
  <c r="AE5" i="85" a="1"/>
  <c r="AE5" i="85" s="1"/>
  <c r="AG5" i="85" a="1"/>
  <c r="AG5" i="85" s="1"/>
  <c r="Y5" i="85" a="1"/>
  <c r="Y5" i="85" s="1"/>
  <c r="Q10" i="85" a="1"/>
  <c r="Q10" i="85" s="1"/>
  <c r="V10" i="85" a="1"/>
  <c r="V10" i="85" s="1"/>
  <c r="AA10" i="85" a="1"/>
  <c r="AA10" i="85" s="1"/>
  <c r="S10" i="85" a="1"/>
  <c r="S10" i="85" s="1"/>
  <c r="AJ10" i="85" a="1"/>
  <c r="AJ10" i="85" s="1"/>
  <c r="AE10" i="76" a="1"/>
  <c r="AE10" i="76" s="1"/>
  <c r="Z10" i="76" a="1"/>
  <c r="Z10" i="76" s="1"/>
  <c r="AG10" i="76" a="1"/>
  <c r="AG10" i="76" s="1"/>
  <c r="AB10" i="76" a="1"/>
  <c r="AB10" i="76" s="1"/>
  <c r="AD10" i="76" a="1"/>
  <c r="AD10" i="76" s="1"/>
  <c r="AJ6" i="73" a="1"/>
  <c r="AJ6" i="73" s="1"/>
  <c r="AE6" i="73" a="1"/>
  <c r="AE6" i="73" s="1"/>
  <c r="Z6" i="73" a="1"/>
  <c r="Z6" i="73" s="1"/>
  <c r="T6" i="73" a="1"/>
  <c r="T6" i="73" s="1"/>
  <c r="U6" i="82" a="1"/>
  <c r="U6" i="82" s="1"/>
  <c r="W6" i="82" a="1"/>
  <c r="W6" i="82" s="1"/>
  <c r="Y6" i="82" a="1"/>
  <c r="Y6" i="82" s="1"/>
  <c r="AE6" i="82" a="1"/>
  <c r="AE6" i="82" s="1"/>
  <c r="R6" i="82" a="1"/>
  <c r="R6" i="82" s="1"/>
  <c r="U2" i="84" a="1"/>
  <c r="U2" i="84" s="1"/>
  <c r="Z2" i="84" a="1"/>
  <c r="Z2" i="84" s="1"/>
  <c r="Q2" i="84" a="1"/>
  <c r="Q2" i="84" s="1"/>
  <c r="AH2" i="84" a="1"/>
  <c r="AH2" i="84" s="1"/>
  <c r="R9" i="74" a="1"/>
  <c r="R9" i="74" s="1"/>
  <c r="Q9" i="74" a="1"/>
  <c r="Q9" i="74" s="1"/>
  <c r="AD9" i="74" a="1"/>
  <c r="AD9" i="74" s="1"/>
  <c r="Z9" i="74" a="1"/>
  <c r="Z9" i="74" s="1"/>
  <c r="X9" i="74" a="1"/>
  <c r="X9" i="74" s="1"/>
  <c r="AD10" i="84" a="1"/>
  <c r="AD10" i="84" s="1"/>
  <c r="U10" i="84" a="1"/>
  <c r="U10" i="84" s="1"/>
  <c r="X10" i="84" a="1"/>
  <c r="X10" i="84" s="1"/>
  <c r="T10" i="84" a="1"/>
  <c r="T10" i="84" s="1"/>
  <c r="AJ10" i="84" a="1"/>
  <c r="AJ10" i="84" s="1"/>
  <c r="AI7" i="81" a="1"/>
  <c r="AI7" i="81" s="1"/>
  <c r="V7" i="81" a="1"/>
  <c r="V7" i="81" s="1"/>
  <c r="S7" i="81" a="1"/>
  <c r="S7" i="81" s="1"/>
  <c r="AC7" i="81" a="1"/>
  <c r="AC7" i="81" s="1"/>
  <c r="AE7" i="81" a="1"/>
  <c r="AE7" i="81" s="1"/>
  <c r="AH6" i="79" a="1"/>
  <c r="AH6" i="79" s="1"/>
  <c r="AJ6" i="79" a="1"/>
  <c r="AJ6" i="79" s="1"/>
  <c r="AC6" i="79" a="1"/>
  <c r="AC6" i="79" s="1"/>
  <c r="AE6" i="79" a="1"/>
  <c r="AE6" i="79" s="1"/>
  <c r="S6" i="79" a="1"/>
  <c r="S6" i="79" s="1"/>
  <c r="S4" i="83" a="1"/>
  <c r="S4" i="83" s="1"/>
  <c r="AA4" i="83" a="1"/>
  <c r="AA4" i="83" s="1"/>
  <c r="AH4" i="83" a="1"/>
  <c r="AH4" i="83" s="1"/>
  <c r="Q4" i="83" a="1"/>
  <c r="Q4" i="83" s="1"/>
  <c r="V8" i="81" a="1"/>
  <c r="V8" i="81" s="1"/>
  <c r="Y8" i="81" a="1"/>
  <c r="Y8" i="81" s="1"/>
  <c r="AG8" i="81" a="1"/>
  <c r="AG8" i="81" s="1"/>
  <c r="AC8" i="81" a="1"/>
  <c r="AC8" i="81" s="1"/>
  <c r="S8" i="81" a="1"/>
  <c r="S8" i="81" s="1"/>
  <c r="Z5" i="83" a="1"/>
  <c r="Z5" i="83" s="1"/>
  <c r="AH5" i="83" a="1"/>
  <c r="AH5" i="83" s="1"/>
  <c r="R5" i="83" a="1"/>
  <c r="R5" i="83" s="1"/>
  <c r="AA5" i="83" a="1"/>
  <c r="AA5" i="83" s="1"/>
  <c r="X6" i="80" a="1"/>
  <c r="X6" i="80" s="1"/>
  <c r="V6" i="80" a="1"/>
  <c r="V6" i="80" s="1"/>
  <c r="W6" i="80" a="1"/>
  <c r="W6" i="80" s="1"/>
  <c r="AE6" i="80" a="1"/>
  <c r="AE6" i="80" s="1"/>
  <c r="U6" i="80" a="1"/>
  <c r="U6" i="80" s="1"/>
  <c r="T8" i="83" a="1"/>
  <c r="T8" i="83" s="1"/>
  <c r="AH8" i="83" a="1"/>
  <c r="AH8" i="83" s="1"/>
  <c r="AA8" i="83" a="1"/>
  <c r="AA8" i="83" s="1"/>
  <c r="AF8" i="83" a="1"/>
  <c r="AF8" i="83" s="1"/>
  <c r="Z3" i="71" a="1"/>
  <c r="Z3" i="71" s="1"/>
  <c r="T2" i="74" a="1"/>
  <c r="T2" i="74" s="1"/>
  <c r="AJ2" i="74" a="1"/>
  <c r="AJ2" i="74" s="1"/>
  <c r="AA2" i="74" a="1"/>
  <c r="AA2" i="74" s="1"/>
  <c r="Z2" i="74" a="1"/>
  <c r="Z2" i="74" s="1"/>
  <c r="S8" i="80" a="1"/>
  <c r="S8" i="80" s="1"/>
  <c r="V8" i="80" a="1"/>
  <c r="V8" i="80" s="1"/>
  <c r="R8" i="80" a="1"/>
  <c r="R8" i="80" s="1"/>
  <c r="AB8" i="80" a="1"/>
  <c r="AB8" i="80" s="1"/>
  <c r="R11" i="83" a="1"/>
  <c r="R11" i="83" s="1"/>
  <c r="Z11" i="83" a="1"/>
  <c r="Z11" i="83" s="1"/>
  <c r="AF11" i="83" a="1"/>
  <c r="AF11" i="83" s="1"/>
  <c r="W11" i="83" a="1"/>
  <c r="W11" i="83" s="1"/>
  <c r="AI2" i="79" a="1"/>
  <c r="AI2" i="79" s="1"/>
  <c r="AH2" i="79" a="1"/>
  <c r="AH2" i="79" s="1"/>
  <c r="T2" i="79" a="1"/>
  <c r="T2" i="79" s="1"/>
  <c r="AC2" i="79" a="1"/>
  <c r="AC2" i="79" s="1"/>
  <c r="Z3" i="85" a="1"/>
  <c r="Z3" i="85" s="1"/>
  <c r="Q3" i="85" a="1"/>
  <c r="Q3" i="85" s="1"/>
  <c r="AF3" i="85" a="1"/>
  <c r="AF3" i="85" s="1"/>
  <c r="T3" i="85" a="1"/>
  <c r="T3" i="85" s="1"/>
  <c r="AI8" i="73" a="1"/>
  <c r="AI8" i="73" s="1"/>
  <c r="V8" i="73" a="1"/>
  <c r="V8" i="73" s="1"/>
  <c r="AG8" i="73" a="1"/>
  <c r="AG8" i="73" s="1"/>
  <c r="AB8" i="73" a="1"/>
  <c r="AB8" i="73" s="1"/>
  <c r="R8" i="79" a="1"/>
  <c r="R8" i="79" s="1"/>
  <c r="S8" i="79" a="1"/>
  <c r="S8" i="79" s="1"/>
  <c r="AG8" i="79" a="1"/>
  <c r="AG8" i="79" s="1"/>
  <c r="AJ8" i="79" a="1"/>
  <c r="AJ8" i="79" s="1"/>
  <c r="V10" i="75" a="1"/>
  <c r="V10" i="75" s="1"/>
  <c r="AH10" i="75" a="1"/>
  <c r="AH10" i="75" s="1"/>
  <c r="Q10" i="75" a="1"/>
  <c r="Q10" i="75" s="1"/>
  <c r="AF10" i="75" a="1"/>
  <c r="AF10" i="75" s="1"/>
  <c r="R11" i="84" a="1"/>
  <c r="R11" i="84" s="1"/>
  <c r="T11" i="84" a="1"/>
  <c r="T11" i="84" s="1"/>
  <c r="AG11" i="84" a="1"/>
  <c r="AG11" i="84" s="1"/>
  <c r="X11" i="84" a="1"/>
  <c r="X11" i="84" s="1"/>
  <c r="AA5" i="75" a="1"/>
  <c r="AA5" i="75" s="1"/>
  <c r="AC5" i="75" a="1"/>
  <c r="AC5" i="75" s="1"/>
  <c r="S5" i="75" a="1"/>
  <c r="S5" i="75" s="1"/>
  <c r="AI5" i="75" a="1"/>
  <c r="AI5" i="75" s="1"/>
  <c r="AC8" i="71" a="1"/>
  <c r="AC8" i="71" s="1"/>
  <c r="U8" i="71" a="1"/>
  <c r="U8" i="71" s="1"/>
  <c r="AB8" i="71" a="1"/>
  <c r="AB8" i="71" s="1"/>
  <c r="AJ8" i="71" a="1"/>
  <c r="AJ8" i="71" s="1"/>
  <c r="R4" i="79" a="1"/>
  <c r="R4" i="79" s="1"/>
  <c r="AD4" i="79" a="1"/>
  <c r="AD4" i="79" s="1"/>
  <c r="AF4" i="79" a="1"/>
  <c r="AF4" i="79" s="1"/>
  <c r="W4" i="79" a="1"/>
  <c r="W4" i="79" s="1"/>
  <c r="U2" i="71" a="1"/>
  <c r="U2" i="71" s="1"/>
  <c r="Z2" i="71" a="1"/>
  <c r="Z2" i="71" s="1"/>
  <c r="S2" i="71" a="1"/>
  <c r="S2" i="71" s="1"/>
  <c r="Q2" i="71" a="1"/>
  <c r="Q2" i="71" s="1"/>
  <c r="T5" i="71" a="1"/>
  <c r="T5" i="71" s="1"/>
  <c r="R5" i="71" a="1"/>
  <c r="R5" i="71" s="1"/>
  <c r="AA5" i="71" a="1"/>
  <c r="AA5" i="71" s="1"/>
  <c r="Y5" i="71" a="1"/>
  <c r="Y5" i="71" s="1"/>
  <c r="AA11" i="85" a="1"/>
  <c r="AA11" i="85" s="1"/>
  <c r="S11" i="85" a="1"/>
  <c r="S11" i="85" s="1"/>
  <c r="AC11" i="85" a="1"/>
  <c r="AC11" i="85" s="1"/>
  <c r="Q11" i="85" a="1"/>
  <c r="Q11" i="85" s="1"/>
  <c r="AG2" i="73" a="1"/>
  <c r="AG2" i="73" s="1"/>
  <c r="AD2" i="73" a="1"/>
  <c r="AD2" i="73" s="1"/>
  <c r="AF2" i="73" a="1"/>
  <c r="AF2" i="73" s="1"/>
  <c r="X2" i="73" a="1"/>
  <c r="X2" i="73" s="1"/>
  <c r="Z2" i="77" a="1"/>
  <c r="Z2" i="77" s="1"/>
  <c r="W2" i="77" a="1"/>
  <c r="W2" i="77" s="1"/>
  <c r="S2" i="77" a="1"/>
  <c r="S2" i="77" s="1"/>
  <c r="AF2" i="77" a="1"/>
  <c r="AF2" i="77" s="1"/>
  <c r="AC7" i="71" a="1"/>
  <c r="AC7" i="71" s="1"/>
  <c r="T7" i="71" a="1"/>
  <c r="T7" i="71" s="1"/>
  <c r="AE7" i="71" a="1"/>
  <c r="AE7" i="71" s="1"/>
  <c r="V7" i="71" a="1"/>
  <c r="V7" i="71" s="1"/>
  <c r="Q10" i="83" a="1"/>
  <c r="Q10" i="83" s="1"/>
  <c r="X10" i="83" a="1"/>
  <c r="X10" i="83" s="1"/>
  <c r="Z10" i="83" a="1"/>
  <c r="Z10" i="83" s="1"/>
  <c r="AH10" i="83" a="1"/>
  <c r="AH10" i="83" s="1"/>
  <c r="AE4" i="73" a="1"/>
  <c r="AE4" i="73" s="1"/>
  <c r="R4" i="73" a="1"/>
  <c r="R4" i="73" s="1"/>
  <c r="AC4" i="73" a="1"/>
  <c r="AC4" i="73" s="1"/>
  <c r="S4" i="73" a="1"/>
  <c r="S4" i="73" s="1"/>
  <c r="W3" i="75" a="1"/>
  <c r="W3" i="75" s="1"/>
  <c r="U3" i="75" a="1"/>
  <c r="U3" i="75" s="1"/>
  <c r="AI3" i="75" a="1"/>
  <c r="AI3" i="75" s="1"/>
  <c r="AC3" i="75" a="1"/>
  <c r="AC3" i="75" s="1"/>
  <c r="AE2" i="82" a="1"/>
  <c r="AE2" i="82" s="1"/>
  <c r="V2" i="82" a="1"/>
  <c r="V2" i="82" s="1"/>
  <c r="T2" i="82" a="1"/>
  <c r="T2" i="82" s="1"/>
  <c r="AB2" i="82" a="1"/>
  <c r="AB2" i="82" s="1"/>
  <c r="V3" i="83" a="1"/>
  <c r="V3" i="83" s="1"/>
  <c r="T3" i="83" a="1"/>
  <c r="T3" i="83" s="1"/>
  <c r="AC3" i="83" a="1"/>
  <c r="AC3" i="83" s="1"/>
  <c r="AD3" i="83" a="1"/>
  <c r="AD3" i="83" s="1"/>
  <c r="W4" i="85" a="1"/>
  <c r="W4" i="85" s="1"/>
  <c r="AA4" i="85" a="1"/>
  <c r="AA4" i="85" s="1"/>
  <c r="Y4" i="85" a="1"/>
  <c r="Y4" i="85" s="1"/>
  <c r="R4" i="85" a="1"/>
  <c r="R4" i="85" s="1"/>
  <c r="Q10" i="86" a="1"/>
  <c r="Q10" i="86" s="1"/>
  <c r="AH10" i="86" a="1"/>
  <c r="AH10" i="86" s="1"/>
  <c r="AD10" i="86" a="1"/>
  <c r="AD10" i="86" s="1"/>
  <c r="W10" i="86" a="1"/>
  <c r="W10" i="86" s="1"/>
  <c r="Q3" i="73" a="1"/>
  <c r="Q3" i="73" s="1"/>
  <c r="AH3" i="73" a="1"/>
  <c r="AH3" i="73" s="1"/>
  <c r="AC3" i="73" a="1"/>
  <c r="AC3" i="73" s="1"/>
  <c r="AJ3" i="73" a="1"/>
  <c r="AJ3" i="73" s="1"/>
  <c r="AB6" i="71" a="1"/>
  <c r="AB6" i="71" s="1"/>
  <c r="W6" i="71" a="1"/>
  <c r="W6" i="71" s="1"/>
  <c r="X6" i="71" a="1"/>
  <c r="X6" i="71" s="1"/>
  <c r="T6" i="71" a="1"/>
  <c r="T6" i="71" s="1"/>
  <c r="AJ7" i="73" a="1"/>
  <c r="AJ7" i="73" s="1"/>
  <c r="Z7" i="73" a="1"/>
  <c r="Z7" i="73" s="1"/>
  <c r="W7" i="73" a="1"/>
  <c r="W7" i="73" s="1"/>
  <c r="AH7" i="73" a="1"/>
  <c r="AH7" i="73" s="1"/>
  <c r="AJ10" i="77" a="1"/>
  <c r="AJ10" i="77" s="1"/>
  <c r="AI10" i="77" a="1"/>
  <c r="AI10" i="77" s="1"/>
  <c r="AE10" i="77" a="1"/>
  <c r="AE10" i="77" s="1"/>
  <c r="Q10" i="77" a="1"/>
  <c r="Q10" i="77" s="1"/>
  <c r="AA9" i="73" a="1"/>
  <c r="AA9" i="73" s="1"/>
  <c r="AF9" i="73" a="1"/>
  <c r="AF9" i="73" s="1"/>
  <c r="T9" i="73" a="1"/>
  <c r="T9" i="73" s="1"/>
  <c r="Q9" i="73" a="1"/>
  <c r="Q9" i="73" s="1"/>
  <c r="R4" i="84" a="1"/>
  <c r="R4" i="84" s="1"/>
  <c r="AE4" i="84" a="1"/>
  <c r="AE4" i="84" s="1"/>
  <c r="T4" i="84" a="1"/>
  <c r="T4" i="84" s="1"/>
  <c r="AJ4" i="84" a="1"/>
  <c r="AJ4" i="84" s="1"/>
  <c r="S6" i="84" a="1"/>
  <c r="S6" i="84" s="1"/>
  <c r="AH6" i="84" a="1"/>
  <c r="AH6" i="84" s="1"/>
  <c r="U6" i="84" a="1"/>
  <c r="U6" i="84" s="1"/>
  <c r="V6" i="84" a="1"/>
  <c r="V6" i="84" s="1"/>
  <c r="W3" i="79" a="1"/>
  <c r="W3" i="79" s="1"/>
  <c r="U3" i="79" a="1"/>
  <c r="U3" i="79" s="1"/>
  <c r="Y3" i="79" a="1"/>
  <c r="Y3" i="79" s="1"/>
  <c r="AH3" i="79" a="1"/>
  <c r="AH3" i="79" s="1"/>
  <c r="T3" i="76" a="1"/>
  <c r="T3" i="76" s="1"/>
  <c r="AB3" i="76" a="1"/>
  <c r="AB3" i="76" s="1"/>
  <c r="X3" i="76" a="1"/>
  <c r="X3" i="76" s="1"/>
  <c r="AG3" i="76" a="1"/>
  <c r="AG3" i="76" s="1"/>
  <c r="Q11" i="75" a="1"/>
  <c r="Q11" i="75" s="1"/>
  <c r="W11" i="75" a="1"/>
  <c r="W11" i="75" s="1"/>
  <c r="AC11" i="75" a="1"/>
  <c r="AC11" i="75" s="1"/>
  <c r="AA11" i="75" a="1"/>
  <c r="AA11" i="75" s="1"/>
  <c r="AF2" i="80" a="1"/>
  <c r="AF2" i="80" s="1"/>
  <c r="AJ2" i="80" a="1"/>
  <c r="AJ2" i="80" s="1"/>
  <c r="U2" i="80" a="1"/>
  <c r="U2" i="80" s="1"/>
  <c r="X2" i="80" a="1"/>
  <c r="X2" i="80" s="1"/>
  <c r="AA3" i="81" a="1"/>
  <c r="AA3" i="81" s="1"/>
  <c r="S3" i="81" a="1"/>
  <c r="S3" i="81" s="1"/>
  <c r="Z3" i="81" a="1"/>
  <c r="Z3" i="81" s="1"/>
  <c r="Y3" i="81" a="1"/>
  <c r="Y3" i="81" s="1"/>
  <c r="AI7" i="82" a="1"/>
  <c r="AI7" i="82" s="1"/>
  <c r="Y7" i="82" a="1"/>
  <c r="Y7" i="82" s="1"/>
  <c r="Q7" i="82" a="1"/>
  <c r="Q7" i="82" s="1"/>
  <c r="T7" i="82" a="1"/>
  <c r="T7" i="82" s="1"/>
  <c r="AG5" i="86" a="1"/>
  <c r="AG5" i="86" s="1"/>
  <c r="AI5" i="86" a="1"/>
  <c r="AI5" i="86" s="1"/>
  <c r="AD5" i="86" a="1"/>
  <c r="AD5" i="86" s="1"/>
  <c r="AC5" i="86" a="1"/>
  <c r="AC5" i="86" s="1"/>
  <c r="AC8" i="84" a="1"/>
  <c r="AC8" i="84" s="1"/>
  <c r="AD8" i="84" a="1"/>
  <c r="AD8" i="84" s="1"/>
  <c r="Q8" i="84" a="1"/>
  <c r="Q8" i="84" s="1"/>
  <c r="R8" i="84" a="1"/>
  <c r="R8" i="84" s="1"/>
  <c r="S5" i="85" a="1"/>
  <c r="S5" i="85" s="1"/>
  <c r="Q5" i="85" a="1"/>
  <c r="Q5" i="85" s="1"/>
  <c r="Z5" i="85" a="1"/>
  <c r="Z5" i="85" s="1"/>
  <c r="AF5" i="85" a="1"/>
  <c r="AF5" i="85" s="1"/>
  <c r="AE10" i="85" a="1"/>
  <c r="AE10" i="85" s="1"/>
  <c r="AG10" i="85" a="1"/>
  <c r="AG10" i="85" s="1"/>
  <c r="X10" i="85" a="1"/>
  <c r="X10" i="85" s="1"/>
  <c r="AD10" i="85" a="1"/>
  <c r="AD10" i="85" s="1"/>
  <c r="Y10" i="76" a="1"/>
  <c r="Y10" i="76" s="1"/>
  <c r="AJ10" i="76" a="1"/>
  <c r="AJ10" i="76" s="1"/>
  <c r="T10" i="76" a="1"/>
  <c r="T10" i="76" s="1"/>
  <c r="AA10" i="76" a="1"/>
  <c r="AA10" i="76" s="1"/>
  <c r="AB6" i="73" a="1"/>
  <c r="AB6" i="73" s="1"/>
  <c r="AD6" i="73" a="1"/>
  <c r="AD6" i="73" s="1"/>
  <c r="X6" i="73" a="1"/>
  <c r="X6" i="73" s="1"/>
  <c r="V6" i="73" a="1"/>
  <c r="V6" i="73" s="1"/>
  <c r="V6" i="82" a="1"/>
  <c r="V6" i="82" s="1"/>
  <c r="AF6" i="82" a="1"/>
  <c r="AF6" i="82" s="1"/>
  <c r="AJ6" i="82" a="1"/>
  <c r="AJ6" i="82" s="1"/>
  <c r="AB6" i="82" a="1"/>
  <c r="AB6" i="82" s="1"/>
  <c r="T2" i="84" a="1"/>
  <c r="T2" i="84" s="1"/>
  <c r="AE2" i="84" a="1"/>
  <c r="AE2" i="84" s="1"/>
  <c r="AI2" i="84" a="1"/>
  <c r="AI2" i="84" s="1"/>
  <c r="V2" i="84" a="1"/>
  <c r="V2" i="84" s="1"/>
  <c r="AE9" i="74" a="1"/>
  <c r="AE9" i="74" s="1"/>
  <c r="AJ9" i="74" a="1"/>
  <c r="AJ9" i="74" s="1"/>
  <c r="AB9" i="74" a="1"/>
  <c r="AB9" i="74" s="1"/>
  <c r="V9" i="74" a="1"/>
  <c r="V9" i="74" s="1"/>
  <c r="AA10" i="84" a="1"/>
  <c r="AA10" i="84" s="1"/>
  <c r="AF10" i="84" a="1"/>
  <c r="AF10" i="84" s="1"/>
  <c r="Z10" i="84" a="1"/>
  <c r="Z10" i="84" s="1"/>
  <c r="Y10" i="84" a="1"/>
  <c r="Y10" i="84" s="1"/>
  <c r="AJ7" i="81" a="1"/>
  <c r="AJ7" i="81" s="1"/>
  <c r="U7" i="81" a="1"/>
  <c r="U7" i="81" s="1"/>
  <c r="W7" i="81" a="1"/>
  <c r="W7" i="81" s="1"/>
  <c r="AD7" i="81" a="1"/>
  <c r="AD7" i="81" s="1"/>
  <c r="AD6" i="79" a="1"/>
  <c r="AD6" i="79" s="1"/>
  <c r="AA6" i="79" a="1"/>
  <c r="AA6" i="79" s="1"/>
  <c r="Y6" i="79" a="1"/>
  <c r="Y6" i="79" s="1"/>
  <c r="X6" i="79" a="1"/>
  <c r="X6" i="79" s="1"/>
  <c r="Y4" i="83" a="1"/>
  <c r="Y4" i="83" s="1"/>
  <c r="AI4" i="83" a="1"/>
  <c r="AI4" i="83" s="1"/>
  <c r="T4" i="83" a="1"/>
  <c r="T4" i="83" s="1"/>
  <c r="Z4" i="83" a="1"/>
  <c r="Z4" i="83" s="1"/>
  <c r="AF8" i="81" a="1"/>
  <c r="AF8" i="81" s="1"/>
  <c r="U8" i="81" a="1"/>
  <c r="U8" i="81" s="1"/>
  <c r="R8" i="81" a="1"/>
  <c r="R8" i="81" s="1"/>
  <c r="Q8" i="81" a="1"/>
  <c r="Q8" i="81" s="1"/>
  <c r="AB5" i="83" a="1"/>
  <c r="AB5" i="83" s="1"/>
  <c r="AG5" i="83" a="1"/>
  <c r="AG5" i="83" s="1"/>
  <c r="AJ5" i="83" a="1"/>
  <c r="AJ5" i="83" s="1"/>
  <c r="AD5" i="83" a="1"/>
  <c r="AD5" i="83" s="1"/>
  <c r="AC6" i="80" a="1"/>
  <c r="AC6" i="80" s="1"/>
  <c r="AF6" i="80" a="1"/>
  <c r="AF6" i="80" s="1"/>
  <c r="T6" i="80" a="1"/>
  <c r="T6" i="80" s="1"/>
  <c r="AI6" i="80" a="1"/>
  <c r="AI6" i="80" s="1"/>
  <c r="AJ8" i="83" a="1"/>
  <c r="AJ8" i="83" s="1"/>
  <c r="R8" i="83" a="1"/>
  <c r="R8" i="83" s="1"/>
  <c r="AI8" i="83" a="1"/>
  <c r="AI8" i="83" s="1"/>
  <c r="V8" i="83" a="1"/>
  <c r="V8" i="83" s="1"/>
  <c r="T3" i="71" a="1"/>
  <c r="T3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<sst xmlns="http://schemas.openxmlformats.org/spreadsheetml/2006/main" count="2310" uniqueCount="325">
  <si>
    <t>HOIpTP Health Outcome Incidence per Ton Pollutant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</si>
  <si>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</si>
  <si>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</si>
  <si>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</si>
  <si>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</si>
  <si>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</si>
  <si>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</si>
  <si>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</si>
  <si>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</si>
  <si>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</si>
  <si>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</si>
  <si>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</si>
  <si>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</si>
  <si>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</si>
  <si>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</si>
  <si>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</si>
  <si>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</si>
  <si>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</si>
  <si>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</si>
  <si>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</si>
  <si>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</si>
  <si>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</si>
  <si>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</si>
  <si>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</si>
  <si>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</si>
  <si>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</si>
  <si>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</si>
  <si>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</si>
  <si>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</si>
  <si>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</si>
  <si>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</si>
  <si>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</si>
  <si>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</si>
  <si>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</si>
  <si>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</si>
  <si>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</si>
  <si>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</si>
  <si>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</si>
  <si>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</si>
  <si>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</si>
  <si>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</si>
  <si>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</si>
  <si>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</si>
  <si>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</si>
  <si>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</si>
  <si>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</si>
  <si>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</si>
  <si>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</si>
  <si>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</si>
  <si>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</si>
  <si>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</si>
  <si>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</si>
  <si>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</si>
  <si>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</si>
  <si>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</si>
  <si>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</si>
  <si>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</si>
  <si>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</si>
  <si>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</si>
  <si>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</si>
  <si>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</si>
  <si>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</si>
  <si>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</si>
  <si>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</si>
  <si>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</si>
  <si>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</si>
  <si>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</si>
  <si>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</si>
  <si>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</si>
  <si>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</si>
  <si>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</si>
  <si>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</si>
  <si>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</si>
  <si>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</si>
  <si>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</si>
  <si>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</si>
  <si>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</si>
  <si>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</si>
  <si>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</si>
  <si>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</si>
  <si>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</si>
  <si>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</si>
  <si>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</si>
  <si>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</si>
  <si>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</si>
  <si>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</si>
  <si>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</si>
  <si>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</si>
  <si>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</si>
  <si>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</si>
  <si>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</si>
  <si>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</si>
  <si>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</si>
  <si>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</si>
  <si>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</si>
  <si>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</si>
  <si>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</si>
  <si>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</si>
  <si>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</si>
  <si>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</si>
  <si>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</si>
  <si>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</si>
  <si>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</si>
  <si>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</si>
  <si>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</si>
  <si>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</si>
  <si>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</si>
  <si>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</si>
  <si>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</si>
  <si>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</si>
  <si>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</si>
  <si>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</si>
  <si>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</si>
  <si>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</si>
  <si>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</si>
  <si>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</si>
  <si>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</si>
  <si>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</si>
  <si>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</si>
  <si>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</si>
  <si>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</si>
  <si>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</si>
  <si>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</si>
  <si>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</si>
  <si>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</si>
  <si>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</si>
  <si>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</si>
  <si>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</si>
  <si>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</si>
  <si>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</si>
  <si>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</si>
  <si>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</si>
  <si>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</si>
  <si>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</si>
  <si>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</si>
  <si>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</si>
  <si>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</si>
  <si>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</si>
  <si>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</si>
  <si>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</si>
  <si>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</si>
  <si>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</si>
  <si>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</si>
  <si>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</si>
  <si>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</si>
  <si>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</si>
  <si>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</si>
  <si>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</si>
  <si>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</si>
  <si>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</si>
  <si>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</si>
  <si>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</si>
  <si>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</si>
  <si>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</si>
  <si>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</si>
  <si>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</si>
  <si>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</si>
  <si>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</si>
  <si>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</si>
  <si>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</si>
  <si>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</si>
  <si>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</si>
  <si>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</si>
  <si>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</si>
  <si>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About!A27 = (population density of state/population density of USA)*(population of state/population of USA).</t>
  </si>
  <si>
    <t>Inputs for A27</t>
  </si>
  <si>
    <t>Population of USA</t>
  </si>
  <si>
    <t>Population of state</t>
  </si>
  <si>
    <t>Population density of state (person/sqmi)</t>
  </si>
  <si>
    <t>Population density of USA (person/sqmi)</t>
  </si>
  <si>
    <t>State</t>
  </si>
  <si>
    <t>SUMLEV</t>
  </si>
  <si>
    <t>REGION</t>
  </si>
  <si>
    <t>DIVISION</t>
  </si>
  <si>
    <t>STATE</t>
  </si>
  <si>
    <t>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</si>
  <si>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</si>
  <si>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</si>
  <si>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</si>
  <si>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</si>
  <si>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</si>
  <si>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</si>
  <si>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</si>
  <si>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</si>
  <si>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</si>
  <si>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</si>
  <si>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</si>
  <si>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</si>
  <si>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</si>
  <si>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</si>
  <si>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</si>
  <si>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</si>
  <si>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</si>
  <si>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</si>
  <si>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</si>
  <si>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</si>
  <si>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</si>
  <si>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</si>
  <si>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</si>
  <si>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</si>
  <si>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</si>
  <si>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</si>
  <si>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</si>
  <si>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</si>
  <si>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</si>
  <si>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</si>
  <si>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</si>
  <si>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</si>
  <si>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</si>
  <si>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</si>
  <si>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</si>
  <si>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</si>
  <si>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</si>
  <si>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</si>
  <si>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</si>
  <si>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</si>
  <si>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</si>
  <si>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</si>
  <si>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</si>
  <si>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</si>
  <si>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</si>
  <si>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</si>
  <si>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</si>
  <si>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</si>
  <si>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</si>
  <si>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</si>
  <si>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</si>
  <si>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</si>
  <si>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</si>
  <si>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</si>
  <si>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</si>
  <si>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</si>
  <si>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</si>
  <si>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</si>
  <si>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</si>
  <si>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</si>
  <si>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</si>
  <si>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</si>
  <si>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</si>
  <si>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</si>
  <si>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</si>
  <si>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</si>
  <si>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</si>
  <si>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</si>
  <si>
    <t>U.S. Census Bureau</t>
  </si>
  <si>
    <t>Population, Population Change, and Estimated Components of Population Change: April 1, 2010 to July 1, 2019 (NST-EST2019-alldata)</t>
  </si>
  <si>
    <t>https://www.census.gov/data/tables/time-series/demo/popest/2010s-state-total.html#par_textimage</t>
  </si>
  <si>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</si>
  <si>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</si>
  <si>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</si>
  <si>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</si>
  <si>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</si>
  <si>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</si>
  <si>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</si>
  <si>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</si>
  <si>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</si>
  <si>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</si>
  <si>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</si>
  <si>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</si>
  <si>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</si>
  <si>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</si>
  <si>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</si>
  <si>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—</t>
  </si>
  <si>
    <t>Island Areas:5</t>
  </si>
  <si>
    <t>American Samoa</t>
  </si>
  <si>
    <t>Guam</t>
  </si>
  <si>
    <t>Northern Mariana Islands</t>
  </si>
  <si>
    <t>U.S. Virgin Islands</t>
  </si>
  <si>
    <t>https://www.census.gov/geographies/reference-files/2010/geo/state-area.html</t>
  </si>
  <si>
    <t>State Area Measurements and Internal Point Coordinates</t>
  </si>
  <si>
    <t>Sources:</t>
  </si>
  <si>
    <t>US Population</t>
  </si>
  <si>
    <t>State Population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</si>
  <si>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</si>
  <si>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</si>
  <si>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</si>
  <si>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</si>
  <si>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</si>
  <si>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</si>
  <si>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</si>
  <si>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</si>
  <si>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</si>
  <si>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</si>
  <si>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</si>
  <si>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</si>
  <si>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</si>
  <si>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</si>
  <si>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</si>
  <si>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</si>
  <si>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</si>
  <si>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</si>
  <si>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</si>
  <si>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</si>
  <si>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</si>
  <si>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</si>
  <si>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</si>
  <si>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</si>
  <si>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</si>
  <si>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</si>
  <si>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</si>
  <si>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</si>
  <si>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</si>
  <si>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</si>
  <si>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</si>
  <si>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</si>
  <si>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</si>
  <si>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</si>
  <si>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</si>
  <si>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</si>
  <si>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</si>
  <si>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</si>
  <si>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</si>
  <si>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</si>
  <si>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</si>
  <si>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</si>
  <si>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</si>
  <si>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</si>
  <si>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</si>
  <si>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</si>
  <si>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</si>
  <si>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</si>
  <si>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</si>
  <si>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</si>
  <si>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 Area</t>
  </si>
  <si>
    <t>State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</si>
</sst>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Roboto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24292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2" fillId="0" borderId="0" xfId="1" applyFont="1"/>
    <xf numFmtId="0" fontId="12" fillId="0" borderId="0" xfId="0" applyFont="1"/>
    <xf numFmtId="3" fontId="12" fillId="0" borderId="0" xfId="0" applyNumberFormat="1" applyFont="1"/>
    <xf numFmtId="0" fontId="0" fillId="0" borderId="0" xfId="0" applyFont="1"/>
    <xf numFmtId="0" fontId="11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3" borderId="3" xfId="0" applyFont="1" applyFill="1" applyBorder="1"/>
    <xf numFmtId="0" fontId="0" fillId="3" borderId="5" xfId="0" applyFill="1" applyBorder="1"/>
    <xf numFmtId="0" fontId="1" fillId="3" borderId="8" xfId="0" applyFont="1" applyFill="1" applyBorder="1"/>
    <xf numFmtId="0" fontId="0" fillId="3" borderId="10" xfId="0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2" fillId="0" borderId="0" xfId="1" applyFont="1"/>
    <xf numFmtId="0" fontId="12" fillId="0" borderId="0" xfId="0" applyFon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geo/reference/state-area.html" TargetMode="External"/><Relationship Id="rId2" Type="http://schemas.openxmlformats.org/officeDocument/2006/relationships/hyperlink" Target="http://www.census.gov/geo/reference/state-area.html" TargetMode="External"/><Relationship Id="rId1" Type="http://schemas.openxmlformats.org/officeDocument/2006/relationships/hyperlink" Target="http://www.census.gov/geo/reference/state-area.html" TargetMode="External"/><Relationship Id="rId6" Type="http://schemas.openxmlformats.org/officeDocument/2006/relationships/hyperlink" Target="http://www.census.gov/geo/reference/state-area.html" TargetMode="External"/><Relationship Id="rId5" Type="http://schemas.openxmlformats.org/officeDocument/2006/relationships/hyperlink" Target="http://www.census.gov/geo/reference/state-area.html" TargetMode="External"/><Relationship Id="rId4" Type="http://schemas.openxmlformats.org/officeDocument/2006/relationships/hyperlink" Target="http://www.census.gov/geo/reference/state-ar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M51"/>
  <sheetViews>
    <sheetView tabSelected="1" zoomScale="134" workbookViewId="0">
      <selection activeCell="C18" sqref="C18"/>
    </sheetView>
  </sheetViews>
  <sheetFormatPr baseColWidth="10" defaultColWidth="8.83203125" defaultRowHeight="15"/>
  <cols>
    <col min="9" max="9" width="33.6640625" bestFit="1" customWidth="1"/>
    <col min="10" max="10" width="10.1640625" bestFit="1" customWidth="1"/>
  </cols>
  <sheetData>
    <row r="1" spans="1:13">
      <c r="A1" s="1" t="s">
        <v>0</v>
      </c>
      <c r="B1" t="s">
        <v>196</v>
      </c>
      <c r="L1" s="63" t="s">
        <v>170</v>
      </c>
      <c r="M1" s="63" t="s">
        <v>170</v>
      </c>
    </row>
    <row r="2" spans="1:13">
      <c r="B2" t="s">
        <v>278</v>
      </c>
      <c r="L2" s="64" t="s">
        <v>191</v>
      </c>
      <c r="M2" s="64" t="s">
        <v>273</v>
      </c>
    </row>
    <row r="3" spans="1:13">
      <c r="A3" s="1" t="s">
        <v>270</v>
      </c>
      <c r="B3" t="s">
        <v>1</v>
      </c>
      <c r="G3" s="2" t="s">
        <v>244</v>
      </c>
      <c r="I3" s="2" t="s">
        <v>244</v>
      </c>
      <c r="J3" s="2"/>
      <c r="L3" s="64" t="s">
        <v>192</v>
      </c>
      <c r="M3" s="64" t="s">
        <v>274</v>
      </c>
    </row>
    <row r="4" spans="1:13">
      <c r="B4" s="2">
        <v>2018</v>
      </c>
      <c r="G4" s="2">
        <v>2019</v>
      </c>
      <c r="I4" s="2">
        <v>2019</v>
      </c>
      <c r="J4" s="2"/>
      <c r="L4" s="64" t="s">
        <v>193</v>
      </c>
      <c r="M4" s="64" t="s">
        <v>275</v>
      </c>
    </row>
    <row r="5" spans="1:13">
      <c r="B5" t="s">
        <v>4</v>
      </c>
      <c r="G5" s="2" t="s">
        <v>245</v>
      </c>
      <c r="I5" s="2" t="s">
        <v>269</v>
      </c>
      <c r="J5" s="2"/>
      <c r="L5" s="64" t="s">
        <v>194</v>
      </c>
      <c r="M5" s="64" t="s">
        <v>276</v>
      </c>
    </row>
    <row r="6" spans="1:13">
      <c r="B6" s="3" t="s">
        <v>2</v>
      </c>
      <c r="G6" s="2" t="s">
        <v>246</v>
      </c>
      <c r="I6" s="2" t="s">
        <v>268</v>
      </c>
      <c r="J6" s="2"/>
      <c r="L6" s="64" t="s">
        <v>195</v>
      </c>
      <c r="M6" s="64" t="s">
        <v>277</v>
      </c>
    </row>
    <row r="7" spans="1:13">
      <c r="B7" t="s">
        <v>3</v>
      </c>
      <c r="L7" s="64" t="s">
        <v>196</v>
      </c>
      <c r="M7" s="64" t="s">
        <v>278</v>
      </c>
    </row>
    <row r="8" spans="1:13">
      <c r="L8" s="64" t="s">
        <v>197</v>
      </c>
      <c r="M8" s="64" t="s">
        <v>279</v>
      </c>
    </row>
    <row r="9" spans="1:13">
      <c r="A9" s="1" t="s">
        <v>130</v>
      </c>
      <c r="L9" s="64" t="s">
        <v>198</v>
      </c>
      <c r="M9" s="64" t="s">
        <v>280</v>
      </c>
    </row>
    <row r="10" spans="1:13">
      <c r="A10" t="s">
        <v>135</v>
      </c>
      <c r="L10" s="64" t="s">
        <v>200</v>
      </c>
      <c r="M10" s="64" t="s">
        <v>281</v>
      </c>
    </row>
    <row r="11" spans="1:13">
      <c r="A11" t="s">
        <v>136</v>
      </c>
      <c r="L11" s="64" t="s">
        <v>201</v>
      </c>
      <c r="M11" s="64" t="s">
        <v>282</v>
      </c>
    </row>
    <row r="12" spans="1:13">
      <c r="A12" t="s">
        <v>137</v>
      </c>
      <c r="L12" s="64" t="s">
        <v>202</v>
      </c>
      <c r="M12" s="64" t="s">
        <v>283</v>
      </c>
    </row>
    <row r="13" spans="1:13">
      <c r="A13" t="s">
        <v>138</v>
      </c>
      <c r="L13" s="64" t="s">
        <v>203</v>
      </c>
      <c r="M13" s="64" t="s">
        <v>284</v>
      </c>
    </row>
    <row r="14" spans="1:13">
      <c r="L14" s="64" t="s">
        <v>204</v>
      </c>
      <c r="M14" s="64" t="s">
        <v>285</v>
      </c>
    </row>
    <row r="15" spans="1:13">
      <c r="A15" s="42" t="s">
        <v>148</v>
      </c>
      <c r="B15" s="43"/>
      <c r="C15" s="43"/>
      <c r="D15" s="43"/>
      <c r="L15" s="64" t="s">
        <v>205</v>
      </c>
      <c r="M15" s="64" t="s">
        <v>286</v>
      </c>
    </row>
    <row r="16" spans="1:13">
      <c r="A16" t="s">
        <v>149</v>
      </c>
      <c r="L16" s="64" t="s">
        <v>206</v>
      </c>
      <c r="M16" s="64" t="s">
        <v>287</v>
      </c>
    </row>
    <row r="17" spans="1:13">
      <c r="A17" t="s">
        <v>151</v>
      </c>
      <c r="L17" s="64" t="s">
        <v>207</v>
      </c>
      <c r="M17" s="64" t="s">
        <v>288</v>
      </c>
    </row>
    <row r="18" spans="1:13">
      <c r="A18" t="s">
        <v>150</v>
      </c>
      <c r="L18" s="64" t="s">
        <v>208</v>
      </c>
      <c r="M18" s="64" t="s">
        <v>289</v>
      </c>
    </row>
    <row r="19" spans="1:13">
      <c r="A19" t="s">
        <v>152</v>
      </c>
      <c r="L19" s="64" t="s">
        <v>209</v>
      </c>
      <c r="M19" s="64" t="s">
        <v>290</v>
      </c>
    </row>
    <row r="20" spans="1:13">
      <c r="A20" t="s">
        <v>153</v>
      </c>
      <c r="I20" s="65"/>
      <c r="L20" s="64" t="s">
        <v>210</v>
      </c>
      <c r="M20" s="64" t="s">
        <v>291</v>
      </c>
    </row>
    <row r="21" spans="1:13">
      <c r="A21" t="s">
        <v>156</v>
      </c>
      <c r="L21" s="64" t="s">
        <v>211</v>
      </c>
      <c r="M21" s="64" t="s">
        <v>292</v>
      </c>
    </row>
    <row r="22" spans="1:13">
      <c r="A22" t="s">
        <v>157</v>
      </c>
      <c r="L22" s="64" t="s">
        <v>212</v>
      </c>
      <c r="M22" s="64" t="s">
        <v>293</v>
      </c>
    </row>
    <row r="23" spans="1:13">
      <c r="A23" t="s">
        <v>159</v>
      </c>
      <c r="L23" s="64" t="s">
        <v>213</v>
      </c>
      <c r="M23" s="64" t="s">
        <v>294</v>
      </c>
    </row>
    <row r="24" spans="1:13" ht="16" thickBot="1">
      <c r="A24" t="s">
        <v>160</v>
      </c>
      <c r="L24" s="64" t="s">
        <v>214</v>
      </c>
      <c r="M24" s="64" t="s">
        <v>295</v>
      </c>
    </row>
    <row r="25" spans="1:13">
      <c r="A25" t="s">
        <v>161</v>
      </c>
      <c r="I25" s="46" t="s">
        <v>165</v>
      </c>
      <c r="J25" s="47"/>
      <c r="L25" s="64" t="s">
        <v>215</v>
      </c>
      <c r="M25" s="64" t="s">
        <v>296</v>
      </c>
    </row>
    <row r="26" spans="1:13" ht="16" thickBot="1">
      <c r="A26" t="s">
        <v>154</v>
      </c>
      <c r="I26" s="48" t="s">
        <v>169</v>
      </c>
      <c r="J26" s="49">
        <f>J28/'State Area'!Q9</f>
        <v>86.044166551216804</v>
      </c>
      <c r="L26" s="64" t="s">
        <v>216</v>
      </c>
      <c r="M26" s="64" t="s">
        <v>297</v>
      </c>
    </row>
    <row r="27" spans="1:13" ht="16" thickBot="1">
      <c r="A27" s="41">
        <f>(J27/J26)*(J29/J28)</f>
        <v>1.1069839523483985E-2</v>
      </c>
      <c r="B27" t="s">
        <v>155</v>
      </c>
      <c r="I27" s="48" t="s">
        <v>168</v>
      </c>
      <c r="J27" s="49">
        <f>J29/'State Area'!Q10</f>
        <v>54.674496128499243</v>
      </c>
      <c r="L27" s="64" t="s">
        <v>217</v>
      </c>
      <c r="M27" s="64" t="s">
        <v>298</v>
      </c>
    </row>
    <row r="28" spans="1:13">
      <c r="I28" s="48" t="s">
        <v>166</v>
      </c>
      <c r="J28" s="49">
        <f>'State Population'!Q6</f>
        <v>326687501</v>
      </c>
      <c r="L28" s="64" t="s">
        <v>218</v>
      </c>
      <c r="M28" s="64" t="s">
        <v>299</v>
      </c>
    </row>
    <row r="29" spans="1:13" ht="16" thickBot="1">
      <c r="A29" s="44" t="s">
        <v>158</v>
      </c>
      <c r="B29" s="45"/>
      <c r="I29" s="50" t="s">
        <v>167</v>
      </c>
      <c r="J29" s="51">
        <f>'State Population'!Q7</f>
        <v>5691287</v>
      </c>
      <c r="L29" s="64" t="s">
        <v>219</v>
      </c>
      <c r="M29" s="64" t="s">
        <v>300</v>
      </c>
    </row>
    <row r="30" spans="1:13">
      <c r="A30" t="s">
        <v>131</v>
      </c>
      <c r="I30" s="65" t="s">
        <v>164</v>
      </c>
      <c r="L30" s="64" t="s">
        <v>220</v>
      </c>
      <c r="M30" s="64" t="s">
        <v>301</v>
      </c>
    </row>
    <row r="31" spans="1:13">
      <c r="A31" t="s">
        <v>144</v>
      </c>
      <c r="L31" s="64" t="s">
        <v>221</v>
      </c>
      <c r="M31" s="64" t="s">
        <v>302</v>
      </c>
    </row>
    <row r="32" spans="1:13">
      <c r="A32" t="s">
        <v>132</v>
      </c>
      <c r="L32" s="64" t="s">
        <v>222</v>
      </c>
      <c r="M32" s="64" t="s">
        <v>303</v>
      </c>
    </row>
    <row r="33" spans="1:13">
      <c r="A33" s="1" t="s">
        <v>133</v>
      </c>
      <c r="L33" s="64" t="s">
        <v>223</v>
      </c>
      <c r="M33" s="64" t="s">
        <v>304</v>
      </c>
    </row>
    <row r="34" spans="1:13">
      <c r="A34" s="1" t="s">
        <v>134</v>
      </c>
      <c r="L34" s="64" t="s">
        <v>224</v>
      </c>
      <c r="M34" s="64" t="s">
        <v>305</v>
      </c>
    </row>
    <row r="35" spans="1:13">
      <c r="L35" s="64" t="s">
        <v>225</v>
      </c>
      <c r="M35" s="64" t="s">
        <v>306</v>
      </c>
    </row>
    <row r="36" spans="1:13">
      <c r="A36" t="s">
        <v>139</v>
      </c>
      <c r="L36" s="64" t="s">
        <v>226</v>
      </c>
      <c r="M36" s="64" t="s">
        <v>307</v>
      </c>
    </row>
    <row r="37" spans="1:13">
      <c r="A37" t="s">
        <v>140</v>
      </c>
      <c r="L37" s="64" t="s">
        <v>227</v>
      </c>
      <c r="M37" s="64" t="s">
        <v>308</v>
      </c>
    </row>
    <row r="38" spans="1:13">
      <c r="A38" t="s">
        <v>141</v>
      </c>
      <c r="L38" s="64" t="s">
        <v>228</v>
      </c>
      <c r="M38" s="64" t="s">
        <v>309</v>
      </c>
    </row>
    <row r="39" spans="1:13">
      <c r="A39" t="s">
        <v>142</v>
      </c>
      <c r="L39" s="64" t="s">
        <v>229</v>
      </c>
      <c r="M39" s="64" t="s">
        <v>310</v>
      </c>
    </row>
    <row r="40" spans="1:13">
      <c r="A40" t="s">
        <v>143</v>
      </c>
      <c r="L40" s="64" t="s">
        <v>230</v>
      </c>
      <c r="M40" s="64" t="s">
        <v>311</v>
      </c>
    </row>
    <row r="41" spans="1:13">
      <c r="L41" s="64" t="s">
        <v>231</v>
      </c>
      <c r="M41" s="64" t="s">
        <v>312</v>
      </c>
    </row>
    <row r="42" spans="1:13">
      <c r="A42" s="1" t="s">
        <v>145</v>
      </c>
      <c r="L42" s="64" t="s">
        <v>232</v>
      </c>
      <c r="M42" s="64" t="s">
        <v>313</v>
      </c>
    </row>
    <row r="43" spans="1:13">
      <c r="A43" t="s">
        <v>146</v>
      </c>
      <c r="L43" s="64" t="s">
        <v>233</v>
      </c>
      <c r="M43" s="64" t="s">
        <v>314</v>
      </c>
    </row>
    <row r="44" spans="1:13">
      <c r="L44" s="64" t="s">
        <v>234</v>
      </c>
      <c r="M44" s="64" t="s">
        <v>315</v>
      </c>
    </row>
    <row r="45" spans="1:13">
      <c r="L45" s="64" t="s">
        <v>235</v>
      </c>
      <c r="M45" s="64" t="s">
        <v>316</v>
      </c>
    </row>
    <row r="46" spans="1:13">
      <c r="L46" s="64" t="s">
        <v>236</v>
      </c>
      <c r="M46" s="64" t="s">
        <v>317</v>
      </c>
    </row>
    <row r="47" spans="1:13">
      <c r="L47" s="64" t="s">
        <v>237</v>
      </c>
      <c r="M47" s="64" t="s">
        <v>318</v>
      </c>
    </row>
    <row r="48" spans="1:13">
      <c r="L48" s="64" t="s">
        <v>238</v>
      </c>
      <c r="M48" s="64" t="s">
        <v>319</v>
      </c>
    </row>
    <row r="49" spans="12:13">
      <c r="L49" s="64" t="s">
        <v>239</v>
      </c>
      <c r="M49" s="64" t="s">
        <v>320</v>
      </c>
    </row>
    <row r="50" spans="12:13">
      <c r="L50" s="64" t="s">
        <v>240</v>
      </c>
      <c r="M50" s="64" t="s">
        <v>321</v>
      </c>
    </row>
    <row r="51" spans="12:13">
      <c r="L51" s="64" t="s">
        <v>241</v>
      </c>
      <c r="M51" s="64" t="s">
        <v>322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9C63-C330-3248-A95B-140F18C0CB79}">
  <dimension ref="A1:Q58"/>
  <sheetViews>
    <sheetView topLeftCell="B1" workbookViewId="0">
      <selection activeCell="Q8" sqref="Q8"/>
    </sheetView>
  </sheetViews>
  <sheetFormatPr baseColWidth="10" defaultRowHeight="15"/>
  <cols>
    <col min="15" max="15" width="15.5" bestFit="1" customWidth="1"/>
    <col min="16" max="16" width="33.5" bestFit="1" customWidth="1"/>
  </cols>
  <sheetData>
    <row r="1" spans="1:17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7">
      <c r="A2">
        <v>10</v>
      </c>
      <c r="B2">
        <v>0</v>
      </c>
      <c r="C2">
        <v>0</v>
      </c>
      <c r="D2">
        <v>0</v>
      </c>
      <c r="E2" t="s">
        <v>186</v>
      </c>
      <c r="F2">
        <v>309321666</v>
      </c>
      <c r="G2">
        <v>311556874</v>
      </c>
      <c r="H2">
        <v>313830990</v>
      </c>
      <c r="I2">
        <v>315993715</v>
      </c>
      <c r="J2">
        <v>318301008</v>
      </c>
      <c r="K2">
        <v>320635163</v>
      </c>
      <c r="L2">
        <v>322941311</v>
      </c>
      <c r="M2">
        <v>324985539</v>
      </c>
      <c r="N2">
        <v>326687501</v>
      </c>
      <c r="O2">
        <v>328239523</v>
      </c>
      <c r="P2" s="56"/>
      <c r="Q2" s="57"/>
    </row>
    <row r="3" spans="1:17">
      <c r="A3">
        <v>20</v>
      </c>
      <c r="B3">
        <v>1</v>
      </c>
      <c r="C3">
        <v>0</v>
      </c>
      <c r="D3">
        <v>0</v>
      </c>
      <c r="E3" t="s">
        <v>187</v>
      </c>
      <c r="F3">
        <v>55380134</v>
      </c>
      <c r="G3">
        <v>55604223</v>
      </c>
      <c r="H3">
        <v>55775216</v>
      </c>
      <c r="I3">
        <v>55901806</v>
      </c>
      <c r="J3">
        <v>56006011</v>
      </c>
      <c r="K3">
        <v>56034684</v>
      </c>
      <c r="L3">
        <v>56042330</v>
      </c>
      <c r="M3">
        <v>56059240</v>
      </c>
      <c r="N3">
        <v>56046620</v>
      </c>
      <c r="O3">
        <v>55982803</v>
      </c>
      <c r="P3" s="58"/>
      <c r="Q3" s="57"/>
    </row>
    <row r="4" spans="1:17">
      <c r="A4">
        <v>20</v>
      </c>
      <c r="B4">
        <v>2</v>
      </c>
      <c r="C4">
        <v>0</v>
      </c>
      <c r="D4">
        <v>0</v>
      </c>
      <c r="E4" t="s">
        <v>188</v>
      </c>
      <c r="F4">
        <v>66974416</v>
      </c>
      <c r="G4">
        <v>67157800</v>
      </c>
      <c r="H4">
        <v>67336743</v>
      </c>
      <c r="I4">
        <v>67560379</v>
      </c>
      <c r="J4">
        <v>67745167</v>
      </c>
      <c r="K4">
        <v>67860583</v>
      </c>
      <c r="L4">
        <v>67987540</v>
      </c>
      <c r="M4">
        <v>68126781</v>
      </c>
      <c r="N4">
        <v>68236628</v>
      </c>
      <c r="O4">
        <v>68329004</v>
      </c>
      <c r="P4" s="58"/>
      <c r="Q4" s="57"/>
    </row>
    <row r="5" spans="1:17">
      <c r="A5">
        <v>20</v>
      </c>
      <c r="B5">
        <v>3</v>
      </c>
      <c r="C5">
        <v>0</v>
      </c>
      <c r="D5">
        <v>0</v>
      </c>
      <c r="E5" t="s">
        <v>189</v>
      </c>
      <c r="F5">
        <v>114866680</v>
      </c>
      <c r="G5">
        <v>116006522</v>
      </c>
      <c r="H5">
        <v>117241208</v>
      </c>
      <c r="I5">
        <v>118364400</v>
      </c>
      <c r="J5">
        <v>119624037</v>
      </c>
      <c r="K5">
        <v>120997341</v>
      </c>
      <c r="L5">
        <v>122351760</v>
      </c>
      <c r="M5">
        <v>123542189</v>
      </c>
      <c r="N5">
        <v>124569433</v>
      </c>
      <c r="O5">
        <v>125580448</v>
      </c>
      <c r="P5" s="58"/>
      <c r="Q5" s="57"/>
    </row>
    <row r="6" spans="1:17">
      <c r="A6">
        <v>20</v>
      </c>
      <c r="B6">
        <v>4</v>
      </c>
      <c r="C6">
        <v>0</v>
      </c>
      <c r="D6">
        <v>0</v>
      </c>
      <c r="E6" t="s">
        <v>190</v>
      </c>
      <c r="F6">
        <v>72100436</v>
      </c>
      <c r="G6">
        <v>72788329</v>
      </c>
      <c r="H6">
        <v>73477823</v>
      </c>
      <c r="I6">
        <v>74167130</v>
      </c>
      <c r="J6">
        <v>74925793</v>
      </c>
      <c r="K6">
        <v>75742555</v>
      </c>
      <c r="L6">
        <v>76559681</v>
      </c>
      <c r="M6">
        <v>77257329</v>
      </c>
      <c r="N6">
        <v>77834820</v>
      </c>
      <c r="O6">
        <v>78347268</v>
      </c>
      <c r="P6" s="59" t="s">
        <v>271</v>
      </c>
      <c r="Q6" s="60">
        <f>SUMIF(E:E, "United States", N:N)</f>
        <v>326687501</v>
      </c>
    </row>
    <row r="7" spans="1:17">
      <c r="A7">
        <v>40</v>
      </c>
      <c r="B7">
        <v>3</v>
      </c>
      <c r="C7">
        <v>6</v>
      </c>
      <c r="D7">
        <v>1</v>
      </c>
      <c r="E7" t="s">
        <v>191</v>
      </c>
      <c r="F7">
        <v>4785437</v>
      </c>
      <c r="G7">
        <v>4799069</v>
      </c>
      <c r="H7">
        <v>4815588</v>
      </c>
      <c r="I7">
        <v>4830081</v>
      </c>
      <c r="J7">
        <v>4841799</v>
      </c>
      <c r="K7">
        <v>4852347</v>
      </c>
      <c r="L7">
        <v>4863525</v>
      </c>
      <c r="M7">
        <v>4874486</v>
      </c>
      <c r="N7">
        <v>4887681</v>
      </c>
      <c r="O7">
        <v>4903185</v>
      </c>
      <c r="P7" s="61" t="s">
        <v>272</v>
      </c>
      <c r="Q7" s="62">
        <f>SUMIF(E:E,About!B1,'State Population'!N:N)</f>
        <v>5691287</v>
      </c>
    </row>
    <row r="8" spans="1:17">
      <c r="A8">
        <v>40</v>
      </c>
      <c r="B8">
        <v>4</v>
      </c>
      <c r="C8">
        <v>9</v>
      </c>
      <c r="D8">
        <v>2</v>
      </c>
      <c r="E8" t="s">
        <v>192</v>
      </c>
      <c r="F8">
        <v>713910</v>
      </c>
      <c r="G8">
        <v>722128</v>
      </c>
      <c r="H8">
        <v>730443</v>
      </c>
      <c r="I8">
        <v>737068</v>
      </c>
      <c r="J8">
        <v>736283</v>
      </c>
      <c r="K8">
        <v>737498</v>
      </c>
      <c r="L8">
        <v>741456</v>
      </c>
      <c r="M8">
        <v>739700</v>
      </c>
      <c r="N8">
        <v>735139</v>
      </c>
      <c r="O8">
        <v>731545</v>
      </c>
    </row>
    <row r="9" spans="1:17">
      <c r="A9">
        <v>40</v>
      </c>
      <c r="B9">
        <v>4</v>
      </c>
      <c r="C9">
        <v>8</v>
      </c>
      <c r="D9">
        <v>4</v>
      </c>
      <c r="E9" t="s">
        <v>193</v>
      </c>
      <c r="F9">
        <v>6407172</v>
      </c>
      <c r="G9">
        <v>6472643</v>
      </c>
      <c r="H9">
        <v>6554978</v>
      </c>
      <c r="I9">
        <v>6632764</v>
      </c>
      <c r="J9">
        <v>6730413</v>
      </c>
      <c r="K9">
        <v>6829676</v>
      </c>
      <c r="L9">
        <v>6941072</v>
      </c>
      <c r="M9">
        <v>7044008</v>
      </c>
      <c r="N9">
        <v>7158024</v>
      </c>
      <c r="O9">
        <v>7278717</v>
      </c>
    </row>
    <row r="10" spans="1:17">
      <c r="A10">
        <v>40</v>
      </c>
      <c r="B10">
        <v>3</v>
      </c>
      <c r="C10">
        <v>7</v>
      </c>
      <c r="D10">
        <v>5</v>
      </c>
      <c r="E10" t="s">
        <v>194</v>
      </c>
      <c r="F10">
        <v>2921964</v>
      </c>
      <c r="G10">
        <v>2940667</v>
      </c>
      <c r="H10">
        <v>2952164</v>
      </c>
      <c r="I10">
        <v>2959400</v>
      </c>
      <c r="J10">
        <v>2967392</v>
      </c>
      <c r="K10">
        <v>2978048</v>
      </c>
      <c r="L10">
        <v>2989918</v>
      </c>
      <c r="M10">
        <v>3001345</v>
      </c>
      <c r="N10">
        <v>3009733</v>
      </c>
      <c r="O10">
        <v>3017804</v>
      </c>
    </row>
    <row r="11" spans="1:17">
      <c r="A11">
        <v>40</v>
      </c>
      <c r="B11">
        <v>4</v>
      </c>
      <c r="C11">
        <v>9</v>
      </c>
      <c r="D11">
        <v>6</v>
      </c>
      <c r="E11" t="s">
        <v>195</v>
      </c>
      <c r="F11">
        <v>37319502</v>
      </c>
      <c r="G11">
        <v>37638369</v>
      </c>
      <c r="H11">
        <v>37948800</v>
      </c>
      <c r="I11">
        <v>38260787</v>
      </c>
      <c r="J11">
        <v>38596972</v>
      </c>
      <c r="K11">
        <v>38918045</v>
      </c>
      <c r="L11">
        <v>39167117</v>
      </c>
      <c r="M11">
        <v>39358497</v>
      </c>
      <c r="N11">
        <v>39461588</v>
      </c>
      <c r="O11">
        <v>39512223</v>
      </c>
    </row>
    <row r="12" spans="1:17">
      <c r="A12">
        <v>40</v>
      </c>
      <c r="B12">
        <v>4</v>
      </c>
      <c r="C12">
        <v>8</v>
      </c>
      <c r="D12">
        <v>8</v>
      </c>
      <c r="E12" t="s">
        <v>196</v>
      </c>
      <c r="F12">
        <v>5047349</v>
      </c>
      <c r="G12">
        <v>5121108</v>
      </c>
      <c r="H12">
        <v>5192647</v>
      </c>
      <c r="I12">
        <v>5269035</v>
      </c>
      <c r="J12">
        <v>5350101</v>
      </c>
      <c r="K12">
        <v>5450623</v>
      </c>
      <c r="L12">
        <v>5539215</v>
      </c>
      <c r="M12">
        <v>5611885</v>
      </c>
      <c r="N12">
        <v>5691287</v>
      </c>
      <c r="O12">
        <v>5758736</v>
      </c>
    </row>
    <row r="13" spans="1:17">
      <c r="A13">
        <v>40</v>
      </c>
      <c r="B13">
        <v>1</v>
      </c>
      <c r="C13">
        <v>1</v>
      </c>
      <c r="D13">
        <v>9</v>
      </c>
      <c r="E13" t="s">
        <v>197</v>
      </c>
      <c r="F13">
        <v>3579114</v>
      </c>
      <c r="G13">
        <v>3588283</v>
      </c>
      <c r="H13">
        <v>3594547</v>
      </c>
      <c r="I13">
        <v>3594841</v>
      </c>
      <c r="J13">
        <v>3594524</v>
      </c>
      <c r="K13">
        <v>3587122</v>
      </c>
      <c r="L13">
        <v>3578141</v>
      </c>
      <c r="M13">
        <v>3573297</v>
      </c>
      <c r="N13">
        <v>3571520</v>
      </c>
      <c r="O13">
        <v>3565287</v>
      </c>
    </row>
    <row r="14" spans="1:17">
      <c r="A14">
        <v>40</v>
      </c>
      <c r="B14">
        <v>3</v>
      </c>
      <c r="C14">
        <v>5</v>
      </c>
      <c r="D14">
        <v>10</v>
      </c>
      <c r="E14" t="s">
        <v>198</v>
      </c>
      <c r="F14">
        <v>899593</v>
      </c>
      <c r="G14">
        <v>907381</v>
      </c>
      <c r="H14">
        <v>915179</v>
      </c>
      <c r="I14">
        <v>923576</v>
      </c>
      <c r="J14">
        <v>932487</v>
      </c>
      <c r="K14">
        <v>941252</v>
      </c>
      <c r="L14">
        <v>948921</v>
      </c>
      <c r="M14">
        <v>956823</v>
      </c>
      <c r="N14">
        <v>965479</v>
      </c>
      <c r="O14">
        <v>973764</v>
      </c>
    </row>
    <row r="15" spans="1:17">
      <c r="A15">
        <v>40</v>
      </c>
      <c r="B15">
        <v>3</v>
      </c>
      <c r="C15">
        <v>5</v>
      </c>
      <c r="D15">
        <v>11</v>
      </c>
      <c r="E15" t="s">
        <v>199</v>
      </c>
      <c r="F15">
        <v>605226</v>
      </c>
      <c r="G15">
        <v>619800</v>
      </c>
      <c r="H15">
        <v>634924</v>
      </c>
      <c r="I15">
        <v>650581</v>
      </c>
      <c r="J15">
        <v>662328</v>
      </c>
      <c r="K15">
        <v>675400</v>
      </c>
      <c r="L15">
        <v>685815</v>
      </c>
      <c r="M15">
        <v>694906</v>
      </c>
      <c r="N15">
        <v>701547</v>
      </c>
      <c r="O15">
        <v>705749</v>
      </c>
    </row>
    <row r="16" spans="1:17">
      <c r="A16">
        <v>40</v>
      </c>
      <c r="B16">
        <v>3</v>
      </c>
      <c r="C16">
        <v>5</v>
      </c>
      <c r="D16">
        <v>12</v>
      </c>
      <c r="E16" t="s">
        <v>200</v>
      </c>
      <c r="F16">
        <v>18845537</v>
      </c>
      <c r="G16">
        <v>19053237</v>
      </c>
      <c r="H16">
        <v>19297822</v>
      </c>
      <c r="I16">
        <v>19545621</v>
      </c>
      <c r="J16">
        <v>19845911</v>
      </c>
      <c r="K16">
        <v>20209042</v>
      </c>
      <c r="L16">
        <v>20613477</v>
      </c>
      <c r="M16">
        <v>20963613</v>
      </c>
      <c r="N16">
        <v>21244317</v>
      </c>
      <c r="O16">
        <v>21477737</v>
      </c>
    </row>
    <row r="17" spans="1:15">
      <c r="A17">
        <v>40</v>
      </c>
      <c r="B17">
        <v>3</v>
      </c>
      <c r="C17">
        <v>5</v>
      </c>
      <c r="D17">
        <v>13</v>
      </c>
      <c r="E17" t="s">
        <v>201</v>
      </c>
      <c r="F17">
        <v>9711881</v>
      </c>
      <c r="G17">
        <v>9802431</v>
      </c>
      <c r="H17">
        <v>9901430</v>
      </c>
      <c r="I17">
        <v>9972479</v>
      </c>
      <c r="J17">
        <v>10067278</v>
      </c>
      <c r="K17">
        <v>10178447</v>
      </c>
      <c r="L17">
        <v>10301890</v>
      </c>
      <c r="M17">
        <v>10410330</v>
      </c>
      <c r="N17">
        <v>10511131</v>
      </c>
      <c r="O17">
        <v>10617423</v>
      </c>
    </row>
    <row r="18" spans="1:15">
      <c r="A18">
        <v>40</v>
      </c>
      <c r="B18">
        <v>4</v>
      </c>
      <c r="C18">
        <v>9</v>
      </c>
      <c r="D18">
        <v>15</v>
      </c>
      <c r="E18" t="s">
        <v>202</v>
      </c>
      <c r="F18">
        <v>1363963</v>
      </c>
      <c r="G18">
        <v>1379329</v>
      </c>
      <c r="H18">
        <v>1394804</v>
      </c>
      <c r="I18">
        <v>1408243</v>
      </c>
      <c r="J18">
        <v>1414538</v>
      </c>
      <c r="K18">
        <v>1422052</v>
      </c>
      <c r="L18">
        <v>1427559</v>
      </c>
      <c r="M18">
        <v>1424393</v>
      </c>
      <c r="N18">
        <v>1420593</v>
      </c>
      <c r="O18">
        <v>1415872</v>
      </c>
    </row>
    <row r="19" spans="1:15">
      <c r="A19">
        <v>40</v>
      </c>
      <c r="B19">
        <v>4</v>
      </c>
      <c r="C19">
        <v>8</v>
      </c>
      <c r="D19">
        <v>16</v>
      </c>
      <c r="E19" t="s">
        <v>203</v>
      </c>
      <c r="F19">
        <v>1570746</v>
      </c>
      <c r="G19">
        <v>1583910</v>
      </c>
      <c r="H19">
        <v>1595324</v>
      </c>
      <c r="I19">
        <v>1611206</v>
      </c>
      <c r="J19">
        <v>1631112</v>
      </c>
      <c r="K19">
        <v>1651059</v>
      </c>
      <c r="L19">
        <v>1682380</v>
      </c>
      <c r="M19">
        <v>1717715</v>
      </c>
      <c r="N19">
        <v>1750536</v>
      </c>
      <c r="O19">
        <v>1787065</v>
      </c>
    </row>
    <row r="20" spans="1:15">
      <c r="A20">
        <v>40</v>
      </c>
      <c r="B20">
        <v>2</v>
      </c>
      <c r="C20">
        <v>3</v>
      </c>
      <c r="D20">
        <v>17</v>
      </c>
      <c r="E20" t="s">
        <v>204</v>
      </c>
      <c r="F20">
        <v>12840503</v>
      </c>
      <c r="G20">
        <v>12867454</v>
      </c>
      <c r="H20">
        <v>12882510</v>
      </c>
      <c r="I20">
        <v>12895129</v>
      </c>
      <c r="J20">
        <v>12884493</v>
      </c>
      <c r="K20">
        <v>12858913</v>
      </c>
      <c r="L20">
        <v>12820527</v>
      </c>
      <c r="M20">
        <v>12778828</v>
      </c>
      <c r="N20">
        <v>12723071</v>
      </c>
      <c r="O20">
        <v>12671821</v>
      </c>
    </row>
    <row r="21" spans="1:15">
      <c r="A21">
        <v>40</v>
      </c>
      <c r="B21">
        <v>2</v>
      </c>
      <c r="C21">
        <v>3</v>
      </c>
      <c r="D21">
        <v>18</v>
      </c>
      <c r="E21" t="s">
        <v>205</v>
      </c>
      <c r="F21">
        <v>6490432</v>
      </c>
      <c r="G21">
        <v>6516528</v>
      </c>
      <c r="H21">
        <v>6537703</v>
      </c>
      <c r="I21">
        <v>6568713</v>
      </c>
      <c r="J21">
        <v>6593644</v>
      </c>
      <c r="K21">
        <v>6608422</v>
      </c>
      <c r="L21">
        <v>6634304</v>
      </c>
      <c r="M21">
        <v>6658078</v>
      </c>
      <c r="N21">
        <v>6695497</v>
      </c>
      <c r="O21">
        <v>6732219</v>
      </c>
    </row>
    <row r="22" spans="1:15">
      <c r="A22">
        <v>40</v>
      </c>
      <c r="B22">
        <v>2</v>
      </c>
      <c r="C22">
        <v>4</v>
      </c>
      <c r="D22">
        <v>19</v>
      </c>
      <c r="E22" t="s">
        <v>206</v>
      </c>
      <c r="F22">
        <v>3050745</v>
      </c>
      <c r="G22">
        <v>3066336</v>
      </c>
      <c r="H22">
        <v>3076190</v>
      </c>
      <c r="I22">
        <v>3092997</v>
      </c>
      <c r="J22">
        <v>3109350</v>
      </c>
      <c r="K22">
        <v>3120960</v>
      </c>
      <c r="L22">
        <v>3131371</v>
      </c>
      <c r="M22">
        <v>3141550</v>
      </c>
      <c r="N22">
        <v>3148618</v>
      </c>
      <c r="O22">
        <v>3155070</v>
      </c>
    </row>
    <row r="23" spans="1:15">
      <c r="A23">
        <v>40</v>
      </c>
      <c r="B23">
        <v>2</v>
      </c>
      <c r="C23">
        <v>4</v>
      </c>
      <c r="D23">
        <v>20</v>
      </c>
      <c r="E23" t="s">
        <v>207</v>
      </c>
      <c r="F23">
        <v>2858190</v>
      </c>
      <c r="G23">
        <v>2869225</v>
      </c>
      <c r="H23">
        <v>2885257</v>
      </c>
      <c r="I23">
        <v>2893212</v>
      </c>
      <c r="J23">
        <v>2900475</v>
      </c>
      <c r="K23">
        <v>2909011</v>
      </c>
      <c r="L23">
        <v>2910844</v>
      </c>
      <c r="M23">
        <v>2908718</v>
      </c>
      <c r="N23">
        <v>2911359</v>
      </c>
      <c r="O23">
        <v>2913314</v>
      </c>
    </row>
    <row r="24" spans="1:15">
      <c r="A24">
        <v>40</v>
      </c>
      <c r="B24">
        <v>3</v>
      </c>
      <c r="C24">
        <v>6</v>
      </c>
      <c r="D24">
        <v>21</v>
      </c>
      <c r="E24" t="s">
        <v>208</v>
      </c>
      <c r="F24">
        <v>4348181</v>
      </c>
      <c r="G24">
        <v>4369821</v>
      </c>
      <c r="H24">
        <v>4386346</v>
      </c>
      <c r="I24">
        <v>4404659</v>
      </c>
      <c r="J24">
        <v>4414349</v>
      </c>
      <c r="K24">
        <v>4425976</v>
      </c>
      <c r="L24">
        <v>4438182</v>
      </c>
      <c r="M24">
        <v>4452268</v>
      </c>
      <c r="N24">
        <v>4461153</v>
      </c>
      <c r="O24">
        <v>4467673</v>
      </c>
    </row>
    <row r="25" spans="1:15">
      <c r="A25">
        <v>40</v>
      </c>
      <c r="B25">
        <v>3</v>
      </c>
      <c r="C25">
        <v>7</v>
      </c>
      <c r="D25">
        <v>22</v>
      </c>
      <c r="E25" t="s">
        <v>209</v>
      </c>
      <c r="F25">
        <v>4544532</v>
      </c>
      <c r="G25">
        <v>4575625</v>
      </c>
      <c r="H25">
        <v>4600972</v>
      </c>
      <c r="I25">
        <v>4624527</v>
      </c>
      <c r="J25">
        <v>4644013</v>
      </c>
      <c r="K25">
        <v>4664628</v>
      </c>
      <c r="L25">
        <v>4678135</v>
      </c>
      <c r="M25">
        <v>4670560</v>
      </c>
      <c r="N25">
        <v>4659690</v>
      </c>
      <c r="O25">
        <v>4648794</v>
      </c>
    </row>
    <row r="26" spans="1:15">
      <c r="A26">
        <v>40</v>
      </c>
      <c r="B26">
        <v>1</v>
      </c>
      <c r="C26">
        <v>1</v>
      </c>
      <c r="D26">
        <v>23</v>
      </c>
      <c r="E26" t="s">
        <v>210</v>
      </c>
      <c r="F26">
        <v>1327629</v>
      </c>
      <c r="G26">
        <v>1328284</v>
      </c>
      <c r="H26">
        <v>1327729</v>
      </c>
      <c r="I26">
        <v>1328009</v>
      </c>
      <c r="J26">
        <v>1330513</v>
      </c>
      <c r="K26">
        <v>1328262</v>
      </c>
      <c r="L26">
        <v>1331317</v>
      </c>
      <c r="M26">
        <v>1334612</v>
      </c>
      <c r="N26">
        <v>1339057</v>
      </c>
      <c r="O26">
        <v>1344212</v>
      </c>
    </row>
    <row r="27" spans="1:15">
      <c r="A27">
        <v>40</v>
      </c>
      <c r="B27">
        <v>3</v>
      </c>
      <c r="C27">
        <v>5</v>
      </c>
      <c r="D27">
        <v>24</v>
      </c>
      <c r="E27" t="s">
        <v>211</v>
      </c>
      <c r="F27">
        <v>5788645</v>
      </c>
      <c r="G27">
        <v>5839419</v>
      </c>
      <c r="H27">
        <v>5886992</v>
      </c>
      <c r="I27">
        <v>5923188</v>
      </c>
      <c r="J27">
        <v>5957283</v>
      </c>
      <c r="K27">
        <v>5985562</v>
      </c>
      <c r="L27">
        <v>6003323</v>
      </c>
      <c r="M27">
        <v>6023868</v>
      </c>
      <c r="N27">
        <v>6035802</v>
      </c>
      <c r="O27">
        <v>6045680</v>
      </c>
    </row>
    <row r="28" spans="1:15">
      <c r="A28">
        <v>40</v>
      </c>
      <c r="B28">
        <v>1</v>
      </c>
      <c r="C28">
        <v>1</v>
      </c>
      <c r="D28">
        <v>25</v>
      </c>
      <c r="E28" t="s">
        <v>212</v>
      </c>
      <c r="F28">
        <v>6566307</v>
      </c>
      <c r="G28">
        <v>6613583</v>
      </c>
      <c r="H28">
        <v>6663005</v>
      </c>
      <c r="I28">
        <v>6713315</v>
      </c>
      <c r="J28">
        <v>6762596</v>
      </c>
      <c r="K28">
        <v>6794228</v>
      </c>
      <c r="L28">
        <v>6823608</v>
      </c>
      <c r="M28">
        <v>6859789</v>
      </c>
      <c r="N28">
        <v>6882635</v>
      </c>
      <c r="O28">
        <v>6892503</v>
      </c>
    </row>
    <row r="29" spans="1:15">
      <c r="A29">
        <v>40</v>
      </c>
      <c r="B29">
        <v>2</v>
      </c>
      <c r="C29">
        <v>3</v>
      </c>
      <c r="D29">
        <v>26</v>
      </c>
      <c r="E29" t="s">
        <v>213</v>
      </c>
      <c r="F29">
        <v>9877510</v>
      </c>
      <c r="G29">
        <v>9882412</v>
      </c>
      <c r="H29">
        <v>9897145</v>
      </c>
      <c r="I29">
        <v>9913065</v>
      </c>
      <c r="J29">
        <v>9929848</v>
      </c>
      <c r="K29">
        <v>9931715</v>
      </c>
      <c r="L29">
        <v>9950571</v>
      </c>
      <c r="M29">
        <v>9973114</v>
      </c>
      <c r="N29">
        <v>9984072</v>
      </c>
      <c r="O29">
        <v>9986857</v>
      </c>
    </row>
    <row r="30" spans="1:15">
      <c r="A30">
        <v>40</v>
      </c>
      <c r="B30">
        <v>2</v>
      </c>
      <c r="C30">
        <v>4</v>
      </c>
      <c r="D30">
        <v>27</v>
      </c>
      <c r="E30" t="s">
        <v>214</v>
      </c>
      <c r="F30">
        <v>5310828</v>
      </c>
      <c r="G30">
        <v>5346143</v>
      </c>
      <c r="H30">
        <v>5376643</v>
      </c>
      <c r="I30">
        <v>5413479</v>
      </c>
      <c r="J30">
        <v>5451079</v>
      </c>
      <c r="K30">
        <v>5482032</v>
      </c>
      <c r="L30">
        <v>5522744</v>
      </c>
      <c r="M30">
        <v>5566230</v>
      </c>
      <c r="N30">
        <v>5606249</v>
      </c>
      <c r="O30">
        <v>5639632</v>
      </c>
    </row>
    <row r="31" spans="1:15">
      <c r="A31">
        <v>40</v>
      </c>
      <c r="B31">
        <v>3</v>
      </c>
      <c r="C31">
        <v>6</v>
      </c>
      <c r="D31">
        <v>28</v>
      </c>
      <c r="E31" t="s">
        <v>215</v>
      </c>
      <c r="F31">
        <v>2970548</v>
      </c>
      <c r="G31">
        <v>2978731</v>
      </c>
      <c r="H31">
        <v>2983816</v>
      </c>
      <c r="I31">
        <v>2988711</v>
      </c>
      <c r="J31">
        <v>2990468</v>
      </c>
      <c r="K31">
        <v>2988471</v>
      </c>
      <c r="L31">
        <v>2987938</v>
      </c>
      <c r="M31">
        <v>2988510</v>
      </c>
      <c r="N31">
        <v>2981020</v>
      </c>
      <c r="O31">
        <v>2976149</v>
      </c>
    </row>
    <row r="32" spans="1:15">
      <c r="A32">
        <v>40</v>
      </c>
      <c r="B32">
        <v>2</v>
      </c>
      <c r="C32">
        <v>4</v>
      </c>
      <c r="D32">
        <v>29</v>
      </c>
      <c r="E32" t="s">
        <v>216</v>
      </c>
      <c r="F32">
        <v>5995974</v>
      </c>
      <c r="G32">
        <v>6010275</v>
      </c>
      <c r="H32">
        <v>6024367</v>
      </c>
      <c r="I32">
        <v>6040715</v>
      </c>
      <c r="J32">
        <v>6056202</v>
      </c>
      <c r="K32">
        <v>6071732</v>
      </c>
      <c r="L32">
        <v>6087135</v>
      </c>
      <c r="M32">
        <v>6106670</v>
      </c>
      <c r="N32">
        <v>6121623</v>
      </c>
      <c r="O32">
        <v>6137428</v>
      </c>
    </row>
    <row r="33" spans="1:15">
      <c r="A33">
        <v>40</v>
      </c>
      <c r="B33">
        <v>4</v>
      </c>
      <c r="C33">
        <v>8</v>
      </c>
      <c r="D33">
        <v>30</v>
      </c>
      <c r="E33" t="s">
        <v>217</v>
      </c>
      <c r="F33">
        <v>990697</v>
      </c>
      <c r="G33">
        <v>997316</v>
      </c>
      <c r="H33">
        <v>1003783</v>
      </c>
      <c r="I33">
        <v>1013569</v>
      </c>
      <c r="J33">
        <v>1021869</v>
      </c>
      <c r="K33">
        <v>1030475</v>
      </c>
      <c r="L33">
        <v>1040859</v>
      </c>
      <c r="M33">
        <v>1052482</v>
      </c>
      <c r="N33">
        <v>1060665</v>
      </c>
      <c r="O33">
        <v>1068778</v>
      </c>
    </row>
    <row r="34" spans="1:15">
      <c r="A34">
        <v>40</v>
      </c>
      <c r="B34">
        <v>2</v>
      </c>
      <c r="C34">
        <v>4</v>
      </c>
      <c r="D34">
        <v>31</v>
      </c>
      <c r="E34" t="s">
        <v>218</v>
      </c>
      <c r="F34">
        <v>1829542</v>
      </c>
      <c r="G34">
        <v>1840672</v>
      </c>
      <c r="H34">
        <v>1853303</v>
      </c>
      <c r="I34">
        <v>1865279</v>
      </c>
      <c r="J34">
        <v>1879321</v>
      </c>
      <c r="K34">
        <v>1891277</v>
      </c>
      <c r="L34">
        <v>1905616</v>
      </c>
      <c r="M34">
        <v>1915947</v>
      </c>
      <c r="N34">
        <v>1925614</v>
      </c>
      <c r="O34">
        <v>1934408</v>
      </c>
    </row>
    <row r="35" spans="1:15">
      <c r="A35">
        <v>40</v>
      </c>
      <c r="B35">
        <v>4</v>
      </c>
      <c r="C35">
        <v>8</v>
      </c>
      <c r="D35">
        <v>32</v>
      </c>
      <c r="E35" t="s">
        <v>219</v>
      </c>
      <c r="F35">
        <v>2702405</v>
      </c>
      <c r="G35">
        <v>2712730</v>
      </c>
      <c r="H35">
        <v>2743996</v>
      </c>
      <c r="I35">
        <v>2775970</v>
      </c>
      <c r="J35">
        <v>2817628</v>
      </c>
      <c r="K35">
        <v>2866939</v>
      </c>
      <c r="L35">
        <v>2917563</v>
      </c>
      <c r="M35">
        <v>2969905</v>
      </c>
      <c r="N35">
        <v>3027341</v>
      </c>
      <c r="O35">
        <v>3080156</v>
      </c>
    </row>
    <row r="36" spans="1:15">
      <c r="A36">
        <v>40</v>
      </c>
      <c r="B36">
        <v>1</v>
      </c>
      <c r="C36">
        <v>1</v>
      </c>
      <c r="D36">
        <v>33</v>
      </c>
      <c r="E36" t="s">
        <v>220</v>
      </c>
      <c r="F36">
        <v>1316762</v>
      </c>
      <c r="G36">
        <v>1320202</v>
      </c>
      <c r="H36">
        <v>1324232</v>
      </c>
      <c r="I36">
        <v>1326622</v>
      </c>
      <c r="J36">
        <v>1333341</v>
      </c>
      <c r="K36">
        <v>1336350</v>
      </c>
      <c r="L36">
        <v>1342307</v>
      </c>
      <c r="M36">
        <v>1348787</v>
      </c>
      <c r="N36">
        <v>1353465</v>
      </c>
      <c r="O36">
        <v>1359711</v>
      </c>
    </row>
    <row r="37" spans="1:15">
      <c r="A37">
        <v>40</v>
      </c>
      <c r="B37">
        <v>1</v>
      </c>
      <c r="C37">
        <v>2</v>
      </c>
      <c r="D37">
        <v>34</v>
      </c>
      <c r="E37" t="s">
        <v>221</v>
      </c>
      <c r="F37">
        <v>8799446</v>
      </c>
      <c r="G37">
        <v>8828117</v>
      </c>
      <c r="H37">
        <v>8844942</v>
      </c>
      <c r="I37">
        <v>8856972</v>
      </c>
      <c r="J37">
        <v>8864525</v>
      </c>
      <c r="K37">
        <v>8867949</v>
      </c>
      <c r="L37">
        <v>8870827</v>
      </c>
      <c r="M37">
        <v>8885525</v>
      </c>
      <c r="N37">
        <v>8886025</v>
      </c>
      <c r="O37">
        <v>8882190</v>
      </c>
    </row>
    <row r="38" spans="1:15">
      <c r="A38">
        <v>40</v>
      </c>
      <c r="B38">
        <v>4</v>
      </c>
      <c r="C38">
        <v>8</v>
      </c>
      <c r="D38">
        <v>35</v>
      </c>
      <c r="E38" t="s">
        <v>222</v>
      </c>
      <c r="F38">
        <v>2064552</v>
      </c>
      <c r="G38">
        <v>2080450</v>
      </c>
      <c r="H38">
        <v>2087309</v>
      </c>
      <c r="I38">
        <v>2092273</v>
      </c>
      <c r="J38">
        <v>2089568</v>
      </c>
      <c r="K38">
        <v>2089291</v>
      </c>
      <c r="L38">
        <v>2091630</v>
      </c>
      <c r="M38">
        <v>2091784</v>
      </c>
      <c r="N38">
        <v>2092741</v>
      </c>
      <c r="O38">
        <v>2096829</v>
      </c>
    </row>
    <row r="39" spans="1:15">
      <c r="A39">
        <v>40</v>
      </c>
      <c r="B39">
        <v>1</v>
      </c>
      <c r="C39">
        <v>2</v>
      </c>
      <c r="D39">
        <v>36</v>
      </c>
      <c r="E39" t="s">
        <v>223</v>
      </c>
      <c r="F39">
        <v>19399878</v>
      </c>
      <c r="G39">
        <v>19499241</v>
      </c>
      <c r="H39">
        <v>19572932</v>
      </c>
      <c r="I39">
        <v>19624447</v>
      </c>
      <c r="J39">
        <v>19651049</v>
      </c>
      <c r="K39">
        <v>19654666</v>
      </c>
      <c r="L39">
        <v>19633428</v>
      </c>
      <c r="M39">
        <v>19589572</v>
      </c>
      <c r="N39">
        <v>19530351</v>
      </c>
      <c r="O39">
        <v>19453561</v>
      </c>
    </row>
    <row r="40" spans="1:15">
      <c r="A40">
        <v>40</v>
      </c>
      <c r="B40">
        <v>3</v>
      </c>
      <c r="C40">
        <v>5</v>
      </c>
      <c r="D40">
        <v>37</v>
      </c>
      <c r="E40" t="s">
        <v>224</v>
      </c>
      <c r="F40">
        <v>9574323</v>
      </c>
      <c r="G40">
        <v>9657592</v>
      </c>
      <c r="H40">
        <v>9749476</v>
      </c>
      <c r="I40">
        <v>9843336</v>
      </c>
      <c r="J40">
        <v>9932887</v>
      </c>
      <c r="K40">
        <v>10031646</v>
      </c>
      <c r="L40">
        <v>10154788</v>
      </c>
      <c r="M40">
        <v>10268233</v>
      </c>
      <c r="N40">
        <v>10381615</v>
      </c>
      <c r="O40">
        <v>10488084</v>
      </c>
    </row>
    <row r="41" spans="1:15">
      <c r="A41">
        <v>40</v>
      </c>
      <c r="B41">
        <v>2</v>
      </c>
      <c r="C41">
        <v>4</v>
      </c>
      <c r="D41">
        <v>38</v>
      </c>
      <c r="E41" t="s">
        <v>225</v>
      </c>
      <c r="F41">
        <v>674715</v>
      </c>
      <c r="G41">
        <v>685225</v>
      </c>
      <c r="H41">
        <v>701176</v>
      </c>
      <c r="I41">
        <v>722036</v>
      </c>
      <c r="J41">
        <v>737401</v>
      </c>
      <c r="K41">
        <v>754066</v>
      </c>
      <c r="L41">
        <v>754434</v>
      </c>
      <c r="M41">
        <v>754942</v>
      </c>
      <c r="N41">
        <v>758080</v>
      </c>
      <c r="O41">
        <v>762062</v>
      </c>
    </row>
    <row r="42" spans="1:15">
      <c r="A42">
        <v>40</v>
      </c>
      <c r="B42">
        <v>2</v>
      </c>
      <c r="C42">
        <v>3</v>
      </c>
      <c r="D42">
        <v>39</v>
      </c>
      <c r="E42" t="s">
        <v>226</v>
      </c>
      <c r="F42">
        <v>11539336</v>
      </c>
      <c r="G42">
        <v>11544663</v>
      </c>
      <c r="H42">
        <v>11548923</v>
      </c>
      <c r="I42">
        <v>11576684</v>
      </c>
      <c r="J42">
        <v>11602700</v>
      </c>
      <c r="K42">
        <v>11617527</v>
      </c>
      <c r="L42">
        <v>11634370</v>
      </c>
      <c r="M42">
        <v>11659650</v>
      </c>
      <c r="N42">
        <v>11676341</v>
      </c>
      <c r="O42">
        <v>11689100</v>
      </c>
    </row>
    <row r="43" spans="1:15">
      <c r="A43">
        <v>40</v>
      </c>
      <c r="B43">
        <v>3</v>
      </c>
      <c r="C43">
        <v>7</v>
      </c>
      <c r="D43">
        <v>40</v>
      </c>
      <c r="E43" t="s">
        <v>227</v>
      </c>
      <c r="F43">
        <v>3759944</v>
      </c>
      <c r="G43">
        <v>3788379</v>
      </c>
      <c r="H43">
        <v>3818814</v>
      </c>
      <c r="I43">
        <v>3853214</v>
      </c>
      <c r="J43">
        <v>3878187</v>
      </c>
      <c r="K43">
        <v>3909500</v>
      </c>
      <c r="L43">
        <v>3926331</v>
      </c>
      <c r="M43">
        <v>3931316</v>
      </c>
      <c r="N43">
        <v>3940235</v>
      </c>
      <c r="O43">
        <v>3956971</v>
      </c>
    </row>
    <row r="44" spans="1:15">
      <c r="A44">
        <v>40</v>
      </c>
      <c r="B44">
        <v>4</v>
      </c>
      <c r="C44">
        <v>9</v>
      </c>
      <c r="D44">
        <v>41</v>
      </c>
      <c r="E44" t="s">
        <v>228</v>
      </c>
      <c r="F44">
        <v>3837491</v>
      </c>
      <c r="G44">
        <v>3872036</v>
      </c>
      <c r="H44">
        <v>3899001</v>
      </c>
      <c r="I44">
        <v>3922468</v>
      </c>
      <c r="J44">
        <v>3963244</v>
      </c>
      <c r="K44">
        <v>4015792</v>
      </c>
      <c r="L44">
        <v>4089976</v>
      </c>
      <c r="M44">
        <v>4143625</v>
      </c>
      <c r="N44">
        <v>4181886</v>
      </c>
      <c r="O44">
        <v>4217737</v>
      </c>
    </row>
    <row r="45" spans="1:15">
      <c r="A45">
        <v>40</v>
      </c>
      <c r="B45">
        <v>1</v>
      </c>
      <c r="C45">
        <v>2</v>
      </c>
      <c r="D45">
        <v>42</v>
      </c>
      <c r="E45" t="s">
        <v>229</v>
      </c>
      <c r="F45">
        <v>12711160</v>
      </c>
      <c r="G45">
        <v>12745815</v>
      </c>
      <c r="H45">
        <v>12767118</v>
      </c>
      <c r="I45">
        <v>12776309</v>
      </c>
      <c r="J45">
        <v>12788313</v>
      </c>
      <c r="K45">
        <v>12784826</v>
      </c>
      <c r="L45">
        <v>12782275</v>
      </c>
      <c r="M45">
        <v>12787641</v>
      </c>
      <c r="N45">
        <v>12800922</v>
      </c>
      <c r="O45">
        <v>12801989</v>
      </c>
    </row>
    <row r="46" spans="1:15">
      <c r="A46">
        <v>40</v>
      </c>
      <c r="B46">
        <v>1</v>
      </c>
      <c r="C46">
        <v>1</v>
      </c>
      <c r="D46">
        <v>44</v>
      </c>
      <c r="E46" t="s">
        <v>230</v>
      </c>
      <c r="F46">
        <v>1053959</v>
      </c>
      <c r="G46">
        <v>1053649</v>
      </c>
      <c r="H46">
        <v>1054621</v>
      </c>
      <c r="I46">
        <v>1055081</v>
      </c>
      <c r="J46">
        <v>1055936</v>
      </c>
      <c r="K46">
        <v>1056065</v>
      </c>
      <c r="L46">
        <v>1056770</v>
      </c>
      <c r="M46">
        <v>1055673</v>
      </c>
      <c r="N46">
        <v>1058287</v>
      </c>
      <c r="O46">
        <v>1059361</v>
      </c>
    </row>
    <row r="47" spans="1:15">
      <c r="A47">
        <v>40</v>
      </c>
      <c r="B47">
        <v>3</v>
      </c>
      <c r="C47">
        <v>5</v>
      </c>
      <c r="D47">
        <v>45</v>
      </c>
      <c r="E47" t="s">
        <v>231</v>
      </c>
      <c r="F47">
        <v>4635649</v>
      </c>
      <c r="G47">
        <v>4671994</v>
      </c>
      <c r="H47">
        <v>4717354</v>
      </c>
      <c r="I47">
        <v>4764080</v>
      </c>
      <c r="J47">
        <v>4823617</v>
      </c>
      <c r="K47">
        <v>4891938</v>
      </c>
      <c r="L47">
        <v>4957968</v>
      </c>
      <c r="M47">
        <v>5021268</v>
      </c>
      <c r="N47">
        <v>5084156</v>
      </c>
      <c r="O47">
        <v>5148714</v>
      </c>
    </row>
    <row r="48" spans="1:15">
      <c r="A48">
        <v>40</v>
      </c>
      <c r="B48">
        <v>2</v>
      </c>
      <c r="C48">
        <v>4</v>
      </c>
      <c r="D48">
        <v>46</v>
      </c>
      <c r="E48" t="s">
        <v>232</v>
      </c>
      <c r="F48">
        <v>816166</v>
      </c>
      <c r="G48">
        <v>823579</v>
      </c>
      <c r="H48">
        <v>833566</v>
      </c>
      <c r="I48">
        <v>842316</v>
      </c>
      <c r="J48">
        <v>849129</v>
      </c>
      <c r="K48">
        <v>853988</v>
      </c>
      <c r="L48">
        <v>862996</v>
      </c>
      <c r="M48">
        <v>872868</v>
      </c>
      <c r="N48">
        <v>878698</v>
      </c>
      <c r="O48">
        <v>884659</v>
      </c>
    </row>
    <row r="49" spans="1:15">
      <c r="A49">
        <v>40</v>
      </c>
      <c r="B49">
        <v>3</v>
      </c>
      <c r="C49">
        <v>6</v>
      </c>
      <c r="D49">
        <v>47</v>
      </c>
      <c r="E49" t="s">
        <v>233</v>
      </c>
      <c r="F49">
        <v>6355311</v>
      </c>
      <c r="G49">
        <v>6399291</v>
      </c>
      <c r="H49">
        <v>6453898</v>
      </c>
      <c r="I49">
        <v>6494340</v>
      </c>
      <c r="J49">
        <v>6541223</v>
      </c>
      <c r="K49">
        <v>6591170</v>
      </c>
      <c r="L49">
        <v>6646010</v>
      </c>
      <c r="M49">
        <v>6708799</v>
      </c>
      <c r="N49">
        <v>6771631</v>
      </c>
      <c r="O49">
        <v>6829174</v>
      </c>
    </row>
    <row r="50" spans="1:15">
      <c r="A50">
        <v>40</v>
      </c>
      <c r="B50">
        <v>3</v>
      </c>
      <c r="C50">
        <v>7</v>
      </c>
      <c r="D50">
        <v>48</v>
      </c>
      <c r="E50" t="s">
        <v>234</v>
      </c>
      <c r="F50">
        <v>25241971</v>
      </c>
      <c r="G50">
        <v>25645629</v>
      </c>
      <c r="H50">
        <v>26084481</v>
      </c>
      <c r="I50">
        <v>26480266</v>
      </c>
      <c r="J50">
        <v>26964333</v>
      </c>
      <c r="K50">
        <v>27470056</v>
      </c>
      <c r="L50">
        <v>27914410</v>
      </c>
      <c r="M50">
        <v>28295273</v>
      </c>
      <c r="N50">
        <v>28628666</v>
      </c>
      <c r="O50">
        <v>28995881</v>
      </c>
    </row>
    <row r="51" spans="1:15">
      <c r="A51">
        <v>40</v>
      </c>
      <c r="B51">
        <v>4</v>
      </c>
      <c r="C51">
        <v>8</v>
      </c>
      <c r="D51">
        <v>49</v>
      </c>
      <c r="E51" t="s">
        <v>235</v>
      </c>
      <c r="F51">
        <v>2775332</v>
      </c>
      <c r="G51">
        <v>2814384</v>
      </c>
      <c r="H51">
        <v>2853375</v>
      </c>
      <c r="I51">
        <v>2897640</v>
      </c>
      <c r="J51">
        <v>2936879</v>
      </c>
      <c r="K51">
        <v>2981835</v>
      </c>
      <c r="L51">
        <v>3041868</v>
      </c>
      <c r="M51">
        <v>3101042</v>
      </c>
      <c r="N51">
        <v>3153550</v>
      </c>
      <c r="O51">
        <v>3205958</v>
      </c>
    </row>
    <row r="52" spans="1:15">
      <c r="A52">
        <v>40</v>
      </c>
      <c r="B52">
        <v>1</v>
      </c>
      <c r="C52">
        <v>1</v>
      </c>
      <c r="D52">
        <v>50</v>
      </c>
      <c r="E52" t="s">
        <v>236</v>
      </c>
      <c r="F52">
        <v>625879</v>
      </c>
      <c r="G52">
        <v>627049</v>
      </c>
      <c r="H52">
        <v>626090</v>
      </c>
      <c r="I52">
        <v>626210</v>
      </c>
      <c r="J52">
        <v>625214</v>
      </c>
      <c r="K52">
        <v>625216</v>
      </c>
      <c r="L52">
        <v>623657</v>
      </c>
      <c r="M52">
        <v>624344</v>
      </c>
      <c r="N52">
        <v>624358</v>
      </c>
      <c r="O52">
        <v>623989</v>
      </c>
    </row>
    <row r="53" spans="1:15">
      <c r="A53">
        <v>40</v>
      </c>
      <c r="B53">
        <v>3</v>
      </c>
      <c r="C53">
        <v>5</v>
      </c>
      <c r="D53">
        <v>51</v>
      </c>
      <c r="E53" t="s">
        <v>237</v>
      </c>
      <c r="F53">
        <v>8023699</v>
      </c>
      <c r="G53">
        <v>8101155</v>
      </c>
      <c r="H53">
        <v>8185080</v>
      </c>
      <c r="I53">
        <v>8252427</v>
      </c>
      <c r="J53">
        <v>8310993</v>
      </c>
      <c r="K53">
        <v>8361808</v>
      </c>
      <c r="L53">
        <v>8410106</v>
      </c>
      <c r="M53">
        <v>8463587</v>
      </c>
      <c r="N53">
        <v>8501286</v>
      </c>
      <c r="O53">
        <v>8535519</v>
      </c>
    </row>
    <row r="54" spans="1:15">
      <c r="A54">
        <v>40</v>
      </c>
      <c r="B54">
        <v>4</v>
      </c>
      <c r="C54">
        <v>9</v>
      </c>
      <c r="D54">
        <v>53</v>
      </c>
      <c r="E54" t="s">
        <v>238</v>
      </c>
      <c r="F54">
        <v>6742830</v>
      </c>
      <c r="G54">
        <v>6826627</v>
      </c>
      <c r="H54">
        <v>6897058</v>
      </c>
      <c r="I54">
        <v>6963985</v>
      </c>
      <c r="J54">
        <v>7054655</v>
      </c>
      <c r="K54">
        <v>7163657</v>
      </c>
      <c r="L54">
        <v>7294771</v>
      </c>
      <c r="M54">
        <v>7423362</v>
      </c>
      <c r="N54">
        <v>7523869</v>
      </c>
      <c r="O54">
        <v>7614893</v>
      </c>
    </row>
    <row r="55" spans="1:15">
      <c r="A55">
        <v>40</v>
      </c>
      <c r="B55">
        <v>3</v>
      </c>
      <c r="C55">
        <v>5</v>
      </c>
      <c r="D55">
        <v>54</v>
      </c>
      <c r="E55" t="s">
        <v>239</v>
      </c>
      <c r="F55">
        <v>1854239</v>
      </c>
      <c r="G55">
        <v>1856301</v>
      </c>
      <c r="H55">
        <v>1856872</v>
      </c>
      <c r="I55">
        <v>1853914</v>
      </c>
      <c r="J55">
        <v>1849489</v>
      </c>
      <c r="K55">
        <v>1842050</v>
      </c>
      <c r="L55">
        <v>1831023</v>
      </c>
      <c r="M55">
        <v>1817004</v>
      </c>
      <c r="N55">
        <v>1804291</v>
      </c>
      <c r="O55">
        <v>1792147</v>
      </c>
    </row>
    <row r="56" spans="1:15">
      <c r="A56">
        <v>40</v>
      </c>
      <c r="B56">
        <v>2</v>
      </c>
      <c r="C56">
        <v>3</v>
      </c>
      <c r="D56">
        <v>55</v>
      </c>
      <c r="E56" t="s">
        <v>240</v>
      </c>
      <c r="F56">
        <v>5690475</v>
      </c>
      <c r="G56">
        <v>5705288</v>
      </c>
      <c r="H56">
        <v>5719960</v>
      </c>
      <c r="I56">
        <v>5736754</v>
      </c>
      <c r="J56">
        <v>5751525</v>
      </c>
      <c r="K56">
        <v>5760940</v>
      </c>
      <c r="L56">
        <v>5772628</v>
      </c>
      <c r="M56">
        <v>5790186</v>
      </c>
      <c r="N56">
        <v>5807406</v>
      </c>
      <c r="O56">
        <v>5822434</v>
      </c>
    </row>
    <row r="57" spans="1:15">
      <c r="A57">
        <v>40</v>
      </c>
      <c r="B57">
        <v>4</v>
      </c>
      <c r="C57">
        <v>8</v>
      </c>
      <c r="D57">
        <v>56</v>
      </c>
      <c r="E57" t="s">
        <v>241</v>
      </c>
      <c r="F57">
        <v>564487</v>
      </c>
      <c r="G57">
        <v>567299</v>
      </c>
      <c r="H57">
        <v>576305</v>
      </c>
      <c r="I57">
        <v>582122</v>
      </c>
      <c r="J57">
        <v>582531</v>
      </c>
      <c r="K57">
        <v>585613</v>
      </c>
      <c r="L57">
        <v>584215</v>
      </c>
      <c r="M57">
        <v>578931</v>
      </c>
      <c r="N57">
        <v>577601</v>
      </c>
      <c r="O57">
        <v>578759</v>
      </c>
    </row>
    <row r="58" spans="1:15">
      <c r="A58">
        <v>40</v>
      </c>
      <c r="B58" t="s">
        <v>242</v>
      </c>
      <c r="C58" t="s">
        <v>242</v>
      </c>
      <c r="D58">
        <v>72</v>
      </c>
      <c r="E58" t="s">
        <v>243</v>
      </c>
      <c r="F58">
        <v>3721525</v>
      </c>
      <c r="G58">
        <v>3678732</v>
      </c>
      <c r="H58">
        <v>3634488</v>
      </c>
      <c r="I58">
        <v>3593077</v>
      </c>
      <c r="J58">
        <v>3534874</v>
      </c>
      <c r="K58">
        <v>3473232</v>
      </c>
      <c r="L58">
        <v>3406672</v>
      </c>
      <c r="M58">
        <v>3325286</v>
      </c>
      <c r="N58">
        <v>3193354</v>
      </c>
      <c r="O58">
        <v>3193694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FDB-CB56-8E42-8BB3-0EE74E148D42}">
  <dimension ref="A1:Q66"/>
  <sheetViews>
    <sheetView workbookViewId="0">
      <selection activeCell="Q11" sqref="Q11"/>
    </sheetView>
  </sheetViews>
  <sheetFormatPr baseColWidth="10" defaultRowHeight="15"/>
  <cols>
    <col min="1" max="1" width="21" bestFit="1" customWidth="1"/>
  </cols>
  <sheetData>
    <row r="1" spans="1:17">
      <c r="A1" s="66" t="s">
        <v>247</v>
      </c>
      <c r="B1" s="67" t="s">
        <v>248</v>
      </c>
      <c r="C1" s="66" t="s">
        <v>249</v>
      </c>
      <c r="D1" s="66" t="s">
        <v>250</v>
      </c>
      <c r="E1" s="53" t="s">
        <v>251</v>
      </c>
      <c r="F1" s="53" t="s">
        <v>251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>
      <c r="A2" s="66"/>
      <c r="B2" s="67"/>
      <c r="C2" s="66"/>
      <c r="D2" s="66"/>
      <c r="E2" s="53" t="s">
        <v>252</v>
      </c>
      <c r="F2" s="53" t="s">
        <v>253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7">
      <c r="A3" s="53" t="s">
        <v>254</v>
      </c>
      <c r="B3" s="53" t="s">
        <v>255</v>
      </c>
      <c r="C3" s="53" t="s">
        <v>256</v>
      </c>
      <c r="D3" s="53" t="s">
        <v>257</v>
      </c>
      <c r="E3" s="53" t="s">
        <v>258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>
      <c r="A4" s="53" t="s">
        <v>259</v>
      </c>
      <c r="B4" s="53" t="s">
        <v>260</v>
      </c>
      <c r="C4" s="53" t="s">
        <v>259</v>
      </c>
      <c r="D4" s="53" t="s">
        <v>260</v>
      </c>
      <c r="E4" s="53" t="s">
        <v>259</v>
      </c>
      <c r="F4" s="53" t="s">
        <v>260</v>
      </c>
      <c r="G4" s="53" t="s">
        <v>259</v>
      </c>
      <c r="H4" s="53" t="s">
        <v>260</v>
      </c>
      <c r="I4" s="53" t="s">
        <v>259</v>
      </c>
      <c r="J4" s="53" t="s">
        <v>260</v>
      </c>
      <c r="K4" s="53" t="s">
        <v>259</v>
      </c>
      <c r="L4" s="53" t="s">
        <v>260</v>
      </c>
      <c r="M4" s="53" t="s">
        <v>259</v>
      </c>
      <c r="N4" s="53" t="s">
        <v>260</v>
      </c>
      <c r="O4" s="55"/>
      <c r="P4" s="55"/>
      <c r="Q4" s="55"/>
    </row>
    <row r="5" spans="1:17">
      <c r="A5" s="52" t="s">
        <v>261</v>
      </c>
      <c r="B5" s="54">
        <v>3805927</v>
      </c>
      <c r="C5" s="54">
        <v>9857306</v>
      </c>
      <c r="D5" s="54">
        <v>3535932</v>
      </c>
      <c r="E5" s="54">
        <v>9158022</v>
      </c>
      <c r="F5" s="54">
        <v>269995</v>
      </c>
      <c r="G5" s="54">
        <v>699284</v>
      </c>
      <c r="H5" s="54">
        <v>85763</v>
      </c>
      <c r="I5" s="54">
        <v>222125</v>
      </c>
      <c r="J5" s="54">
        <v>42371</v>
      </c>
      <c r="K5" s="54">
        <v>109742</v>
      </c>
      <c r="L5" s="54">
        <v>60094</v>
      </c>
      <c r="M5" s="54">
        <v>155643</v>
      </c>
      <c r="N5" s="54">
        <v>81767</v>
      </c>
      <c r="O5" s="54">
        <v>211774</v>
      </c>
      <c r="P5" s="53"/>
      <c r="Q5" s="53"/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>
      <c r="A7" s="52" t="s">
        <v>186</v>
      </c>
      <c r="B7" s="54">
        <v>3796742</v>
      </c>
      <c r="C7" s="54">
        <v>9833517</v>
      </c>
      <c r="D7" s="54">
        <v>3531905</v>
      </c>
      <c r="E7" s="54">
        <v>9147593</v>
      </c>
      <c r="F7" s="54">
        <v>264837</v>
      </c>
      <c r="G7" s="54">
        <v>685924</v>
      </c>
      <c r="H7" s="54">
        <v>85647</v>
      </c>
      <c r="I7" s="54">
        <v>221824</v>
      </c>
      <c r="J7" s="54">
        <v>42337</v>
      </c>
      <c r="K7" s="54">
        <v>109652</v>
      </c>
      <c r="L7" s="54">
        <v>60094</v>
      </c>
      <c r="M7" s="54">
        <v>155643</v>
      </c>
      <c r="N7" s="54">
        <v>76759</v>
      </c>
      <c r="O7" s="54">
        <v>198806</v>
      </c>
      <c r="P7" s="53"/>
      <c r="Q7" s="53"/>
    </row>
    <row r="8" spans="1:17">
      <c r="A8" s="53" t="s">
        <v>191</v>
      </c>
      <c r="B8" s="54">
        <v>52420</v>
      </c>
      <c r="C8" s="54">
        <v>135767</v>
      </c>
      <c r="D8" s="54">
        <v>50645</v>
      </c>
      <c r="E8" s="54">
        <v>131171</v>
      </c>
      <c r="F8" s="54">
        <v>1775</v>
      </c>
      <c r="G8" s="54">
        <v>4597</v>
      </c>
      <c r="H8" s="54">
        <v>1058</v>
      </c>
      <c r="I8" s="54">
        <v>2740</v>
      </c>
      <c r="J8" s="53">
        <v>517</v>
      </c>
      <c r="K8" s="54">
        <v>1340</v>
      </c>
      <c r="L8" s="53" t="s">
        <v>262</v>
      </c>
      <c r="M8" s="53" t="s">
        <v>262</v>
      </c>
      <c r="N8" s="53">
        <v>199</v>
      </c>
      <c r="O8" s="53">
        <v>516</v>
      </c>
      <c r="P8" s="53"/>
      <c r="Q8" s="53"/>
    </row>
    <row r="9" spans="1:17">
      <c r="A9" s="53" t="s">
        <v>192</v>
      </c>
      <c r="B9" s="54">
        <v>665384</v>
      </c>
      <c r="C9" s="54">
        <v>1723337</v>
      </c>
      <c r="D9" s="54">
        <v>570641</v>
      </c>
      <c r="E9" s="54">
        <v>1477953</v>
      </c>
      <c r="F9" s="54">
        <v>94743</v>
      </c>
      <c r="G9" s="54">
        <v>245383</v>
      </c>
      <c r="H9" s="54">
        <v>19304</v>
      </c>
      <c r="I9" s="54">
        <v>49997</v>
      </c>
      <c r="J9" s="54">
        <v>26119</v>
      </c>
      <c r="K9" s="54">
        <v>67647</v>
      </c>
      <c r="L9" s="53" t="s">
        <v>262</v>
      </c>
      <c r="M9" s="53" t="s">
        <v>262</v>
      </c>
      <c r="N9" s="54">
        <v>49320</v>
      </c>
      <c r="O9" s="54">
        <v>127739</v>
      </c>
      <c r="P9" s="59" t="s">
        <v>323</v>
      </c>
      <c r="Q9" s="60">
        <f>SUMIF(A:A, "United States", B:B)</f>
        <v>3796742</v>
      </c>
    </row>
    <row r="10" spans="1:17">
      <c r="A10" s="53" t="s">
        <v>193</v>
      </c>
      <c r="B10" s="54">
        <v>113990</v>
      </c>
      <c r="C10" s="54">
        <v>295234</v>
      </c>
      <c r="D10" s="54">
        <v>113594</v>
      </c>
      <c r="E10" s="54">
        <v>294207</v>
      </c>
      <c r="F10" s="53">
        <v>396</v>
      </c>
      <c r="G10" s="54">
        <v>1026</v>
      </c>
      <c r="H10" s="53">
        <v>396</v>
      </c>
      <c r="I10" s="54">
        <v>1026</v>
      </c>
      <c r="J10" s="53" t="s">
        <v>262</v>
      </c>
      <c r="K10" s="53" t="s">
        <v>262</v>
      </c>
      <c r="L10" s="53" t="s">
        <v>262</v>
      </c>
      <c r="M10" s="53" t="s">
        <v>262</v>
      </c>
      <c r="N10" s="53" t="s">
        <v>262</v>
      </c>
      <c r="O10" s="53" t="s">
        <v>262</v>
      </c>
      <c r="P10" s="61" t="s">
        <v>324</v>
      </c>
      <c r="Q10" s="62">
        <f>SUMIF(A:A, About!B1,'State Area'!B:B)</f>
        <v>104094</v>
      </c>
    </row>
    <row r="11" spans="1:17">
      <c r="A11" s="53" t="s">
        <v>194</v>
      </c>
      <c r="B11" s="54">
        <v>53179</v>
      </c>
      <c r="C11" s="54">
        <v>137732</v>
      </c>
      <c r="D11" s="54">
        <v>52035</v>
      </c>
      <c r="E11" s="54">
        <v>134771</v>
      </c>
      <c r="F11" s="54">
        <v>1143</v>
      </c>
      <c r="G11" s="54">
        <v>2961</v>
      </c>
      <c r="H11" s="54">
        <v>1143</v>
      </c>
      <c r="I11" s="54">
        <v>2961</v>
      </c>
      <c r="J11" s="53" t="s">
        <v>262</v>
      </c>
      <c r="K11" s="53" t="s">
        <v>262</v>
      </c>
      <c r="L11" s="53" t="s">
        <v>262</v>
      </c>
      <c r="M11" s="53" t="s">
        <v>262</v>
      </c>
      <c r="N11" s="53" t="s">
        <v>262</v>
      </c>
      <c r="O11" s="53" t="s">
        <v>262</v>
      </c>
      <c r="P11" s="53"/>
      <c r="Q11" s="53"/>
    </row>
    <row r="12" spans="1:17">
      <c r="A12" s="53" t="s">
        <v>195</v>
      </c>
      <c r="B12" s="54">
        <v>163695</v>
      </c>
      <c r="C12" s="54">
        <v>423967</v>
      </c>
      <c r="D12" s="54">
        <v>155779</v>
      </c>
      <c r="E12" s="54">
        <v>403466</v>
      </c>
      <c r="F12" s="54">
        <v>7916</v>
      </c>
      <c r="G12" s="54">
        <v>20501</v>
      </c>
      <c r="H12" s="54">
        <v>2833</v>
      </c>
      <c r="I12" s="54">
        <v>7339</v>
      </c>
      <c r="J12" s="53">
        <v>245</v>
      </c>
      <c r="K12" s="53">
        <v>634</v>
      </c>
      <c r="L12" s="53" t="s">
        <v>262</v>
      </c>
      <c r="M12" s="53" t="s">
        <v>262</v>
      </c>
      <c r="N12" s="54">
        <v>4837</v>
      </c>
      <c r="O12" s="54">
        <v>12528</v>
      </c>
      <c r="P12" s="53"/>
      <c r="Q12" s="53"/>
    </row>
    <row r="13" spans="1:17">
      <c r="A13" s="53" t="s">
        <v>196</v>
      </c>
      <c r="B13" s="54">
        <v>104094</v>
      </c>
      <c r="C13" s="54">
        <v>269601</v>
      </c>
      <c r="D13" s="54">
        <v>103642</v>
      </c>
      <c r="E13" s="54">
        <v>268431</v>
      </c>
      <c r="F13" s="53">
        <v>452</v>
      </c>
      <c r="G13" s="54">
        <v>1170</v>
      </c>
      <c r="H13" s="53">
        <v>452</v>
      </c>
      <c r="I13" s="54">
        <v>1170</v>
      </c>
      <c r="J13" s="53" t="s">
        <v>262</v>
      </c>
      <c r="K13" s="53" t="s">
        <v>262</v>
      </c>
      <c r="L13" s="53" t="s">
        <v>262</v>
      </c>
      <c r="M13" s="53" t="s">
        <v>262</v>
      </c>
      <c r="N13" s="53" t="s">
        <v>262</v>
      </c>
      <c r="O13" s="53" t="s">
        <v>262</v>
      </c>
      <c r="P13" s="53"/>
      <c r="Q13" s="53"/>
    </row>
    <row r="14" spans="1:17">
      <c r="A14" s="53" t="s">
        <v>197</v>
      </c>
      <c r="B14" s="54">
        <v>5543</v>
      </c>
      <c r="C14" s="54">
        <v>14357</v>
      </c>
      <c r="D14" s="54">
        <v>4842</v>
      </c>
      <c r="E14" s="54">
        <v>12542</v>
      </c>
      <c r="F14" s="53">
        <v>701</v>
      </c>
      <c r="G14" s="54">
        <v>1816</v>
      </c>
      <c r="H14" s="53">
        <v>171</v>
      </c>
      <c r="I14" s="53">
        <v>443</v>
      </c>
      <c r="J14" s="53">
        <v>530</v>
      </c>
      <c r="K14" s="54">
        <v>1372</v>
      </c>
      <c r="L14" s="53" t="s">
        <v>262</v>
      </c>
      <c r="M14" s="53" t="s">
        <v>262</v>
      </c>
      <c r="N14" s="53" t="s">
        <v>262</v>
      </c>
      <c r="O14" s="53" t="s">
        <v>262</v>
      </c>
      <c r="P14" s="53"/>
      <c r="Q14" s="53"/>
    </row>
    <row r="15" spans="1:17">
      <c r="A15" s="53" t="s">
        <v>198</v>
      </c>
      <c r="B15" s="54">
        <v>2489</v>
      </c>
      <c r="C15" s="54">
        <v>6446</v>
      </c>
      <c r="D15" s="54">
        <v>1949</v>
      </c>
      <c r="E15" s="54">
        <v>5047</v>
      </c>
      <c r="F15" s="53">
        <v>540</v>
      </c>
      <c r="G15" s="54">
        <v>1399</v>
      </c>
      <c r="H15" s="53">
        <v>91</v>
      </c>
      <c r="I15" s="53">
        <v>237</v>
      </c>
      <c r="J15" s="53">
        <v>355</v>
      </c>
      <c r="K15" s="53">
        <v>920</v>
      </c>
      <c r="L15" s="53" t="s">
        <v>262</v>
      </c>
      <c r="M15" s="53" t="s">
        <v>262</v>
      </c>
      <c r="N15" s="53">
        <v>94</v>
      </c>
      <c r="O15" s="53">
        <v>242</v>
      </c>
      <c r="P15" s="53"/>
      <c r="Q15" s="53"/>
    </row>
    <row r="16" spans="1:17">
      <c r="A16" s="53" t="s">
        <v>199</v>
      </c>
      <c r="B16" s="53">
        <v>68</v>
      </c>
      <c r="C16" s="53">
        <v>177</v>
      </c>
      <c r="D16" s="53">
        <v>61</v>
      </c>
      <c r="E16" s="53">
        <v>158</v>
      </c>
      <c r="F16" s="53">
        <v>7</v>
      </c>
      <c r="G16" s="53">
        <v>19</v>
      </c>
      <c r="H16" s="53">
        <v>7</v>
      </c>
      <c r="I16" s="53">
        <v>19</v>
      </c>
      <c r="J16" s="53" t="s">
        <v>262</v>
      </c>
      <c r="K16" s="53" t="s">
        <v>262</v>
      </c>
      <c r="L16" s="53" t="s">
        <v>262</v>
      </c>
      <c r="M16" s="53" t="s">
        <v>262</v>
      </c>
      <c r="N16" s="53" t="s">
        <v>262</v>
      </c>
      <c r="O16" s="53" t="s">
        <v>262</v>
      </c>
      <c r="P16" s="53"/>
      <c r="Q16" s="53"/>
    </row>
    <row r="17" spans="1:17">
      <c r="A17" s="53" t="s">
        <v>200</v>
      </c>
      <c r="B17" s="54">
        <v>65758</v>
      </c>
      <c r="C17" s="54">
        <v>170312</v>
      </c>
      <c r="D17" s="54">
        <v>53625</v>
      </c>
      <c r="E17" s="54">
        <v>138887</v>
      </c>
      <c r="F17" s="54">
        <v>12133</v>
      </c>
      <c r="G17" s="54">
        <v>31424</v>
      </c>
      <c r="H17" s="54">
        <v>5027</v>
      </c>
      <c r="I17" s="54">
        <v>13019</v>
      </c>
      <c r="J17" s="54">
        <v>1349</v>
      </c>
      <c r="K17" s="54">
        <v>3495</v>
      </c>
      <c r="L17" s="53" t="s">
        <v>262</v>
      </c>
      <c r="M17" s="53" t="s">
        <v>262</v>
      </c>
      <c r="N17" s="54">
        <v>5757</v>
      </c>
      <c r="O17" s="54">
        <v>14911</v>
      </c>
      <c r="P17" s="53"/>
      <c r="Q17" s="53"/>
    </row>
    <row r="18" spans="1:17">
      <c r="A18" s="53" t="s">
        <v>201</v>
      </c>
      <c r="B18" s="54">
        <v>59425</v>
      </c>
      <c r="C18" s="54">
        <v>153910</v>
      </c>
      <c r="D18" s="54">
        <v>57513</v>
      </c>
      <c r="E18" s="54">
        <v>148959</v>
      </c>
      <c r="F18" s="54">
        <v>1912</v>
      </c>
      <c r="G18" s="54">
        <v>4951</v>
      </c>
      <c r="H18" s="54">
        <v>1412</v>
      </c>
      <c r="I18" s="54">
        <v>3657</v>
      </c>
      <c r="J18" s="53">
        <v>46</v>
      </c>
      <c r="K18" s="53">
        <v>119</v>
      </c>
      <c r="L18" s="53" t="s">
        <v>262</v>
      </c>
      <c r="M18" s="53" t="s">
        <v>262</v>
      </c>
      <c r="N18" s="53">
        <v>453</v>
      </c>
      <c r="O18" s="54">
        <v>1175</v>
      </c>
      <c r="P18" s="53"/>
      <c r="Q18" s="53"/>
    </row>
    <row r="19" spans="1:17">
      <c r="A19" s="53" t="s">
        <v>202</v>
      </c>
      <c r="B19" s="54">
        <v>10932</v>
      </c>
      <c r="C19" s="54">
        <v>28313</v>
      </c>
      <c r="D19" s="54">
        <v>6423</v>
      </c>
      <c r="E19" s="54">
        <v>16635</v>
      </c>
      <c r="F19" s="54">
        <v>4509</v>
      </c>
      <c r="G19" s="54">
        <v>11678</v>
      </c>
      <c r="H19" s="53">
        <v>42</v>
      </c>
      <c r="I19" s="53">
        <v>109</v>
      </c>
      <c r="J19" s="53">
        <v>9</v>
      </c>
      <c r="K19" s="53">
        <v>23</v>
      </c>
      <c r="L19" s="53" t="s">
        <v>262</v>
      </c>
      <c r="M19" s="53" t="s">
        <v>262</v>
      </c>
      <c r="N19" s="54">
        <v>4458</v>
      </c>
      <c r="O19" s="54">
        <v>11546</v>
      </c>
      <c r="P19" s="53"/>
      <c r="Q19" s="53"/>
    </row>
    <row r="20" spans="1:17">
      <c r="A20" s="53" t="s">
        <v>203</v>
      </c>
      <c r="B20" s="54">
        <v>83569</v>
      </c>
      <c r="C20" s="54">
        <v>216443</v>
      </c>
      <c r="D20" s="54">
        <v>82643</v>
      </c>
      <c r="E20" s="54">
        <v>214045</v>
      </c>
      <c r="F20" s="53">
        <v>926</v>
      </c>
      <c r="G20" s="54">
        <v>2398</v>
      </c>
      <c r="H20" s="53">
        <v>926</v>
      </c>
      <c r="I20" s="54">
        <v>2398</v>
      </c>
      <c r="J20" s="53" t="s">
        <v>262</v>
      </c>
      <c r="K20" s="53" t="s">
        <v>262</v>
      </c>
      <c r="L20" s="53" t="s">
        <v>262</v>
      </c>
      <c r="M20" s="53" t="s">
        <v>262</v>
      </c>
      <c r="N20" s="53" t="s">
        <v>262</v>
      </c>
      <c r="O20" s="53" t="s">
        <v>262</v>
      </c>
      <c r="P20" s="53"/>
      <c r="Q20" s="53"/>
    </row>
    <row r="21" spans="1:17">
      <c r="A21" s="53" t="s">
        <v>204</v>
      </c>
      <c r="B21" s="54">
        <v>57914</v>
      </c>
      <c r="C21" s="54">
        <v>149995</v>
      </c>
      <c r="D21" s="54">
        <v>55519</v>
      </c>
      <c r="E21" s="54">
        <v>143793</v>
      </c>
      <c r="F21" s="54">
        <v>2395</v>
      </c>
      <c r="G21" s="54">
        <v>6202</v>
      </c>
      <c r="H21" s="53">
        <v>820</v>
      </c>
      <c r="I21" s="54">
        <v>2124</v>
      </c>
      <c r="J21" s="53" t="s">
        <v>262</v>
      </c>
      <c r="K21" s="53" t="s">
        <v>262</v>
      </c>
      <c r="L21" s="54">
        <v>1575</v>
      </c>
      <c r="M21" s="54">
        <v>4078</v>
      </c>
      <c r="N21" s="53" t="s">
        <v>262</v>
      </c>
      <c r="O21" s="53" t="s">
        <v>262</v>
      </c>
      <c r="P21" s="53"/>
      <c r="Q21" s="53"/>
    </row>
    <row r="22" spans="1:17">
      <c r="A22" s="53" t="s">
        <v>205</v>
      </c>
      <c r="B22" s="54">
        <v>36420</v>
      </c>
      <c r="C22" s="54">
        <v>94326</v>
      </c>
      <c r="D22" s="54">
        <v>35826</v>
      </c>
      <c r="E22" s="54">
        <v>92789</v>
      </c>
      <c r="F22" s="53">
        <v>593</v>
      </c>
      <c r="G22" s="54">
        <v>1537</v>
      </c>
      <c r="H22" s="53">
        <v>361</v>
      </c>
      <c r="I22" s="53">
        <v>935</v>
      </c>
      <c r="J22" s="53" t="s">
        <v>262</v>
      </c>
      <c r="K22" s="53" t="s">
        <v>262</v>
      </c>
      <c r="L22" s="53">
        <v>233</v>
      </c>
      <c r="M22" s="53">
        <v>602</v>
      </c>
      <c r="N22" s="53" t="s">
        <v>262</v>
      </c>
      <c r="O22" s="53" t="s">
        <v>262</v>
      </c>
      <c r="P22" s="53"/>
      <c r="Q22" s="53"/>
    </row>
    <row r="23" spans="1:17">
      <c r="A23" s="53" t="s">
        <v>206</v>
      </c>
      <c r="B23" s="54">
        <v>56273</v>
      </c>
      <c r="C23" s="54">
        <v>145746</v>
      </c>
      <c r="D23" s="54">
        <v>55857</v>
      </c>
      <c r="E23" s="54">
        <v>144669</v>
      </c>
      <c r="F23" s="53">
        <v>416</v>
      </c>
      <c r="G23" s="54">
        <v>1077</v>
      </c>
      <c r="H23" s="53">
        <v>416</v>
      </c>
      <c r="I23" s="54">
        <v>1077</v>
      </c>
      <c r="J23" s="53" t="s">
        <v>262</v>
      </c>
      <c r="K23" s="53" t="s">
        <v>262</v>
      </c>
      <c r="L23" s="53" t="s">
        <v>262</v>
      </c>
      <c r="M23" s="53" t="s">
        <v>262</v>
      </c>
      <c r="N23" s="53" t="s">
        <v>262</v>
      </c>
      <c r="O23" s="53" t="s">
        <v>262</v>
      </c>
      <c r="P23" s="53"/>
      <c r="Q23" s="53"/>
    </row>
    <row r="24" spans="1:17">
      <c r="A24" s="53" t="s">
        <v>207</v>
      </c>
      <c r="B24" s="54">
        <v>82278</v>
      </c>
      <c r="C24" s="54">
        <v>213100</v>
      </c>
      <c r="D24" s="54">
        <v>81759</v>
      </c>
      <c r="E24" s="54">
        <v>211754</v>
      </c>
      <c r="F24" s="53">
        <v>520</v>
      </c>
      <c r="G24" s="54">
        <v>1346</v>
      </c>
      <c r="H24" s="53">
        <v>520</v>
      </c>
      <c r="I24" s="54">
        <v>1346</v>
      </c>
      <c r="J24" s="53" t="s">
        <v>262</v>
      </c>
      <c r="K24" s="53" t="s">
        <v>262</v>
      </c>
      <c r="L24" s="53" t="s">
        <v>262</v>
      </c>
      <c r="M24" s="53" t="s">
        <v>262</v>
      </c>
      <c r="N24" s="53" t="s">
        <v>262</v>
      </c>
      <c r="O24" s="53" t="s">
        <v>262</v>
      </c>
      <c r="P24" s="53"/>
      <c r="Q24" s="53"/>
    </row>
    <row r="25" spans="1:17">
      <c r="A25" s="53" t="s">
        <v>208</v>
      </c>
      <c r="B25" s="54">
        <v>40408</v>
      </c>
      <c r="C25" s="54">
        <v>104656</v>
      </c>
      <c r="D25" s="54">
        <v>39486</v>
      </c>
      <c r="E25" s="54">
        <v>102269</v>
      </c>
      <c r="F25" s="53">
        <v>921</v>
      </c>
      <c r="G25" s="54">
        <v>2387</v>
      </c>
      <c r="H25" s="53">
        <v>921</v>
      </c>
      <c r="I25" s="54">
        <v>2387</v>
      </c>
      <c r="J25" s="53" t="s">
        <v>262</v>
      </c>
      <c r="K25" s="53" t="s">
        <v>262</v>
      </c>
      <c r="L25" s="53" t="s">
        <v>262</v>
      </c>
      <c r="M25" s="53" t="s">
        <v>262</v>
      </c>
      <c r="N25" s="53" t="s">
        <v>262</v>
      </c>
      <c r="O25" s="53" t="s">
        <v>262</v>
      </c>
      <c r="P25" s="53"/>
      <c r="Q25" s="53"/>
    </row>
    <row r="26" spans="1:17">
      <c r="A26" s="53" t="s">
        <v>209</v>
      </c>
      <c r="B26" s="54">
        <v>52378</v>
      </c>
      <c r="C26" s="54">
        <v>135659</v>
      </c>
      <c r="D26" s="54">
        <v>43204</v>
      </c>
      <c r="E26" s="54">
        <v>111898</v>
      </c>
      <c r="F26" s="54">
        <v>9174</v>
      </c>
      <c r="G26" s="54">
        <v>23761</v>
      </c>
      <c r="H26" s="54">
        <v>4562</v>
      </c>
      <c r="I26" s="54">
        <v>11815</v>
      </c>
      <c r="J26" s="54">
        <v>2880</v>
      </c>
      <c r="K26" s="54">
        <v>7460</v>
      </c>
      <c r="L26" s="53" t="s">
        <v>262</v>
      </c>
      <c r="M26" s="53" t="s">
        <v>262</v>
      </c>
      <c r="N26" s="54">
        <v>1732</v>
      </c>
      <c r="O26" s="54">
        <v>4486</v>
      </c>
      <c r="P26" s="53"/>
      <c r="Q26" s="53"/>
    </row>
    <row r="27" spans="1:17">
      <c r="A27" s="53" t="s">
        <v>210</v>
      </c>
      <c r="B27" s="54">
        <v>35380</v>
      </c>
      <c r="C27" s="54">
        <v>91633</v>
      </c>
      <c r="D27" s="54">
        <v>30843</v>
      </c>
      <c r="E27" s="54">
        <v>79883</v>
      </c>
      <c r="F27" s="54">
        <v>4537</v>
      </c>
      <c r="G27" s="54">
        <v>11750</v>
      </c>
      <c r="H27" s="54">
        <v>2314</v>
      </c>
      <c r="I27" s="54">
        <v>5992</v>
      </c>
      <c r="J27" s="53">
        <v>591</v>
      </c>
      <c r="K27" s="54">
        <v>1530</v>
      </c>
      <c r="L27" s="53" t="s">
        <v>262</v>
      </c>
      <c r="M27" s="53" t="s">
        <v>262</v>
      </c>
      <c r="N27" s="54">
        <v>1633</v>
      </c>
      <c r="O27" s="54">
        <v>4228</v>
      </c>
      <c r="P27" s="53"/>
      <c r="Q27" s="53"/>
    </row>
    <row r="28" spans="1:17">
      <c r="A28" s="53" t="s">
        <v>211</v>
      </c>
      <c r="B28" s="54">
        <v>12406</v>
      </c>
      <c r="C28" s="54">
        <v>32131</v>
      </c>
      <c r="D28" s="54">
        <v>9707</v>
      </c>
      <c r="E28" s="54">
        <v>25142</v>
      </c>
      <c r="F28" s="54">
        <v>2699</v>
      </c>
      <c r="G28" s="54">
        <v>6990</v>
      </c>
      <c r="H28" s="53">
        <v>768</v>
      </c>
      <c r="I28" s="54">
        <v>1990</v>
      </c>
      <c r="J28" s="54">
        <v>1820</v>
      </c>
      <c r="K28" s="54">
        <v>4714</v>
      </c>
      <c r="L28" s="53" t="s">
        <v>262</v>
      </c>
      <c r="M28" s="53" t="s">
        <v>262</v>
      </c>
      <c r="N28" s="53">
        <v>111</v>
      </c>
      <c r="O28" s="53">
        <v>286</v>
      </c>
      <c r="P28" s="53"/>
      <c r="Q28" s="53"/>
    </row>
    <row r="29" spans="1:17">
      <c r="A29" s="53" t="s">
        <v>212</v>
      </c>
      <c r="B29" s="54">
        <v>10554</v>
      </c>
      <c r="C29" s="54">
        <v>27336</v>
      </c>
      <c r="D29" s="54">
        <v>7800</v>
      </c>
      <c r="E29" s="54">
        <v>20202</v>
      </c>
      <c r="F29" s="54">
        <v>2754</v>
      </c>
      <c r="G29" s="54">
        <v>7134</v>
      </c>
      <c r="H29" s="53">
        <v>486</v>
      </c>
      <c r="I29" s="54">
        <v>1258</v>
      </c>
      <c r="J29" s="54">
        <v>1177</v>
      </c>
      <c r="K29" s="54">
        <v>3048</v>
      </c>
      <c r="L29" s="53" t="s">
        <v>262</v>
      </c>
      <c r="M29" s="53" t="s">
        <v>262</v>
      </c>
      <c r="N29" s="54">
        <v>1092</v>
      </c>
      <c r="O29" s="54">
        <v>2829</v>
      </c>
      <c r="P29" s="53"/>
      <c r="Q29" s="53"/>
    </row>
    <row r="30" spans="1:17">
      <c r="A30" s="53" t="s">
        <v>213</v>
      </c>
      <c r="B30" s="54">
        <v>96714</v>
      </c>
      <c r="C30" s="54">
        <v>250487</v>
      </c>
      <c r="D30" s="54">
        <v>56539</v>
      </c>
      <c r="E30" s="54">
        <v>146435</v>
      </c>
      <c r="F30" s="54">
        <v>40175</v>
      </c>
      <c r="G30" s="54">
        <v>104052</v>
      </c>
      <c r="H30" s="54">
        <v>2001</v>
      </c>
      <c r="I30" s="54">
        <v>5182</v>
      </c>
      <c r="J30" s="53" t="s">
        <v>262</v>
      </c>
      <c r="K30" s="53" t="s">
        <v>262</v>
      </c>
      <c r="L30" s="54">
        <v>38174</v>
      </c>
      <c r="M30" s="54">
        <v>98870</v>
      </c>
      <c r="N30" s="53" t="s">
        <v>262</v>
      </c>
      <c r="O30" s="53" t="s">
        <v>262</v>
      </c>
      <c r="P30" s="53"/>
      <c r="Q30" s="53"/>
    </row>
    <row r="31" spans="1:17">
      <c r="A31" s="53" t="s">
        <v>214</v>
      </c>
      <c r="B31" s="54">
        <v>86936</v>
      </c>
      <c r="C31" s="54">
        <v>225163</v>
      </c>
      <c r="D31" s="54">
        <v>79627</v>
      </c>
      <c r="E31" s="54">
        <v>206232</v>
      </c>
      <c r="F31" s="54">
        <v>7309</v>
      </c>
      <c r="G31" s="54">
        <v>18930</v>
      </c>
      <c r="H31" s="54">
        <v>4763</v>
      </c>
      <c r="I31" s="54">
        <v>12336</v>
      </c>
      <c r="J31" s="53" t="s">
        <v>262</v>
      </c>
      <c r="K31" s="53" t="s">
        <v>262</v>
      </c>
      <c r="L31" s="54">
        <v>2546</v>
      </c>
      <c r="M31" s="54">
        <v>6594</v>
      </c>
      <c r="N31" s="53" t="s">
        <v>262</v>
      </c>
      <c r="O31" s="53" t="s">
        <v>262</v>
      </c>
      <c r="P31" s="53"/>
      <c r="Q31" s="53"/>
    </row>
    <row r="32" spans="1:17">
      <c r="A32" s="53" t="s">
        <v>215</v>
      </c>
      <c r="B32" s="54">
        <v>48432</v>
      </c>
      <c r="C32" s="54">
        <v>125438</v>
      </c>
      <c r="D32" s="54">
        <v>46923</v>
      </c>
      <c r="E32" s="54">
        <v>121531</v>
      </c>
      <c r="F32" s="54">
        <v>1509</v>
      </c>
      <c r="G32" s="54">
        <v>3907</v>
      </c>
      <c r="H32" s="53">
        <v>769</v>
      </c>
      <c r="I32" s="54">
        <v>1992</v>
      </c>
      <c r="J32" s="53">
        <v>616</v>
      </c>
      <c r="K32" s="54">
        <v>1596</v>
      </c>
      <c r="L32" s="53" t="s">
        <v>262</v>
      </c>
      <c r="M32" s="53" t="s">
        <v>262</v>
      </c>
      <c r="N32" s="53">
        <v>123</v>
      </c>
      <c r="O32" s="53">
        <v>318</v>
      </c>
      <c r="P32" s="53"/>
      <c r="Q32" s="53"/>
    </row>
    <row r="33" spans="1:17">
      <c r="A33" s="53" t="s">
        <v>216</v>
      </c>
      <c r="B33" s="54">
        <v>69707</v>
      </c>
      <c r="C33" s="54">
        <v>180540</v>
      </c>
      <c r="D33" s="54">
        <v>68742</v>
      </c>
      <c r="E33" s="54">
        <v>178040</v>
      </c>
      <c r="F33" s="53">
        <v>965</v>
      </c>
      <c r="G33" s="54">
        <v>2501</v>
      </c>
      <c r="H33" s="53">
        <v>965</v>
      </c>
      <c r="I33" s="54">
        <v>2501</v>
      </c>
      <c r="J33" s="53" t="s">
        <v>262</v>
      </c>
      <c r="K33" s="53" t="s">
        <v>262</v>
      </c>
      <c r="L33" s="53" t="s">
        <v>262</v>
      </c>
      <c r="M33" s="53" t="s">
        <v>262</v>
      </c>
      <c r="N33" s="53" t="s">
        <v>262</v>
      </c>
      <c r="O33" s="53" t="s">
        <v>262</v>
      </c>
      <c r="P33" s="53"/>
      <c r="Q33" s="53"/>
    </row>
    <row r="34" spans="1:17">
      <c r="A34" s="53" t="s">
        <v>217</v>
      </c>
      <c r="B34" s="54">
        <v>147040</v>
      </c>
      <c r="C34" s="54">
        <v>380831</v>
      </c>
      <c r="D34" s="54">
        <v>145546</v>
      </c>
      <c r="E34" s="54">
        <v>376962</v>
      </c>
      <c r="F34" s="54">
        <v>1494</v>
      </c>
      <c r="G34" s="54">
        <v>3869</v>
      </c>
      <c r="H34" s="54">
        <v>1494</v>
      </c>
      <c r="I34" s="54">
        <v>3869</v>
      </c>
      <c r="J34" s="53" t="s">
        <v>262</v>
      </c>
      <c r="K34" s="53" t="s">
        <v>262</v>
      </c>
      <c r="L34" s="53" t="s">
        <v>262</v>
      </c>
      <c r="M34" s="53" t="s">
        <v>262</v>
      </c>
      <c r="N34" s="53" t="s">
        <v>262</v>
      </c>
      <c r="O34" s="53" t="s">
        <v>262</v>
      </c>
      <c r="P34" s="53"/>
      <c r="Q34" s="53"/>
    </row>
    <row r="35" spans="1:17">
      <c r="A35" s="53" t="s">
        <v>218</v>
      </c>
      <c r="B35" s="54">
        <v>77348</v>
      </c>
      <c r="C35" s="54">
        <v>200330</v>
      </c>
      <c r="D35" s="54">
        <v>76824</v>
      </c>
      <c r="E35" s="54">
        <v>198974</v>
      </c>
      <c r="F35" s="53">
        <v>524</v>
      </c>
      <c r="G35" s="54">
        <v>1356</v>
      </c>
      <c r="H35" s="53">
        <v>524</v>
      </c>
      <c r="I35" s="54">
        <v>1356</v>
      </c>
      <c r="J35" s="53" t="s">
        <v>262</v>
      </c>
      <c r="K35" s="53" t="s">
        <v>262</v>
      </c>
      <c r="L35" s="53" t="s">
        <v>262</v>
      </c>
      <c r="M35" s="53" t="s">
        <v>262</v>
      </c>
      <c r="N35" s="53" t="s">
        <v>262</v>
      </c>
      <c r="O35" s="53" t="s">
        <v>262</v>
      </c>
      <c r="P35" s="53"/>
      <c r="Q35" s="53"/>
    </row>
    <row r="36" spans="1:17">
      <c r="A36" s="53" t="s">
        <v>219</v>
      </c>
      <c r="B36" s="54">
        <v>110572</v>
      </c>
      <c r="C36" s="54">
        <v>286380</v>
      </c>
      <c r="D36" s="54">
        <v>109781</v>
      </c>
      <c r="E36" s="54">
        <v>284332</v>
      </c>
      <c r="F36" s="53">
        <v>791</v>
      </c>
      <c r="G36" s="54">
        <v>2048</v>
      </c>
      <c r="H36" s="53">
        <v>791</v>
      </c>
      <c r="I36" s="54">
        <v>2048</v>
      </c>
      <c r="J36" s="53" t="s">
        <v>262</v>
      </c>
      <c r="K36" s="53" t="s">
        <v>262</v>
      </c>
      <c r="L36" s="53" t="s">
        <v>262</v>
      </c>
      <c r="M36" s="53" t="s">
        <v>262</v>
      </c>
      <c r="N36" s="53" t="s">
        <v>262</v>
      </c>
      <c r="O36" s="53" t="s">
        <v>262</v>
      </c>
      <c r="P36" s="53"/>
      <c r="Q36" s="53"/>
    </row>
    <row r="37" spans="1:17">
      <c r="A37" s="53" t="s">
        <v>220</v>
      </c>
      <c r="B37" s="54">
        <v>9349</v>
      </c>
      <c r="C37" s="54">
        <v>24214</v>
      </c>
      <c r="D37" s="54">
        <v>8953</v>
      </c>
      <c r="E37" s="54">
        <v>23187</v>
      </c>
      <c r="F37" s="53">
        <v>397</v>
      </c>
      <c r="G37" s="54">
        <v>1027</v>
      </c>
      <c r="H37" s="53">
        <v>328</v>
      </c>
      <c r="I37" s="53">
        <v>849</v>
      </c>
      <c r="J37" s="53" t="s">
        <v>262</v>
      </c>
      <c r="K37" s="53" t="s">
        <v>262</v>
      </c>
      <c r="L37" s="53" t="s">
        <v>262</v>
      </c>
      <c r="M37" s="53" t="s">
        <v>262</v>
      </c>
      <c r="N37" s="53">
        <v>69</v>
      </c>
      <c r="O37" s="53">
        <v>178</v>
      </c>
      <c r="P37" s="53"/>
      <c r="Q37" s="53"/>
    </row>
    <row r="38" spans="1:17">
      <c r="A38" s="53" t="s">
        <v>221</v>
      </c>
      <c r="B38" s="54">
        <v>8723</v>
      </c>
      <c r="C38" s="54">
        <v>22591</v>
      </c>
      <c r="D38" s="54">
        <v>7354</v>
      </c>
      <c r="E38" s="54">
        <v>19047</v>
      </c>
      <c r="F38" s="54">
        <v>1368</v>
      </c>
      <c r="G38" s="54">
        <v>3544</v>
      </c>
      <c r="H38" s="53">
        <v>436</v>
      </c>
      <c r="I38" s="54">
        <v>1128</v>
      </c>
      <c r="J38" s="53">
        <v>427</v>
      </c>
      <c r="K38" s="54">
        <v>1105</v>
      </c>
      <c r="L38" s="53" t="s">
        <v>262</v>
      </c>
      <c r="M38" s="53" t="s">
        <v>262</v>
      </c>
      <c r="N38" s="53">
        <v>506</v>
      </c>
      <c r="O38" s="54">
        <v>1311</v>
      </c>
      <c r="P38" s="53"/>
      <c r="Q38" s="53"/>
    </row>
    <row r="39" spans="1:17">
      <c r="A39" s="53" t="s">
        <v>222</v>
      </c>
      <c r="B39" s="54">
        <v>121590</v>
      </c>
      <c r="C39" s="54">
        <v>314917</v>
      </c>
      <c r="D39" s="54">
        <v>121298</v>
      </c>
      <c r="E39" s="54">
        <v>314161</v>
      </c>
      <c r="F39" s="53">
        <v>292</v>
      </c>
      <c r="G39" s="53">
        <v>757</v>
      </c>
      <c r="H39" s="53">
        <v>292</v>
      </c>
      <c r="I39" s="53">
        <v>757</v>
      </c>
      <c r="J39" s="53" t="s">
        <v>262</v>
      </c>
      <c r="K39" s="53" t="s">
        <v>262</v>
      </c>
      <c r="L39" s="53" t="s">
        <v>262</v>
      </c>
      <c r="M39" s="53" t="s">
        <v>262</v>
      </c>
      <c r="N39" s="53" t="s">
        <v>262</v>
      </c>
      <c r="O39" s="53" t="s">
        <v>262</v>
      </c>
      <c r="P39" s="53"/>
      <c r="Q39" s="53"/>
    </row>
    <row r="40" spans="1:17">
      <c r="A40" s="53" t="s">
        <v>223</v>
      </c>
      <c r="B40" s="54">
        <v>54555</v>
      </c>
      <c r="C40" s="54">
        <v>141297</v>
      </c>
      <c r="D40" s="54">
        <v>47126</v>
      </c>
      <c r="E40" s="54">
        <v>122057</v>
      </c>
      <c r="F40" s="54">
        <v>7429</v>
      </c>
      <c r="G40" s="54">
        <v>19240</v>
      </c>
      <c r="H40" s="54">
        <v>1989</v>
      </c>
      <c r="I40" s="54">
        <v>5151</v>
      </c>
      <c r="J40" s="53">
        <v>975</v>
      </c>
      <c r="K40" s="54">
        <v>2526</v>
      </c>
      <c r="L40" s="54">
        <v>3986</v>
      </c>
      <c r="M40" s="54">
        <v>10324</v>
      </c>
      <c r="N40" s="53">
        <v>479</v>
      </c>
      <c r="O40" s="54">
        <v>1240</v>
      </c>
      <c r="P40" s="53"/>
      <c r="Q40" s="53"/>
    </row>
    <row r="41" spans="1:17">
      <c r="A41" s="53" t="s">
        <v>224</v>
      </c>
      <c r="B41" s="54">
        <v>53819</v>
      </c>
      <c r="C41" s="54">
        <v>139391</v>
      </c>
      <c r="D41" s="54">
        <v>48618</v>
      </c>
      <c r="E41" s="54">
        <v>125920</v>
      </c>
      <c r="F41" s="54">
        <v>5201</v>
      </c>
      <c r="G41" s="54">
        <v>13471</v>
      </c>
      <c r="H41" s="54">
        <v>4052</v>
      </c>
      <c r="I41" s="54">
        <v>10495</v>
      </c>
      <c r="J41" s="53" t="s">
        <v>262</v>
      </c>
      <c r="K41" s="53" t="s">
        <v>262</v>
      </c>
      <c r="L41" s="53" t="s">
        <v>262</v>
      </c>
      <c r="M41" s="53" t="s">
        <v>262</v>
      </c>
      <c r="N41" s="54">
        <v>1149</v>
      </c>
      <c r="O41" s="54">
        <v>2976</v>
      </c>
      <c r="P41" s="53"/>
      <c r="Q41" s="53"/>
    </row>
    <row r="42" spans="1:17">
      <c r="A42" s="53" t="s">
        <v>225</v>
      </c>
      <c r="B42" s="54">
        <v>70698</v>
      </c>
      <c r="C42" s="54">
        <v>183108</v>
      </c>
      <c r="D42" s="54">
        <v>69001</v>
      </c>
      <c r="E42" s="54">
        <v>178711</v>
      </c>
      <c r="F42" s="54">
        <v>1698</v>
      </c>
      <c r="G42" s="54">
        <v>4397</v>
      </c>
      <c r="H42" s="54">
        <v>1698</v>
      </c>
      <c r="I42" s="54">
        <v>4397</v>
      </c>
      <c r="J42" s="53" t="s">
        <v>262</v>
      </c>
      <c r="K42" s="53" t="s">
        <v>262</v>
      </c>
      <c r="L42" s="53" t="s">
        <v>262</v>
      </c>
      <c r="M42" s="53" t="s">
        <v>262</v>
      </c>
      <c r="N42" s="53" t="s">
        <v>262</v>
      </c>
      <c r="O42" s="53" t="s">
        <v>262</v>
      </c>
      <c r="P42" s="53"/>
      <c r="Q42" s="53"/>
    </row>
    <row r="43" spans="1:17">
      <c r="A43" s="53" t="s">
        <v>226</v>
      </c>
      <c r="B43" s="54">
        <v>44826</v>
      </c>
      <c r="C43" s="54">
        <v>116098</v>
      </c>
      <c r="D43" s="54">
        <v>40861</v>
      </c>
      <c r="E43" s="54">
        <v>105829</v>
      </c>
      <c r="F43" s="54">
        <v>3965</v>
      </c>
      <c r="G43" s="54">
        <v>10269</v>
      </c>
      <c r="H43" s="53">
        <v>474</v>
      </c>
      <c r="I43" s="54">
        <v>1227</v>
      </c>
      <c r="J43" s="53" t="s">
        <v>262</v>
      </c>
      <c r="K43" s="53" t="s">
        <v>262</v>
      </c>
      <c r="L43" s="54">
        <v>3491</v>
      </c>
      <c r="M43" s="54">
        <v>9042</v>
      </c>
      <c r="N43" s="53" t="s">
        <v>262</v>
      </c>
      <c r="O43" s="53" t="s">
        <v>262</v>
      </c>
      <c r="P43" s="53"/>
      <c r="Q43" s="53"/>
    </row>
    <row r="44" spans="1:17">
      <c r="A44" s="53" t="s">
        <v>227</v>
      </c>
      <c r="B44" s="54">
        <v>69899</v>
      </c>
      <c r="C44" s="54">
        <v>181037</v>
      </c>
      <c r="D44" s="54">
        <v>68595</v>
      </c>
      <c r="E44" s="54">
        <v>177660</v>
      </c>
      <c r="F44" s="54">
        <v>1304</v>
      </c>
      <c r="G44" s="54">
        <v>3377</v>
      </c>
      <c r="H44" s="54">
        <v>1304</v>
      </c>
      <c r="I44" s="54">
        <v>3377</v>
      </c>
      <c r="J44" s="53" t="s">
        <v>262</v>
      </c>
      <c r="K44" s="53" t="s">
        <v>262</v>
      </c>
      <c r="L44" s="53" t="s">
        <v>262</v>
      </c>
      <c r="M44" s="53" t="s">
        <v>262</v>
      </c>
      <c r="N44" s="53" t="s">
        <v>262</v>
      </c>
      <c r="O44" s="53" t="s">
        <v>262</v>
      </c>
      <c r="P44" s="53"/>
      <c r="Q44" s="53"/>
    </row>
    <row r="45" spans="1:17">
      <c r="A45" s="53" t="s">
        <v>228</v>
      </c>
      <c r="B45" s="54">
        <v>98379</v>
      </c>
      <c r="C45" s="54">
        <v>254799</v>
      </c>
      <c r="D45" s="54">
        <v>95988</v>
      </c>
      <c r="E45" s="54">
        <v>248608</v>
      </c>
      <c r="F45" s="54">
        <v>2391</v>
      </c>
      <c r="G45" s="54">
        <v>6191</v>
      </c>
      <c r="H45" s="54">
        <v>1068</v>
      </c>
      <c r="I45" s="54">
        <v>2766</v>
      </c>
      <c r="J45" s="53">
        <v>72</v>
      </c>
      <c r="K45" s="53">
        <v>186</v>
      </c>
      <c r="L45" s="53" t="s">
        <v>262</v>
      </c>
      <c r="M45" s="53" t="s">
        <v>262</v>
      </c>
      <c r="N45" s="54">
        <v>1251</v>
      </c>
      <c r="O45" s="54">
        <v>3240</v>
      </c>
      <c r="P45" s="53"/>
      <c r="Q45" s="53"/>
    </row>
    <row r="46" spans="1:17">
      <c r="A46" s="53" t="s">
        <v>229</v>
      </c>
      <c r="B46" s="54">
        <v>46054</v>
      </c>
      <c r="C46" s="54">
        <v>119280</v>
      </c>
      <c r="D46" s="54">
        <v>44743</v>
      </c>
      <c r="E46" s="54">
        <v>115883</v>
      </c>
      <c r="F46" s="54">
        <v>1312</v>
      </c>
      <c r="G46" s="54">
        <v>3397</v>
      </c>
      <c r="H46" s="53">
        <v>563</v>
      </c>
      <c r="I46" s="54">
        <v>1459</v>
      </c>
      <c r="J46" s="53" t="s">
        <v>262</v>
      </c>
      <c r="K46" s="53" t="s">
        <v>262</v>
      </c>
      <c r="L46" s="53">
        <v>748</v>
      </c>
      <c r="M46" s="54">
        <v>1938</v>
      </c>
      <c r="N46" s="53" t="s">
        <v>262</v>
      </c>
      <c r="O46" s="53" t="s">
        <v>262</v>
      </c>
      <c r="P46" s="53"/>
      <c r="Q46" s="53"/>
    </row>
    <row r="47" spans="1:17">
      <c r="A47" s="53" t="s">
        <v>230</v>
      </c>
      <c r="B47" s="54">
        <v>1545</v>
      </c>
      <c r="C47" s="54">
        <v>4001</v>
      </c>
      <c r="D47" s="54">
        <v>1034</v>
      </c>
      <c r="E47" s="54">
        <v>2678</v>
      </c>
      <c r="F47" s="53">
        <v>511</v>
      </c>
      <c r="G47" s="54">
        <v>1324</v>
      </c>
      <c r="H47" s="53">
        <v>182</v>
      </c>
      <c r="I47" s="53">
        <v>470</v>
      </c>
      <c r="J47" s="53">
        <v>64</v>
      </c>
      <c r="K47" s="53">
        <v>165</v>
      </c>
      <c r="L47" s="53" t="s">
        <v>262</v>
      </c>
      <c r="M47" s="53" t="s">
        <v>262</v>
      </c>
      <c r="N47" s="53">
        <v>266</v>
      </c>
      <c r="O47" s="53">
        <v>688</v>
      </c>
      <c r="P47" s="53"/>
      <c r="Q47" s="53"/>
    </row>
    <row r="48" spans="1:17">
      <c r="A48" s="53" t="s">
        <v>231</v>
      </c>
      <c r="B48" s="54">
        <v>32020</v>
      </c>
      <c r="C48" s="54">
        <v>82933</v>
      </c>
      <c r="D48" s="54">
        <v>30061</v>
      </c>
      <c r="E48" s="54">
        <v>77857</v>
      </c>
      <c r="F48" s="54">
        <v>1960</v>
      </c>
      <c r="G48" s="54">
        <v>5076</v>
      </c>
      <c r="H48" s="54">
        <v>1064</v>
      </c>
      <c r="I48" s="54">
        <v>2755</v>
      </c>
      <c r="J48" s="53">
        <v>110</v>
      </c>
      <c r="K48" s="53">
        <v>286</v>
      </c>
      <c r="L48" s="53" t="s">
        <v>262</v>
      </c>
      <c r="M48" s="53" t="s">
        <v>262</v>
      </c>
      <c r="N48" s="53">
        <v>786</v>
      </c>
      <c r="O48" s="54">
        <v>2036</v>
      </c>
      <c r="P48" s="53"/>
      <c r="Q48" s="53"/>
    </row>
    <row r="49" spans="1:17">
      <c r="A49" s="53" t="s">
        <v>232</v>
      </c>
      <c r="B49" s="54">
        <v>77116</v>
      </c>
      <c r="C49" s="54">
        <v>199729</v>
      </c>
      <c r="D49" s="54">
        <v>75811</v>
      </c>
      <c r="E49" s="54">
        <v>196350</v>
      </c>
      <c r="F49" s="54">
        <v>1305</v>
      </c>
      <c r="G49" s="54">
        <v>3379</v>
      </c>
      <c r="H49" s="54">
        <v>1305</v>
      </c>
      <c r="I49" s="54">
        <v>3379</v>
      </c>
      <c r="J49" s="53" t="s">
        <v>262</v>
      </c>
      <c r="K49" s="53" t="s">
        <v>262</v>
      </c>
      <c r="L49" s="53" t="s">
        <v>262</v>
      </c>
      <c r="M49" s="53" t="s">
        <v>262</v>
      </c>
      <c r="N49" s="53" t="s">
        <v>262</v>
      </c>
      <c r="O49" s="53" t="s">
        <v>262</v>
      </c>
      <c r="P49" s="53"/>
      <c r="Q49" s="53"/>
    </row>
    <row r="50" spans="1:17">
      <c r="A50" s="53" t="s">
        <v>233</v>
      </c>
      <c r="B50" s="54">
        <v>42144</v>
      </c>
      <c r="C50" s="54">
        <v>109153</v>
      </c>
      <c r="D50" s="54">
        <v>41235</v>
      </c>
      <c r="E50" s="54">
        <v>106798</v>
      </c>
      <c r="F50" s="53">
        <v>909</v>
      </c>
      <c r="G50" s="54">
        <v>2355</v>
      </c>
      <c r="H50" s="53">
        <v>909</v>
      </c>
      <c r="I50" s="54">
        <v>2355</v>
      </c>
      <c r="J50" s="53" t="s">
        <v>262</v>
      </c>
      <c r="K50" s="53" t="s">
        <v>262</v>
      </c>
      <c r="L50" s="53" t="s">
        <v>262</v>
      </c>
      <c r="M50" s="53" t="s">
        <v>262</v>
      </c>
      <c r="N50" s="53" t="s">
        <v>262</v>
      </c>
      <c r="O50" s="53" t="s">
        <v>262</v>
      </c>
      <c r="P50" s="53"/>
      <c r="Q50" s="53"/>
    </row>
    <row r="51" spans="1:17">
      <c r="A51" s="53" t="s">
        <v>234</v>
      </c>
      <c r="B51" s="54">
        <v>268596</v>
      </c>
      <c r="C51" s="54">
        <v>695662</v>
      </c>
      <c r="D51" s="54">
        <v>261232</v>
      </c>
      <c r="E51" s="54">
        <v>676587</v>
      </c>
      <c r="F51" s="54">
        <v>7365</v>
      </c>
      <c r="G51" s="54">
        <v>19075</v>
      </c>
      <c r="H51" s="54">
        <v>5616</v>
      </c>
      <c r="I51" s="54">
        <v>14546</v>
      </c>
      <c r="J51" s="53">
        <v>401</v>
      </c>
      <c r="K51" s="54">
        <v>1040</v>
      </c>
      <c r="L51" s="53" t="s">
        <v>262</v>
      </c>
      <c r="M51" s="53" t="s">
        <v>262</v>
      </c>
      <c r="N51" s="54">
        <v>1347</v>
      </c>
      <c r="O51" s="54">
        <v>3489</v>
      </c>
      <c r="P51" s="53"/>
      <c r="Q51" s="53"/>
    </row>
    <row r="52" spans="1:17">
      <c r="A52" s="53" t="s">
        <v>235</v>
      </c>
      <c r="B52" s="54">
        <v>84897</v>
      </c>
      <c r="C52" s="54">
        <v>219882</v>
      </c>
      <c r="D52" s="54">
        <v>82170</v>
      </c>
      <c r="E52" s="54">
        <v>212818</v>
      </c>
      <c r="F52" s="54">
        <v>2727</v>
      </c>
      <c r="G52" s="54">
        <v>7064</v>
      </c>
      <c r="H52" s="54">
        <v>2727</v>
      </c>
      <c r="I52" s="54">
        <v>7064</v>
      </c>
      <c r="J52" s="53" t="s">
        <v>262</v>
      </c>
      <c r="K52" s="53" t="s">
        <v>262</v>
      </c>
      <c r="L52" s="53" t="s">
        <v>262</v>
      </c>
      <c r="M52" s="53" t="s">
        <v>262</v>
      </c>
      <c r="N52" s="53" t="s">
        <v>262</v>
      </c>
      <c r="O52" s="53" t="s">
        <v>262</v>
      </c>
      <c r="P52" s="53"/>
      <c r="Q52" s="53"/>
    </row>
    <row r="53" spans="1:17">
      <c r="A53" s="53" t="s">
        <v>236</v>
      </c>
      <c r="B53" s="54">
        <v>9616</v>
      </c>
      <c r="C53" s="54">
        <v>24906</v>
      </c>
      <c r="D53" s="54">
        <v>9217</v>
      </c>
      <c r="E53" s="54">
        <v>23871</v>
      </c>
      <c r="F53" s="53">
        <v>400</v>
      </c>
      <c r="G53" s="54">
        <v>1035</v>
      </c>
      <c r="H53" s="53">
        <v>400</v>
      </c>
      <c r="I53" s="54">
        <v>1035</v>
      </c>
      <c r="J53" s="53" t="s">
        <v>262</v>
      </c>
      <c r="K53" s="53" t="s">
        <v>262</v>
      </c>
      <c r="L53" s="53" t="s">
        <v>262</v>
      </c>
      <c r="M53" s="53" t="s">
        <v>262</v>
      </c>
      <c r="N53" s="53" t="s">
        <v>262</v>
      </c>
      <c r="O53" s="53" t="s">
        <v>262</v>
      </c>
      <c r="P53" s="53"/>
      <c r="Q53" s="53"/>
    </row>
    <row r="54" spans="1:17">
      <c r="A54" s="53" t="s">
        <v>237</v>
      </c>
      <c r="B54" s="54">
        <v>42775</v>
      </c>
      <c r="C54" s="54">
        <v>110787</v>
      </c>
      <c r="D54" s="54">
        <v>39490</v>
      </c>
      <c r="E54" s="54">
        <v>102279</v>
      </c>
      <c r="F54" s="54">
        <v>3285</v>
      </c>
      <c r="G54" s="54">
        <v>8508</v>
      </c>
      <c r="H54" s="54">
        <v>1282</v>
      </c>
      <c r="I54" s="54">
        <v>3320</v>
      </c>
      <c r="J54" s="54">
        <v>1565</v>
      </c>
      <c r="K54" s="54">
        <v>4053</v>
      </c>
      <c r="L54" s="53" t="s">
        <v>262</v>
      </c>
      <c r="M54" s="53" t="s">
        <v>262</v>
      </c>
      <c r="N54" s="53">
        <v>438</v>
      </c>
      <c r="O54" s="54">
        <v>1135</v>
      </c>
      <c r="P54" s="53"/>
      <c r="Q54" s="53"/>
    </row>
    <row r="55" spans="1:17">
      <c r="A55" s="53" t="s">
        <v>238</v>
      </c>
      <c r="B55" s="54">
        <v>71298</v>
      </c>
      <c r="C55" s="54">
        <v>184661</v>
      </c>
      <c r="D55" s="54">
        <v>66456</v>
      </c>
      <c r="E55" s="54">
        <v>172119</v>
      </c>
      <c r="F55" s="54">
        <v>4842</v>
      </c>
      <c r="G55" s="54">
        <v>12542</v>
      </c>
      <c r="H55" s="54">
        <v>1715</v>
      </c>
      <c r="I55" s="54">
        <v>4441</v>
      </c>
      <c r="J55" s="54">
        <v>2468</v>
      </c>
      <c r="K55" s="54">
        <v>6392</v>
      </c>
      <c r="L55" s="53" t="s">
        <v>262</v>
      </c>
      <c r="M55" s="53" t="s">
        <v>262</v>
      </c>
      <c r="N55" s="53">
        <v>660</v>
      </c>
      <c r="O55" s="54">
        <v>1709</v>
      </c>
      <c r="P55" s="53"/>
      <c r="Q55" s="53"/>
    </row>
    <row r="56" spans="1:17">
      <c r="A56" s="53" t="s">
        <v>239</v>
      </c>
      <c r="B56" s="54">
        <v>24230</v>
      </c>
      <c r="C56" s="54">
        <v>62756</v>
      </c>
      <c r="D56" s="54">
        <v>24038</v>
      </c>
      <c r="E56" s="54">
        <v>62259</v>
      </c>
      <c r="F56" s="53">
        <v>192</v>
      </c>
      <c r="G56" s="53">
        <v>497</v>
      </c>
      <c r="H56" s="53">
        <v>192</v>
      </c>
      <c r="I56" s="53">
        <v>497</v>
      </c>
      <c r="J56" s="53" t="s">
        <v>262</v>
      </c>
      <c r="K56" s="53" t="s">
        <v>262</v>
      </c>
      <c r="L56" s="53" t="s">
        <v>262</v>
      </c>
      <c r="M56" s="53" t="s">
        <v>262</v>
      </c>
      <c r="N56" s="53" t="s">
        <v>262</v>
      </c>
      <c r="O56" s="53" t="s">
        <v>262</v>
      </c>
      <c r="P56" s="53"/>
      <c r="Q56" s="53"/>
    </row>
    <row r="57" spans="1:17">
      <c r="A57" s="53" t="s">
        <v>240</v>
      </c>
      <c r="B57" s="54">
        <v>65496</v>
      </c>
      <c r="C57" s="54">
        <v>169635</v>
      </c>
      <c r="D57" s="54">
        <v>54158</v>
      </c>
      <c r="E57" s="54">
        <v>140268</v>
      </c>
      <c r="F57" s="54">
        <v>11339</v>
      </c>
      <c r="G57" s="54">
        <v>29367</v>
      </c>
      <c r="H57" s="54">
        <v>1997</v>
      </c>
      <c r="I57" s="54">
        <v>5172</v>
      </c>
      <c r="J57" s="53" t="s">
        <v>262</v>
      </c>
      <c r="K57" s="53" t="s">
        <v>262</v>
      </c>
      <c r="L57" s="54">
        <v>9342</v>
      </c>
      <c r="M57" s="54">
        <v>24195</v>
      </c>
      <c r="N57" s="53" t="s">
        <v>262</v>
      </c>
      <c r="O57" s="53" t="s">
        <v>262</v>
      </c>
      <c r="P57" s="53"/>
      <c r="Q57" s="53"/>
    </row>
    <row r="58" spans="1:17">
      <c r="A58" s="53" t="s">
        <v>241</v>
      </c>
      <c r="B58" s="54">
        <v>97813</v>
      </c>
      <c r="C58" s="54">
        <v>253335</v>
      </c>
      <c r="D58" s="54">
        <v>97093</v>
      </c>
      <c r="E58" s="54">
        <v>251470</v>
      </c>
      <c r="F58" s="53">
        <v>720</v>
      </c>
      <c r="G58" s="54">
        <v>1864</v>
      </c>
      <c r="H58" s="53">
        <v>720</v>
      </c>
      <c r="I58" s="54">
        <v>1864</v>
      </c>
      <c r="J58" s="53" t="s">
        <v>262</v>
      </c>
      <c r="K58" s="53" t="s">
        <v>262</v>
      </c>
      <c r="L58" s="53" t="s">
        <v>262</v>
      </c>
      <c r="M58" s="53" t="s">
        <v>262</v>
      </c>
      <c r="N58" s="53" t="s">
        <v>262</v>
      </c>
      <c r="O58" s="53" t="s">
        <v>262</v>
      </c>
      <c r="P58" s="53"/>
      <c r="Q58" s="53"/>
    </row>
    <row r="59" spans="1:17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</row>
    <row r="60" spans="1:17">
      <c r="A60" s="53" t="s">
        <v>243</v>
      </c>
      <c r="B60" s="54">
        <v>5325</v>
      </c>
      <c r="C60" s="54">
        <v>13791</v>
      </c>
      <c r="D60" s="54">
        <v>3424</v>
      </c>
      <c r="E60" s="54">
        <v>8868</v>
      </c>
      <c r="F60" s="54">
        <v>1901</v>
      </c>
      <c r="G60" s="54">
        <v>4924</v>
      </c>
      <c r="H60" s="53">
        <v>76</v>
      </c>
      <c r="I60" s="53">
        <v>198</v>
      </c>
      <c r="J60" s="53">
        <v>13</v>
      </c>
      <c r="K60" s="53">
        <v>34</v>
      </c>
      <c r="L60" s="53" t="s">
        <v>262</v>
      </c>
      <c r="M60" s="53" t="s">
        <v>262</v>
      </c>
      <c r="N60" s="54">
        <v>1812</v>
      </c>
      <c r="O60" s="54">
        <v>4692</v>
      </c>
      <c r="P60" s="53"/>
      <c r="Q60" s="53"/>
    </row>
    <row r="61" spans="1:17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>
      <c r="A62" s="52" t="s">
        <v>263</v>
      </c>
      <c r="B62" s="54">
        <v>3860</v>
      </c>
      <c r="C62" s="54">
        <v>9998</v>
      </c>
      <c r="D62" s="53">
        <v>603</v>
      </c>
      <c r="E62" s="54">
        <v>1562</v>
      </c>
      <c r="F62" s="54">
        <v>3257</v>
      </c>
      <c r="G62" s="54">
        <v>8436</v>
      </c>
      <c r="H62" s="53">
        <v>40</v>
      </c>
      <c r="I62" s="53">
        <v>104</v>
      </c>
      <c r="J62" s="53">
        <v>22</v>
      </c>
      <c r="K62" s="53">
        <v>56</v>
      </c>
      <c r="L62" s="53" t="s">
        <v>262</v>
      </c>
      <c r="M62" s="53" t="s">
        <v>262</v>
      </c>
      <c r="N62" s="54">
        <v>3196</v>
      </c>
      <c r="O62" s="54">
        <v>8277</v>
      </c>
      <c r="P62" s="53"/>
      <c r="Q62" s="53"/>
    </row>
    <row r="63" spans="1:17">
      <c r="A63" s="53" t="s">
        <v>264</v>
      </c>
      <c r="B63" s="53">
        <v>581</v>
      </c>
      <c r="C63" s="54">
        <v>1505</v>
      </c>
      <c r="D63" s="53">
        <v>76</v>
      </c>
      <c r="E63" s="53">
        <v>198</v>
      </c>
      <c r="F63" s="53">
        <v>505</v>
      </c>
      <c r="G63" s="54">
        <v>1307</v>
      </c>
      <c r="H63" s="53">
        <v>8</v>
      </c>
      <c r="I63" s="53">
        <v>21</v>
      </c>
      <c r="J63" s="53" t="s">
        <v>262</v>
      </c>
      <c r="K63" s="53" t="s">
        <v>262</v>
      </c>
      <c r="L63" s="53" t="s">
        <v>262</v>
      </c>
      <c r="M63" s="53" t="s">
        <v>262</v>
      </c>
      <c r="N63" s="53">
        <v>497</v>
      </c>
      <c r="O63" s="54">
        <v>1286</v>
      </c>
      <c r="P63" s="53"/>
      <c r="Q63" s="53"/>
    </row>
    <row r="64" spans="1:17">
      <c r="A64" s="53" t="s">
        <v>265</v>
      </c>
      <c r="B64" s="53">
        <v>571</v>
      </c>
      <c r="C64" s="54">
        <v>1478</v>
      </c>
      <c r="D64" s="53">
        <v>210</v>
      </c>
      <c r="E64" s="53">
        <v>543</v>
      </c>
      <c r="F64" s="53">
        <v>361</v>
      </c>
      <c r="G64" s="53">
        <v>935</v>
      </c>
      <c r="H64" s="53">
        <v>8</v>
      </c>
      <c r="I64" s="53">
        <v>21</v>
      </c>
      <c r="J64" s="53">
        <v>1</v>
      </c>
      <c r="K64" s="53">
        <v>2</v>
      </c>
      <c r="L64" s="53" t="s">
        <v>262</v>
      </c>
      <c r="M64" s="53" t="s">
        <v>262</v>
      </c>
      <c r="N64" s="53">
        <v>352</v>
      </c>
      <c r="O64" s="53">
        <v>911</v>
      </c>
      <c r="P64" s="53"/>
      <c r="Q64" s="53"/>
    </row>
    <row r="65" spans="1:17">
      <c r="A65" s="53" t="s">
        <v>266</v>
      </c>
      <c r="B65" s="54">
        <v>1976</v>
      </c>
      <c r="C65" s="54">
        <v>5117</v>
      </c>
      <c r="D65" s="53">
        <v>182</v>
      </c>
      <c r="E65" s="53">
        <v>472</v>
      </c>
      <c r="F65" s="54">
        <v>1793</v>
      </c>
      <c r="G65" s="54">
        <v>4644</v>
      </c>
      <c r="H65" s="53">
        <v>6</v>
      </c>
      <c r="I65" s="53">
        <v>16</v>
      </c>
      <c r="J65" s="53">
        <v>5</v>
      </c>
      <c r="K65" s="53">
        <v>13</v>
      </c>
      <c r="L65" s="53" t="s">
        <v>262</v>
      </c>
      <c r="M65" s="53" t="s">
        <v>262</v>
      </c>
      <c r="N65" s="54">
        <v>1782</v>
      </c>
      <c r="O65" s="54">
        <v>4615</v>
      </c>
      <c r="P65" s="53"/>
      <c r="Q65" s="53"/>
    </row>
    <row r="66" spans="1:17">
      <c r="A66" s="53" t="s">
        <v>267</v>
      </c>
      <c r="B66" s="53">
        <v>733</v>
      </c>
      <c r="C66" s="54">
        <v>1898</v>
      </c>
      <c r="D66" s="53">
        <v>134</v>
      </c>
      <c r="E66" s="53">
        <v>348</v>
      </c>
      <c r="F66" s="53">
        <v>599</v>
      </c>
      <c r="G66" s="54">
        <v>1550</v>
      </c>
      <c r="H66" s="53">
        <v>18</v>
      </c>
      <c r="I66" s="53">
        <v>46</v>
      </c>
      <c r="J66" s="53">
        <v>16</v>
      </c>
      <c r="K66" s="53">
        <v>40</v>
      </c>
      <c r="L66" s="53" t="s">
        <v>262</v>
      </c>
      <c r="M66" s="53" t="s">
        <v>262</v>
      </c>
      <c r="N66" s="53">
        <v>565</v>
      </c>
      <c r="O66" s="54">
        <v>1464</v>
      </c>
      <c r="P66" s="53"/>
      <c r="Q66" s="53"/>
    </row>
  </sheetData>
  <mergeCells count="4">
    <mergeCell ref="A1:A2"/>
    <mergeCell ref="B1:B2"/>
    <mergeCell ref="C1:C2"/>
    <mergeCell ref="D1:D2"/>
  </mergeCells>
  <hyperlinks>
    <hyperlink ref="A1" r:id="rId1" location="n2" display="http://www.census.gov/geo/reference/state-area.html - n2" xr:uid="{DB3DEE6A-BD47-0442-89CD-2319B54E97E8}"/>
    <hyperlink ref="C1" r:id="rId2" location="n1" display="http://www.census.gov/geo/reference/state-area.html - n1" xr:uid="{FB08A5AE-7125-2643-89C5-608DC65D2F76}"/>
    <hyperlink ref="D1" r:id="rId3" location="n1" display="http://www.census.gov/geo/reference/state-area.html - n1" xr:uid="{244B4E70-7B51-A34B-B4F8-B6F602771632}"/>
    <hyperlink ref="A5" r:id="rId4" location="n3" display="http://www.census.gov/geo/reference/state-area.html - n3" xr:uid="{F7B73538-B85A-3545-BE49-D0EA9036D9B3}"/>
    <hyperlink ref="A7" r:id="rId5" location="n4" display="http://www.census.gov/geo/reference/state-area.html - n4" xr:uid="{9DCE6D36-5CF1-A943-BBC1-E7CB6F4C8EB3}"/>
    <hyperlink ref="A62" r:id="rId6" location="n5" display="http://www.census.gov/geo/reference/state-area.html - n5" xr:uid="{B9AC90A0-F401-FA42-A24B-4C6A722C0F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baseColWidth="10" defaultColWidth="8.83203125" defaultRowHeight="15"/>
  <cols>
    <col min="1" max="1" width="39.83203125" customWidth="1"/>
  </cols>
  <sheetData>
    <row r="1" spans="1:5">
      <c r="A1" s="22" t="s">
        <v>92</v>
      </c>
      <c r="B1" s="23"/>
      <c r="C1" s="23"/>
      <c r="D1" s="23"/>
      <c r="E1" s="23"/>
    </row>
    <row r="2" spans="1:5">
      <c r="A2" s="1" t="s">
        <v>93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94</v>
      </c>
      <c r="B3">
        <v>1</v>
      </c>
      <c r="C3">
        <v>18</v>
      </c>
      <c r="D3">
        <v>35</v>
      </c>
      <c r="E3">
        <v>52</v>
      </c>
    </row>
    <row r="4" spans="1:5">
      <c r="A4" t="s">
        <v>95</v>
      </c>
      <c r="B4">
        <v>2</v>
      </c>
      <c r="C4">
        <v>19</v>
      </c>
      <c r="D4">
        <v>36</v>
      </c>
      <c r="E4">
        <v>53</v>
      </c>
    </row>
    <row r="5" spans="1:5">
      <c r="A5" t="s">
        <v>96</v>
      </c>
      <c r="B5">
        <v>3</v>
      </c>
      <c r="C5">
        <v>20</v>
      </c>
      <c r="D5">
        <v>37</v>
      </c>
      <c r="E5">
        <v>54</v>
      </c>
    </row>
    <row r="6" spans="1:5">
      <c r="A6" t="s">
        <v>97</v>
      </c>
      <c r="B6">
        <v>4</v>
      </c>
      <c r="C6">
        <v>21</v>
      </c>
      <c r="D6">
        <v>38</v>
      </c>
      <c r="E6">
        <v>55</v>
      </c>
    </row>
    <row r="7" spans="1:5">
      <c r="A7" t="s">
        <v>98</v>
      </c>
      <c r="B7">
        <v>5</v>
      </c>
      <c r="C7">
        <v>22</v>
      </c>
      <c r="D7">
        <v>39</v>
      </c>
      <c r="E7">
        <v>56</v>
      </c>
    </row>
    <row r="8" spans="1:5">
      <c r="A8" t="s">
        <v>99</v>
      </c>
      <c r="B8">
        <v>6</v>
      </c>
      <c r="C8">
        <v>23</v>
      </c>
      <c r="D8">
        <v>40</v>
      </c>
      <c r="E8">
        <v>57</v>
      </c>
    </row>
    <row r="9" spans="1:5">
      <c r="A9" t="s">
        <v>100</v>
      </c>
      <c r="B9">
        <v>7</v>
      </c>
      <c r="C9">
        <v>24</v>
      </c>
      <c r="D9">
        <v>41</v>
      </c>
      <c r="E9">
        <v>58</v>
      </c>
    </row>
    <row r="10" spans="1:5">
      <c r="A10" t="s">
        <v>101</v>
      </c>
      <c r="B10">
        <v>8</v>
      </c>
      <c r="C10">
        <v>25</v>
      </c>
      <c r="D10">
        <v>42</v>
      </c>
      <c r="E10">
        <v>59</v>
      </c>
    </row>
    <row r="11" spans="1:5">
      <c r="A11" t="s">
        <v>102</v>
      </c>
      <c r="B11">
        <v>9</v>
      </c>
      <c r="C11">
        <v>26</v>
      </c>
      <c r="D11">
        <v>43</v>
      </c>
      <c r="E11">
        <v>60</v>
      </c>
    </row>
    <row r="12" spans="1:5">
      <c r="A12" t="s">
        <v>103</v>
      </c>
      <c r="B12">
        <v>10</v>
      </c>
      <c r="C12">
        <v>27</v>
      </c>
      <c r="D12">
        <v>44</v>
      </c>
      <c r="E12">
        <v>61</v>
      </c>
    </row>
    <row r="13" spans="1:5">
      <c r="A13" t="s">
        <v>104</v>
      </c>
      <c r="B13">
        <v>11</v>
      </c>
      <c r="C13">
        <v>28</v>
      </c>
      <c r="D13">
        <v>45</v>
      </c>
      <c r="E13">
        <v>62</v>
      </c>
    </row>
    <row r="14" spans="1:5">
      <c r="A14" t="s">
        <v>105</v>
      </c>
      <c r="B14">
        <v>12</v>
      </c>
      <c r="C14">
        <v>29</v>
      </c>
      <c r="D14">
        <v>46</v>
      </c>
      <c r="E14">
        <v>63</v>
      </c>
    </row>
    <row r="15" spans="1:5">
      <c r="A15" t="s">
        <v>106</v>
      </c>
      <c r="B15">
        <v>13</v>
      </c>
      <c r="C15">
        <v>30</v>
      </c>
      <c r="D15">
        <v>47</v>
      </c>
      <c r="E15">
        <v>64</v>
      </c>
    </row>
    <row r="16" spans="1:5">
      <c r="A16" t="s">
        <v>107</v>
      </c>
      <c r="B16">
        <v>14</v>
      </c>
      <c r="C16">
        <v>31</v>
      </c>
      <c r="D16">
        <v>48</v>
      </c>
      <c r="E16">
        <v>65</v>
      </c>
    </row>
    <row r="17" spans="1:5">
      <c r="A17" t="s">
        <v>108</v>
      </c>
      <c r="B17">
        <v>15</v>
      </c>
      <c r="C17">
        <v>32</v>
      </c>
      <c r="D17">
        <v>49</v>
      </c>
      <c r="E17">
        <v>66</v>
      </c>
    </row>
    <row r="18" spans="1:5">
      <c r="A18" t="s">
        <v>109</v>
      </c>
      <c r="B18">
        <v>16</v>
      </c>
      <c r="C18">
        <v>33</v>
      </c>
      <c r="D18">
        <v>50</v>
      </c>
      <c r="E18">
        <v>67</v>
      </c>
    </row>
    <row r="19" spans="1:5">
      <c r="A19" t="s">
        <v>110</v>
      </c>
      <c r="B19">
        <v>17</v>
      </c>
      <c r="C19">
        <v>34</v>
      </c>
      <c r="D19">
        <v>51</v>
      </c>
      <c r="E19">
        <v>68</v>
      </c>
    </row>
    <row r="21" spans="1:5">
      <c r="A21" s="22" t="s">
        <v>116</v>
      </c>
      <c r="B21" s="23"/>
      <c r="C21" s="23"/>
      <c r="D21" s="23"/>
    </row>
    <row r="22" spans="1:5">
      <c r="A22" t="s">
        <v>117</v>
      </c>
      <c r="B22" t="str">
        <f>A17</f>
        <v>on-road mobile sources</v>
      </c>
    </row>
    <row r="23" spans="1:5">
      <c r="A23" t="s">
        <v>118</v>
      </c>
      <c r="B23" t="str">
        <f>A18</f>
        <v>electricity generating units</v>
      </c>
    </row>
    <row r="24" spans="1:5">
      <c r="A24" t="s">
        <v>147</v>
      </c>
      <c r="B24" t="str">
        <f>A13</f>
        <v>area sources</v>
      </c>
    </row>
    <row r="25" spans="1:5">
      <c r="A25" t="s">
        <v>119</v>
      </c>
      <c r="B25" t="str">
        <f>A14</f>
        <v>industrial point sources</v>
      </c>
    </row>
    <row r="26" spans="1:5">
      <c r="A26" t="s">
        <v>120</v>
      </c>
      <c r="B26" t="str">
        <f>A17</f>
        <v>on-road mobile sources</v>
      </c>
    </row>
    <row r="28" spans="1:5">
      <c r="A28" s="22" t="s">
        <v>122</v>
      </c>
      <c r="B28" s="22"/>
    </row>
    <row r="29" spans="1:5">
      <c r="A29" t="s">
        <v>8</v>
      </c>
      <c r="B29" t="s">
        <v>126</v>
      </c>
    </row>
    <row r="30" spans="1:5">
      <c r="A30" t="s">
        <v>163</v>
      </c>
      <c r="B30" t="s">
        <v>125</v>
      </c>
    </row>
    <row r="31" spans="1:5">
      <c r="A31" t="s">
        <v>9</v>
      </c>
      <c r="B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A17" sqref="A17"/>
    </sheetView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9.8521571759007463E-6</v>
      </c>
      <c r="C2" s="38">
        <f ca="1">$B2+($F2-$B2)*(C$1-$B$1)/($F$1-$B$1)</f>
        <v>9.935180972326877E-6</v>
      </c>
      <c r="D2" s="38">
        <f t="shared" ref="D2:E12" ca="1" si="0">$B2+($F2-$B2)*(D$1-$B$1)/($F$1-$B$1)</f>
        <v>1.0018204768753008E-5</v>
      </c>
      <c r="E2" s="38">
        <f t="shared" ca="1" si="0"/>
        <v>1.0101228565179137E-5</v>
      </c>
      <c r="F2" s="37" cm="1">
        <f t="array" aca="1" ref="F2" ca="1">INDIRECT(CONCATENATE("'",HLOOKUP(F$1,$B$21:$E$23,3,FALSE),"'!",$B$25,ROW($A2)+3))*About!$A$27</f>
        <v>1.0184252361605267E-5</v>
      </c>
      <c r="G2" s="38">
        <f ca="1">$F2+($K2-$F2)*(G$1-$F$1)/($K$1-$F$1)</f>
        <v>1.0317090435887076E-5</v>
      </c>
      <c r="H2" s="38">
        <f t="shared" ref="H2:J12" ca="1" si="1">$F2+($K2-$F2)*(H$1-$F$1)/($K$1-$F$1)</f>
        <v>1.0449928510168882E-5</v>
      </c>
      <c r="I2" s="38">
        <f t="shared" ca="1" si="1"/>
        <v>1.0582766584450691E-5</v>
      </c>
      <c r="J2" s="38">
        <f t="shared" ca="1" si="1"/>
        <v>1.0715604658732497E-5</v>
      </c>
      <c r="K2" s="37" cm="1">
        <f t="array" aca="1" ref="K2" ca="1">INDIRECT(CONCATENATE("'",HLOOKUP(K$1,$B$21:$E$23,3,FALSE),"'!",$B$25,ROW($A2)+3))*About!$A$27</f>
        <v>1.0848442733014306E-5</v>
      </c>
      <c r="L2" s="38">
        <f ca="1">$K2+($P2-$K2)*(L$1-$K$1)/($P$1-$K$1)</f>
        <v>1.0892722091108241E-5</v>
      </c>
      <c r="M2" s="38">
        <f t="shared" ref="M2:O12" ca="1" si="2">$K2+($P2-$K2)*(M$1-$K$1)/($P$1-$K$1)</f>
        <v>1.0937001449202177E-5</v>
      </c>
      <c r="N2" s="38">
        <f t="shared" ca="1" si="2"/>
        <v>1.0981280807296114E-5</v>
      </c>
      <c r="O2" s="38">
        <f t="shared" ca="1" si="2"/>
        <v>1.102556016539005E-5</v>
      </c>
      <c r="P2" s="37" cm="1">
        <f t="array" aca="1" ref="P2" ca="1">INDIRECT(CONCATENATE("'",HLOOKUP(P$1,$B$21:$E$23,3,FALSE),"'!",$B$25,ROW($A2)+3))*About!$A$27</f>
        <v>1.1069839523483985E-5</v>
      </c>
      <c r="Q2" s="38" cm="1">
        <f t="array" aca="1" ref="Q2" ca="1">TREND($K2:$P2,$K$1:$P$1,Q$1)</f>
        <v>1.1114118881577924E-5</v>
      </c>
      <c r="R2" s="38" cm="1">
        <f t="array" aca="1" ref="R2" ca="1">TREND($K2:$P2,$K$1:$P$1,R$1)</f>
        <v>1.1158398239671848E-5</v>
      </c>
      <c r="S2" s="38" cm="1">
        <f t="array" aca="1" ref="S2" ca="1">TREND($K2:$P2,$K$1:$P$1,S$1)</f>
        <v>1.1202677597765785E-5</v>
      </c>
      <c r="T2" s="38" cm="1">
        <f t="array" aca="1" ref="T2" ca="1">TREND($K2:$P2,$K$1:$P$1,T$1)</f>
        <v>1.1246956955859722E-5</v>
      </c>
      <c r="U2" s="38" cm="1">
        <f t="array" aca="1" ref="U2" ca="1">TREND($K2:$P2,$K$1:$P$1,U$1)</f>
        <v>1.1291236313953659E-5</v>
      </c>
      <c r="V2" s="38" cm="1">
        <f t="array" aca="1" ref="V2" ca="1">TREND($K2:$P2,$K$1:$P$1,V$1)</f>
        <v>1.1335515672047597E-5</v>
      </c>
      <c r="W2" s="38" cm="1">
        <f t="array" aca="1" ref="W2" ca="1">TREND($K2:$P2,$K$1:$P$1,W$1)</f>
        <v>1.1379795030141534E-5</v>
      </c>
      <c r="X2" s="38" cm="1">
        <f t="array" aca="1" ref="X2" ca="1">TREND($K2:$P2,$K$1:$P$1,X$1)</f>
        <v>1.1424074388235471E-5</v>
      </c>
      <c r="Y2" s="38" cm="1">
        <f t="array" aca="1" ref="Y2" ca="1">TREND($K2:$P2,$K$1:$P$1,Y$1)</f>
        <v>1.1468353746329408E-5</v>
      </c>
      <c r="Z2" s="38" cm="1">
        <f t="array" aca="1" ref="Z2" ca="1">TREND($K2:$P2,$K$1:$P$1,Z$1)</f>
        <v>1.1512633104423346E-5</v>
      </c>
      <c r="AA2" s="38" cm="1">
        <f t="array" aca="1" ref="AA2" ca="1">TREND($K2:$P2,$K$1:$P$1,AA$1)</f>
        <v>1.1556912462517283E-5</v>
      </c>
      <c r="AB2" s="38" cm="1">
        <f t="array" aca="1" ref="AB2" ca="1">TREND($K2:$P2,$K$1:$P$1,AB$1)</f>
        <v>1.160119182061122E-5</v>
      </c>
      <c r="AC2" s="38" cm="1">
        <f t="array" aca="1" ref="AC2" ca="1">TREND($K2:$P2,$K$1:$P$1,AC$1)</f>
        <v>1.1645471178705144E-5</v>
      </c>
      <c r="AD2" s="38" cm="1">
        <f t="array" aca="1" ref="AD2" ca="1">TREND($K2:$P2,$K$1:$P$1,AD$1)</f>
        <v>1.1689750536799081E-5</v>
      </c>
      <c r="AE2" s="38" cm="1">
        <f t="array" aca="1" ref="AE2" ca="1">TREND($K2:$P2,$K$1:$P$1,AE$1)</f>
        <v>1.1734029894893018E-5</v>
      </c>
      <c r="AF2" s="38" cm="1">
        <f t="array" aca="1" ref="AF2" ca="1">TREND($K2:$P2,$K$1:$P$1,AF$1)</f>
        <v>1.1778309252986956E-5</v>
      </c>
      <c r="AG2" s="38" cm="1">
        <f t="array" aca="1" ref="AG2" ca="1">TREND($K2:$P2,$K$1:$P$1,AG$1)</f>
        <v>1.1822588611080893E-5</v>
      </c>
      <c r="AH2" s="38" cm="1">
        <f t="array" aca="1" ref="AH2" ca="1">TREND($K2:$P2,$K$1:$P$1,AH$1)</f>
        <v>1.186686796917483E-5</v>
      </c>
      <c r="AI2" s="38" cm="1">
        <f t="array" aca="1" ref="AI2" ca="1">TREND($K2:$P2,$K$1:$P$1,AI$1)</f>
        <v>1.1911147327268767E-5</v>
      </c>
      <c r="AJ2" s="38" cm="1">
        <f t="array" aca="1" ref="AJ2" ca="1">TREND($K2:$P2,$K$1:$P$1,AJ$1)</f>
        <v>1.1955426685362705E-5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5.4242213665071528E-6</v>
      </c>
      <c r="C3" s="38">
        <f t="shared" ref="C3:C12" ca="1" si="3">$B3+($F3-$B3)*(C$1-$B$1)/($F$1-$B$1)</f>
        <v>5.4518959653158627E-6</v>
      </c>
      <c r="D3" s="38">
        <f t="shared" ca="1" si="0"/>
        <v>5.4795705641245727E-6</v>
      </c>
      <c r="E3" s="38">
        <f t="shared" ca="1" si="0"/>
        <v>5.5072451629332826E-6</v>
      </c>
      <c r="F3" s="39" cm="1">
        <f t="array" aca="1" ref="F3" ca="1">INDIRECT(CONCATENATE("'",HLOOKUP(F$1,$B$21:$E$23,3,FALSE),"'!",$B$25,ROW($A3)+5))*About!$A$27</f>
        <v>5.5349197617419925E-6</v>
      </c>
      <c r="G3" s="38">
        <f t="shared" ref="G3:G12" ca="1" si="4">$F3+($K3-$F3)*(G$1-$F$1)/($K$1-$F$1)</f>
        <v>5.5791991198359281E-6</v>
      </c>
      <c r="H3" s="38">
        <f t="shared" ca="1" si="1"/>
        <v>5.6234784779298645E-6</v>
      </c>
      <c r="I3" s="38">
        <f t="shared" ca="1" si="1"/>
        <v>5.6677578360238001E-6</v>
      </c>
      <c r="J3" s="38">
        <f t="shared" ca="1" si="1"/>
        <v>5.7120371941177365E-6</v>
      </c>
      <c r="K3" s="39" cm="1">
        <f t="array" aca="1" ref="K3" ca="1">INDIRECT(CONCATENATE("'",HLOOKUP(K$1,$B$21:$E$23,3,FALSE),"'!",$B$25,ROW($A3)+5))*About!$A$27</f>
        <v>5.756316552211672E-6</v>
      </c>
      <c r="L3" s="38">
        <f t="shared" ref="L3:L12" ca="1" si="5">$K3+($P3-$K3)*(L$1-$K$1)/($P$1-$K$1)</f>
        <v>5.7784562312586398E-6</v>
      </c>
      <c r="M3" s="38">
        <f t="shared" ca="1" si="2"/>
        <v>5.8005959103056076E-6</v>
      </c>
      <c r="N3" s="38">
        <f t="shared" ca="1" si="2"/>
        <v>5.8227355893525762E-6</v>
      </c>
      <c r="O3" s="38">
        <f t="shared" ca="1" si="2"/>
        <v>5.844875268399544E-6</v>
      </c>
      <c r="P3" s="39" cm="1">
        <f t="array" aca="1" ref="P3" ca="1">INDIRECT(CONCATENATE("'",HLOOKUP(P$1,$B$21:$E$23,3,FALSE),"'!",$B$25,ROW($A3)+5))*About!$A$27</f>
        <v>5.8670149474465117E-6</v>
      </c>
      <c r="Q3" s="38" cm="1">
        <f t="array" aca="1" ref="Q3" ca="1">TREND($K3:$P3,$K$1:$P$1,Q$1)</f>
        <v>5.8891546264934778E-6</v>
      </c>
      <c r="R3" s="38" cm="1">
        <f t="array" aca="1" ref="R3" ca="1">TREND($K3:$P3,$K$1:$P$1,R$1)</f>
        <v>5.9112943055404397E-6</v>
      </c>
      <c r="S3" s="38" cm="1">
        <f t="array" aca="1" ref="S3" ca="1">TREND($K3:$P3,$K$1:$P$1,S$1)</f>
        <v>5.9334339845874083E-6</v>
      </c>
      <c r="T3" s="38" cm="1">
        <f t="array" aca="1" ref="T3" ca="1">TREND($K3:$P3,$K$1:$P$1,T$1)</f>
        <v>5.9555736636343769E-6</v>
      </c>
      <c r="U3" s="38" cm="1">
        <f t="array" aca="1" ref="U3" ca="1">TREND($K3:$P3,$K$1:$P$1,U$1)</f>
        <v>5.9777133426813455E-6</v>
      </c>
      <c r="V3" s="38" cm="1">
        <f t="array" aca="1" ref="V3" ca="1">TREND($K3:$P3,$K$1:$P$1,V$1)</f>
        <v>5.9998530217283142E-6</v>
      </c>
      <c r="W3" s="38" cm="1">
        <f t="array" aca="1" ref="W3" ca="1">TREND($K3:$P3,$K$1:$P$1,W$1)</f>
        <v>6.0219927007752828E-6</v>
      </c>
      <c r="X3" s="38" cm="1">
        <f t="array" aca="1" ref="X3" ca="1">TREND($K3:$P3,$K$1:$P$1,X$1)</f>
        <v>6.0441323798222514E-6</v>
      </c>
      <c r="Y3" s="38" cm="1">
        <f t="array" aca="1" ref="Y3" ca="1">TREND($K3:$P3,$K$1:$P$1,Y$1)</f>
        <v>6.06627205886922E-6</v>
      </c>
      <c r="Z3" s="38" cm="1">
        <f t="array" aca="1" ref="Z3" ca="1">TREND($K3:$P3,$K$1:$P$1,Z$1)</f>
        <v>6.0884117379161887E-6</v>
      </c>
      <c r="AA3" s="38" cm="1">
        <f t="array" aca="1" ref="AA3" ca="1">TREND($K3:$P3,$K$1:$P$1,AA$1)</f>
        <v>6.1105514169631573E-6</v>
      </c>
      <c r="AB3" s="38" cm="1">
        <f t="array" aca="1" ref="AB3" ca="1">TREND($K3:$P3,$K$1:$P$1,AB$1)</f>
        <v>6.1326910960101259E-6</v>
      </c>
      <c r="AC3" s="38" cm="1">
        <f t="array" aca="1" ref="AC3" ca="1">TREND($K3:$P3,$K$1:$P$1,AC$1)</f>
        <v>6.1548307750570878E-6</v>
      </c>
      <c r="AD3" s="38" cm="1">
        <f t="array" aca="1" ref="AD3" ca="1">TREND($K3:$P3,$K$1:$P$1,AD$1)</f>
        <v>6.1769704541040564E-6</v>
      </c>
      <c r="AE3" s="38" cm="1">
        <f t="array" aca="1" ref="AE3" ca="1">TREND($K3:$P3,$K$1:$P$1,AE$1)</f>
        <v>6.199110133151025E-6</v>
      </c>
      <c r="AF3" s="38" cm="1">
        <f t="array" aca="1" ref="AF3" ca="1">TREND($K3:$P3,$K$1:$P$1,AF$1)</f>
        <v>6.2212498121979936E-6</v>
      </c>
      <c r="AG3" s="38" cm="1">
        <f t="array" aca="1" ref="AG3" ca="1">TREND($K3:$P3,$K$1:$P$1,AG$1)</f>
        <v>6.2433894912449623E-6</v>
      </c>
      <c r="AH3" s="38" cm="1">
        <f t="array" aca="1" ref="AH3" ca="1">TREND($K3:$P3,$K$1:$P$1,AH$1)</f>
        <v>6.2655291702919309E-6</v>
      </c>
      <c r="AI3" s="38" cm="1">
        <f t="array" aca="1" ref="AI3" ca="1">TREND($K3:$P3,$K$1:$P$1,AI$1)</f>
        <v>6.2876688493388995E-6</v>
      </c>
      <c r="AJ3" s="38" cm="1">
        <f t="array" aca="1" ref="AJ3" ca="1">TREND($K3:$P3,$K$1:$P$1,AJ$1)</f>
        <v>6.3098085283858681E-6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1.439079138052918E-5</v>
      </c>
      <c r="C4" s="38">
        <f t="shared" ca="1" si="3"/>
        <v>1.439079138052918E-5</v>
      </c>
      <c r="D4" s="38">
        <f t="shared" ca="1" si="0"/>
        <v>1.439079138052918E-5</v>
      </c>
      <c r="E4" s="38">
        <f t="shared" ca="1" si="0"/>
        <v>1.439079138052918E-5</v>
      </c>
      <c r="F4" s="39" cm="1">
        <f t="array" aca="1" ref="F4" ca="1">INDIRECT(CONCATENATE("'",HLOOKUP(F$1,$B$21:$E$23,3,FALSE),"'!",$B$25,ROW($A4)+5))*About!$A$27</f>
        <v>1.439079138052918E-5</v>
      </c>
      <c r="G4" s="38">
        <f t="shared" ca="1" si="4"/>
        <v>1.439079138052918E-5</v>
      </c>
      <c r="H4" s="38">
        <f t="shared" ca="1" si="1"/>
        <v>1.439079138052918E-5</v>
      </c>
      <c r="I4" s="38">
        <f t="shared" ca="1" si="1"/>
        <v>1.439079138052918E-5</v>
      </c>
      <c r="J4" s="38">
        <f t="shared" ca="1" si="1"/>
        <v>1.439079138052918E-5</v>
      </c>
      <c r="K4" s="39" cm="1">
        <f t="array" aca="1" ref="K4" ca="1">INDIRECT(CONCATENATE("'",HLOOKUP(K$1,$B$21:$E$23,3,FALSE),"'!",$B$25,ROW($A4)+5))*About!$A$27</f>
        <v>1.439079138052918E-5</v>
      </c>
      <c r="L4" s="38">
        <f t="shared" ca="1" si="5"/>
        <v>1.461218817099886E-5</v>
      </c>
      <c r="M4" s="38">
        <f t="shared" ca="1" si="2"/>
        <v>1.4833584961468539E-5</v>
      </c>
      <c r="N4" s="38">
        <f t="shared" ca="1" si="2"/>
        <v>1.5054981751938221E-5</v>
      </c>
      <c r="O4" s="38">
        <f t="shared" ca="1" si="2"/>
        <v>1.52763785424079E-5</v>
      </c>
      <c r="P4" s="39" cm="1">
        <f t="array" aca="1" ref="P4" ca="1">INDIRECT(CONCATENATE("'",HLOOKUP(P$1,$B$21:$E$23,3,FALSE),"'!",$B$25,ROW($A4)+5))*About!$A$27</f>
        <v>1.5497775332877579E-5</v>
      </c>
      <c r="Q4" s="38" cm="1">
        <f t="array" aca="1" ref="Q4" ca="1">TREND($K4:$P4,$K$1:$P$1,Q$1)</f>
        <v>1.5719172123347235E-5</v>
      </c>
      <c r="R4" s="38" cm="1">
        <f t="array" aca="1" ref="R4" ca="1">TREND($K4:$P4,$K$1:$P$1,R$1)</f>
        <v>1.5940568913816921E-5</v>
      </c>
      <c r="S4" s="38" cm="1">
        <f t="array" aca="1" ref="S4" ca="1">TREND($K4:$P4,$K$1:$P$1,S$1)</f>
        <v>1.6161965704286608E-5</v>
      </c>
      <c r="T4" s="38" cm="1">
        <f t="array" aca="1" ref="T4" ca="1">TREND($K4:$P4,$K$1:$P$1,T$1)</f>
        <v>1.6383362494756294E-5</v>
      </c>
      <c r="U4" s="38" cm="1">
        <f t="array" aca="1" ref="U4" ca="1">TREND($K4:$P4,$K$1:$P$1,U$1)</f>
        <v>1.660475928522598E-5</v>
      </c>
      <c r="V4" s="38" cm="1">
        <f t="array" aca="1" ref="V4" ca="1">TREND($K4:$P4,$K$1:$P$1,V$1)</f>
        <v>1.6826156075695612E-5</v>
      </c>
      <c r="W4" s="38" cm="1">
        <f t="array" aca="1" ref="W4" ca="1">TREND($K4:$P4,$K$1:$P$1,W$1)</f>
        <v>1.7047552866165298E-5</v>
      </c>
      <c r="X4" s="38" cm="1">
        <f t="array" aca="1" ref="X4" ca="1">TREND($K4:$P4,$K$1:$P$1,X$1)</f>
        <v>1.7268949656634985E-5</v>
      </c>
      <c r="Y4" s="38" cm="1">
        <f t="array" aca="1" ref="Y4" ca="1">TREND($K4:$P4,$K$1:$P$1,Y$1)</f>
        <v>1.7490346447104671E-5</v>
      </c>
      <c r="Z4" s="38" cm="1">
        <f t="array" aca="1" ref="Z4" ca="1">TREND($K4:$P4,$K$1:$P$1,Z$1)</f>
        <v>1.7711743237574357E-5</v>
      </c>
      <c r="AA4" s="38" cm="1">
        <f t="array" aca="1" ref="AA4" ca="1">TREND($K4:$P4,$K$1:$P$1,AA$1)</f>
        <v>1.7933140028044043E-5</v>
      </c>
      <c r="AB4" s="38" cm="1">
        <f t="array" aca="1" ref="AB4" ca="1">TREND($K4:$P4,$K$1:$P$1,AB$1)</f>
        <v>1.815453681851373E-5</v>
      </c>
      <c r="AC4" s="38" cm="1">
        <f t="array" aca="1" ref="AC4" ca="1">TREND($K4:$P4,$K$1:$P$1,AC$1)</f>
        <v>1.8375933608983416E-5</v>
      </c>
      <c r="AD4" s="38" cm="1">
        <f t="array" aca="1" ref="AD4" ca="1">TREND($K4:$P4,$K$1:$P$1,AD$1)</f>
        <v>1.8597330399453048E-5</v>
      </c>
      <c r="AE4" s="38" cm="1">
        <f t="array" aca="1" ref="AE4" ca="1">TREND($K4:$P4,$K$1:$P$1,AE$1)</f>
        <v>1.8818727189922734E-5</v>
      </c>
      <c r="AF4" s="38" cm="1">
        <f t="array" aca="1" ref="AF4" ca="1">TREND($K4:$P4,$K$1:$P$1,AF$1)</f>
        <v>1.904012398039242E-5</v>
      </c>
      <c r="AG4" s="38" cm="1">
        <f t="array" aca="1" ref="AG4" ca="1">TREND($K4:$P4,$K$1:$P$1,AG$1)</f>
        <v>1.9261520770862107E-5</v>
      </c>
      <c r="AH4" s="38" cm="1">
        <f t="array" aca="1" ref="AH4" ca="1">TREND($K4:$P4,$K$1:$P$1,AH$1)</f>
        <v>1.9482917561331793E-5</v>
      </c>
      <c r="AI4" s="38" cm="1">
        <f t="array" aca="1" ref="AI4" ca="1">TREND($K4:$P4,$K$1:$P$1,AI$1)</f>
        <v>1.9704314351801479E-5</v>
      </c>
      <c r="AJ4" s="38" cm="1">
        <f t="array" aca="1" ref="AJ4" ca="1">TREND($K4:$P4,$K$1:$P$1,AJ$1)</f>
        <v>1.9925711142271165E-5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1.7711743237574376E-4</v>
      </c>
      <c r="C5" s="38">
        <f t="shared" ca="1" si="3"/>
        <v>1.7711743237574376E-4</v>
      </c>
      <c r="D5" s="38">
        <f t="shared" ca="1" si="0"/>
        <v>1.7711743237574376E-4</v>
      </c>
      <c r="E5" s="38">
        <f t="shared" ca="1" si="0"/>
        <v>1.7711743237574376E-4</v>
      </c>
      <c r="F5" s="39" cm="1">
        <f t="array" aca="1" ref="F5" ca="1">INDIRECT(CONCATENATE("'",HLOOKUP(F$1,$B$21:$E$23,3,FALSE),"'!",$B$25,ROW($A5)+5))*About!$A$27</f>
        <v>1.7711743237574376E-4</v>
      </c>
      <c r="G5" s="38">
        <f t="shared" ca="1" si="4"/>
        <v>1.7933140028044057E-4</v>
      </c>
      <c r="H5" s="38">
        <f t="shared" ca="1" si="1"/>
        <v>1.8154536818513735E-4</v>
      </c>
      <c r="I5" s="38">
        <f t="shared" ca="1" si="1"/>
        <v>1.8375933608983416E-4</v>
      </c>
      <c r="J5" s="38">
        <f t="shared" ca="1" si="1"/>
        <v>1.8597330399453094E-4</v>
      </c>
      <c r="K5" s="39" cm="1">
        <f t="array" aca="1" ref="K5" ca="1">INDIRECT(CONCATENATE("'",HLOOKUP(K$1,$B$21:$E$23,3,FALSE),"'!",$B$25,ROW($A5)+5))*About!$A$27</f>
        <v>1.8818727189922775E-4</v>
      </c>
      <c r="L5" s="38">
        <f t="shared" ca="1" si="5"/>
        <v>1.9040123980392453E-4</v>
      </c>
      <c r="M5" s="38">
        <f t="shared" ca="1" si="2"/>
        <v>1.9261520770862134E-4</v>
      </c>
      <c r="N5" s="38">
        <f t="shared" ca="1" si="2"/>
        <v>1.9482917561331812E-4</v>
      </c>
      <c r="O5" s="38">
        <f t="shared" ca="1" si="2"/>
        <v>1.9704314351801493E-4</v>
      </c>
      <c r="P5" s="39" cm="1">
        <f t="array" aca="1" ref="P5" ca="1">INDIRECT(CONCATENATE("'",HLOOKUP(P$1,$B$21:$E$23,3,FALSE),"'!",$B$25,ROW($A5)+5))*About!$A$27</f>
        <v>1.9925711142271171E-4</v>
      </c>
      <c r="Q5" s="38" cm="1">
        <f t="array" aca="1" ref="Q5" ca="1">TREND($K5:$P5,$K$1:$P$1,Q$1)</f>
        <v>2.014710793274083E-4</v>
      </c>
      <c r="R5" s="38" cm="1">
        <f t="array" aca="1" ref="R5" ca="1">TREND($K5:$P5,$K$1:$P$1,R$1)</f>
        <v>2.0368504723210484E-4</v>
      </c>
      <c r="S5" s="38" cm="1">
        <f t="array" aca="1" ref="S5" ca="1">TREND($K5:$P5,$K$1:$P$1,S$1)</f>
        <v>2.0589901513680224E-4</v>
      </c>
      <c r="T5" s="38" cm="1">
        <f t="array" aca="1" ref="T5" ca="1">TREND($K5:$P5,$K$1:$P$1,T$1)</f>
        <v>2.0811298304149878E-4</v>
      </c>
      <c r="U5" s="38" cm="1">
        <f t="array" aca="1" ref="U5" ca="1">TREND($K5:$P5,$K$1:$P$1,U$1)</f>
        <v>2.1032695094619532E-4</v>
      </c>
      <c r="V5" s="38" cm="1">
        <f t="array" aca="1" ref="V5" ca="1">TREND($K5:$P5,$K$1:$P$1,V$1)</f>
        <v>2.1254091885089185E-4</v>
      </c>
      <c r="W5" s="38" cm="1">
        <f t="array" aca="1" ref="W5" ca="1">TREND($K5:$P5,$K$1:$P$1,W$1)</f>
        <v>2.1475488675558926E-4</v>
      </c>
      <c r="X5" s="38" cm="1">
        <f t="array" aca="1" ref="X5" ca="1">TREND($K5:$P5,$K$1:$P$1,X$1)</f>
        <v>2.1696885466028579E-4</v>
      </c>
      <c r="Y5" s="38" cm="1">
        <f t="array" aca="1" ref="Y5" ca="1">TREND($K5:$P5,$K$1:$P$1,Y$1)</f>
        <v>2.1918282256498233E-4</v>
      </c>
      <c r="Z5" s="38" cm="1">
        <f t="array" aca="1" ref="Z5" ca="1">TREND($K5:$P5,$K$1:$P$1,Z$1)</f>
        <v>2.2139679046967974E-4</v>
      </c>
      <c r="AA5" s="38" cm="1">
        <f t="array" aca="1" ref="AA5" ca="1">TREND($K5:$P5,$K$1:$P$1,AA$1)</f>
        <v>2.2361075837437627E-4</v>
      </c>
      <c r="AB5" s="38" cm="1">
        <f t="array" aca="1" ref="AB5" ca="1">TREND($K5:$P5,$K$1:$P$1,AB$1)</f>
        <v>2.2582472627907281E-4</v>
      </c>
      <c r="AC5" s="38" cm="1">
        <f t="array" aca="1" ref="AC5" ca="1">TREND($K5:$P5,$K$1:$P$1,AC$1)</f>
        <v>2.2803869418377021E-4</v>
      </c>
      <c r="AD5" s="38" cm="1">
        <f t="array" aca="1" ref="AD5" ca="1">TREND($K5:$P5,$K$1:$P$1,AD$1)</f>
        <v>2.3025266208846675E-4</v>
      </c>
      <c r="AE5" s="38" cm="1">
        <f t="array" aca="1" ref="AE5" ca="1">TREND($K5:$P5,$K$1:$P$1,AE$1)</f>
        <v>2.3246662999316329E-4</v>
      </c>
      <c r="AF5" s="38" cm="1">
        <f t="array" aca="1" ref="AF5" ca="1">TREND($K5:$P5,$K$1:$P$1,AF$1)</f>
        <v>2.3468059789785983E-4</v>
      </c>
      <c r="AG5" s="38" cm="1">
        <f t="array" aca="1" ref="AG5" ca="1">TREND($K5:$P5,$K$1:$P$1,AG$1)</f>
        <v>2.3689456580255723E-4</v>
      </c>
      <c r="AH5" s="38" cm="1">
        <f t="array" aca="1" ref="AH5" ca="1">TREND($K5:$P5,$K$1:$P$1,AH$1)</f>
        <v>2.3910853370725377E-4</v>
      </c>
      <c r="AI5" s="38" cm="1">
        <f t="array" aca="1" ref="AI5" ca="1">TREND($K5:$P5,$K$1:$P$1,AI$1)</f>
        <v>2.413225016119503E-4</v>
      </c>
      <c r="AJ5" s="38" cm="1">
        <f t="array" aca="1" ref="AJ5" ca="1">TREND($K5:$P5,$K$1:$P$1,AJ$1)</f>
        <v>2.4353646951664771E-4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2.6567614856361563E-4</v>
      </c>
      <c r="C6" s="38">
        <f t="shared" ca="1" si="3"/>
        <v>2.6567614856361563E-4</v>
      </c>
      <c r="D6" s="38">
        <f t="shared" ca="1" si="0"/>
        <v>2.6567614856361563E-4</v>
      </c>
      <c r="E6" s="38">
        <f t="shared" ca="1" si="0"/>
        <v>2.6567614856361563E-4</v>
      </c>
      <c r="F6" s="39" cm="1">
        <f t="array" aca="1" ref="F6" ca="1">INDIRECT(CONCATENATE("'",HLOOKUP(F$1,$B$21:$E$23,3,FALSE),"'!",$B$25,ROW($A6)+5))*About!$A$27</f>
        <v>2.6567614856361563E-4</v>
      </c>
      <c r="G6" s="38">
        <f t="shared" ca="1" si="4"/>
        <v>2.6789011646831244E-4</v>
      </c>
      <c r="H6" s="38">
        <f t="shared" ca="1" si="1"/>
        <v>2.7010408437300924E-4</v>
      </c>
      <c r="I6" s="38">
        <f t="shared" ca="1" si="1"/>
        <v>2.72318052277706E-4</v>
      </c>
      <c r="J6" s="38">
        <f t="shared" ca="1" si="1"/>
        <v>2.7453202018240281E-4</v>
      </c>
      <c r="K6" s="39" cm="1">
        <f t="array" aca="1" ref="K6" ca="1">INDIRECT(CONCATENATE("'",HLOOKUP(K$1,$B$21:$E$23,3,FALSE),"'!",$B$25,ROW($A6)+5))*About!$A$27</f>
        <v>2.7674598808709962E-4</v>
      </c>
      <c r="L6" s="38">
        <f t="shared" ca="1" si="5"/>
        <v>2.7895995599179642E-4</v>
      </c>
      <c r="M6" s="38">
        <f t="shared" ca="1" si="2"/>
        <v>2.8117392389649323E-4</v>
      </c>
      <c r="N6" s="38">
        <f t="shared" ca="1" si="2"/>
        <v>2.8338789180118999E-4</v>
      </c>
      <c r="O6" s="38">
        <f t="shared" ca="1" si="2"/>
        <v>2.8560185970588679E-4</v>
      </c>
      <c r="P6" s="39" cm="1">
        <f t="array" aca="1" ref="P6" ca="1">INDIRECT(CONCATENATE("'",HLOOKUP(P$1,$B$21:$E$23,3,FALSE),"'!",$B$25,ROW($A6)+5))*About!$A$27</f>
        <v>2.878158276105836E-4</v>
      </c>
      <c r="Q6" s="38" cm="1">
        <f t="array" aca="1" ref="Q6" ca="1">TREND($K6:$P6,$K$1:$P$1,Q$1)</f>
        <v>2.9002979551528019E-4</v>
      </c>
      <c r="R6" s="38" cm="1">
        <f t="array" aca="1" ref="R6" ca="1">TREND($K6:$P6,$K$1:$P$1,R$1)</f>
        <v>2.9224376341997673E-4</v>
      </c>
      <c r="S6" s="38" cm="1">
        <f t="array" aca="1" ref="S6" ca="1">TREND($K6:$P6,$K$1:$P$1,S$1)</f>
        <v>2.9445773132467414E-4</v>
      </c>
      <c r="T6" s="38" cm="1">
        <f t="array" aca="1" ref="T6" ca="1">TREND($K6:$P6,$K$1:$P$1,T$1)</f>
        <v>2.9667169922937067E-4</v>
      </c>
      <c r="U6" s="38" cm="1">
        <f t="array" aca="1" ref="U6" ca="1">TREND($K6:$P6,$K$1:$P$1,U$1)</f>
        <v>2.9888566713406721E-4</v>
      </c>
      <c r="V6" s="38" cm="1">
        <f t="array" aca="1" ref="V6" ca="1">TREND($K6:$P6,$K$1:$P$1,V$1)</f>
        <v>3.0109963503876375E-4</v>
      </c>
      <c r="W6" s="38" cm="1">
        <f t="array" aca="1" ref="W6" ca="1">TREND($K6:$P6,$K$1:$P$1,W$1)</f>
        <v>3.0331360294346115E-4</v>
      </c>
      <c r="X6" s="38" cm="1">
        <f t="array" aca="1" ref="X6" ca="1">TREND($K6:$P6,$K$1:$P$1,X$1)</f>
        <v>3.0552757084815769E-4</v>
      </c>
      <c r="Y6" s="38" cm="1">
        <f t="array" aca="1" ref="Y6" ca="1">TREND($K6:$P6,$K$1:$P$1,Y$1)</f>
        <v>3.0774153875285423E-4</v>
      </c>
      <c r="Z6" s="38" cm="1">
        <f t="array" aca="1" ref="Z6" ca="1">TREND($K6:$P6,$K$1:$P$1,Z$1)</f>
        <v>3.0995550665755163E-4</v>
      </c>
      <c r="AA6" s="38" cm="1">
        <f t="array" aca="1" ref="AA6" ca="1">TREND($K6:$P6,$K$1:$P$1,AA$1)</f>
        <v>3.1216947456224817E-4</v>
      </c>
      <c r="AB6" s="38" cm="1">
        <f t="array" aca="1" ref="AB6" ca="1">TREND($K6:$P6,$K$1:$P$1,AB$1)</f>
        <v>3.143834424669447E-4</v>
      </c>
      <c r="AC6" s="38" cm="1">
        <f t="array" aca="1" ref="AC6" ca="1">TREND($K6:$P6,$K$1:$P$1,AC$1)</f>
        <v>3.1659741037164211E-4</v>
      </c>
      <c r="AD6" s="38" cm="1">
        <f t="array" aca="1" ref="AD6" ca="1">TREND($K6:$P6,$K$1:$P$1,AD$1)</f>
        <v>3.1881137827633865E-4</v>
      </c>
      <c r="AE6" s="38" cm="1">
        <f t="array" aca="1" ref="AE6" ca="1">TREND($K6:$P6,$K$1:$P$1,AE$1)</f>
        <v>3.2102534618103518E-4</v>
      </c>
      <c r="AF6" s="38" cm="1">
        <f t="array" aca="1" ref="AF6" ca="1">TREND($K6:$P6,$K$1:$P$1,AF$1)</f>
        <v>3.2323931408573172E-4</v>
      </c>
      <c r="AG6" s="38" cm="1">
        <f t="array" aca="1" ref="AG6" ca="1">TREND($K6:$P6,$K$1:$P$1,AG$1)</f>
        <v>3.2545328199042912E-4</v>
      </c>
      <c r="AH6" s="38" cm="1">
        <f t="array" aca="1" ref="AH6" ca="1">TREND($K6:$P6,$K$1:$P$1,AH$1)</f>
        <v>3.2766724989512566E-4</v>
      </c>
      <c r="AI6" s="38" cm="1">
        <f t="array" aca="1" ref="AI6" ca="1">TREND($K6:$P6,$K$1:$P$1,AI$1)</f>
        <v>3.298812177998222E-4</v>
      </c>
      <c r="AJ6" s="38" cm="1">
        <f t="array" aca="1" ref="AJ6" ca="1">TREND($K6:$P6,$K$1:$P$1,AJ$1)</f>
        <v>3.320951857045196E-4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7.6381892712039491E-3</v>
      </c>
      <c r="C7" s="38">
        <f t="shared" ca="1" si="3"/>
        <v>7.6658638700126593E-3</v>
      </c>
      <c r="D7" s="38">
        <f t="shared" ca="1" si="0"/>
        <v>7.6935384688213686E-3</v>
      </c>
      <c r="E7" s="38">
        <f t="shared" ca="1" si="0"/>
        <v>7.7212130676300788E-3</v>
      </c>
      <c r="F7" s="39" cm="1">
        <f t="array" aca="1" ref="F7" ca="1">INDIRECT(CONCATENATE("'",HLOOKUP(F$1,$B$21:$E$23,3,FALSE),"'!",$B$25,ROW($A7)+5))*About!$A$27</f>
        <v>7.748887666438789E-3</v>
      </c>
      <c r="G7" s="38">
        <f t="shared" ca="1" si="4"/>
        <v>7.748887666438789E-3</v>
      </c>
      <c r="H7" s="38">
        <f t="shared" ca="1" si="1"/>
        <v>7.748887666438789E-3</v>
      </c>
      <c r="I7" s="38">
        <f t="shared" ca="1" si="1"/>
        <v>7.748887666438789E-3</v>
      </c>
      <c r="J7" s="38">
        <f t="shared" ca="1" si="1"/>
        <v>7.748887666438789E-3</v>
      </c>
      <c r="K7" s="39" cm="1">
        <f t="array" aca="1" ref="K7" ca="1">INDIRECT(CONCATENATE("'",HLOOKUP(K$1,$B$21:$E$23,3,FALSE),"'!",$B$25,ROW($A7)+5))*About!$A$27</f>
        <v>7.748887666438789E-3</v>
      </c>
      <c r="L7" s="38">
        <f t="shared" ca="1" si="5"/>
        <v>7.771027345485757E-3</v>
      </c>
      <c r="M7" s="38">
        <f t="shared" ca="1" si="2"/>
        <v>7.793167024532725E-3</v>
      </c>
      <c r="N7" s="38">
        <f t="shared" ca="1" si="2"/>
        <v>7.8153067035796938E-3</v>
      </c>
      <c r="O7" s="38">
        <f t="shared" ca="1" si="2"/>
        <v>7.8374463826266609E-3</v>
      </c>
      <c r="P7" s="39" cm="1">
        <f t="array" aca="1" ref="P7" ca="1">INDIRECT(CONCATENATE("'",HLOOKUP(P$1,$B$21:$E$23,3,FALSE),"'!",$B$25,ROW($A7)+5))*About!$A$27</f>
        <v>7.8595860616736297E-3</v>
      </c>
      <c r="Q7" s="38" cm="1">
        <f t="array" aca="1" ref="Q7" ca="1">TREND($K7:$P7,$K$1:$P$1,Q$1)</f>
        <v>7.8817257407205951E-3</v>
      </c>
      <c r="R7" s="38" cm="1">
        <f t="array" aca="1" ref="R7" ca="1">TREND($K7:$P7,$K$1:$P$1,R$1)</f>
        <v>7.903865419767564E-3</v>
      </c>
      <c r="S7" s="38" cm="1">
        <f t="array" aca="1" ref="S7" ca="1">TREND($K7:$P7,$K$1:$P$1,S$1)</f>
        <v>7.9260050988145328E-3</v>
      </c>
      <c r="T7" s="38" cm="1">
        <f t="array" aca="1" ref="T7" ca="1">TREND($K7:$P7,$K$1:$P$1,T$1)</f>
        <v>7.9481447778614947E-3</v>
      </c>
      <c r="U7" s="38" cm="1">
        <f t="array" aca="1" ref="U7" ca="1">TREND($K7:$P7,$K$1:$P$1,U$1)</f>
        <v>7.9702844569084635E-3</v>
      </c>
      <c r="V7" s="38" cm="1">
        <f t="array" aca="1" ref="V7" ca="1">TREND($K7:$P7,$K$1:$P$1,V$1)</f>
        <v>7.9924241359554324E-3</v>
      </c>
      <c r="W7" s="38" cm="1">
        <f t="array" aca="1" ref="W7" ca="1">TREND($K7:$P7,$K$1:$P$1,W$1)</f>
        <v>8.0145638150024012E-3</v>
      </c>
      <c r="X7" s="38" cm="1">
        <f t="array" aca="1" ref="X7" ca="1">TREND($K7:$P7,$K$1:$P$1,X$1)</f>
        <v>8.0367034940493701E-3</v>
      </c>
      <c r="Y7" s="38" cm="1">
        <f t="array" aca="1" ref="Y7" ca="1">TREND($K7:$P7,$K$1:$P$1,Y$1)</f>
        <v>8.0588431730963389E-3</v>
      </c>
      <c r="Z7" s="38" cm="1">
        <f t="array" aca="1" ref="Z7" ca="1">TREND($K7:$P7,$K$1:$P$1,Z$1)</f>
        <v>8.0809828521433077E-3</v>
      </c>
      <c r="AA7" s="38" cm="1">
        <f t="array" aca="1" ref="AA7" ca="1">TREND($K7:$P7,$K$1:$P$1,AA$1)</f>
        <v>8.1031225311902766E-3</v>
      </c>
      <c r="AB7" s="38" cm="1">
        <f t="array" aca="1" ref="AB7" ca="1">TREND($K7:$P7,$K$1:$P$1,AB$1)</f>
        <v>8.1252622102372454E-3</v>
      </c>
      <c r="AC7" s="38" cm="1">
        <f t="array" aca="1" ref="AC7" ca="1">TREND($K7:$P7,$K$1:$P$1,AC$1)</f>
        <v>8.1474018892842143E-3</v>
      </c>
      <c r="AD7" s="38" cm="1">
        <f t="array" aca="1" ref="AD7" ca="1">TREND($K7:$P7,$K$1:$P$1,AD$1)</f>
        <v>8.1695415683311762E-3</v>
      </c>
      <c r="AE7" s="38" cm="1">
        <f t="array" aca="1" ref="AE7" ca="1">TREND($K7:$P7,$K$1:$P$1,AE$1)</f>
        <v>8.191681247378145E-3</v>
      </c>
      <c r="AF7" s="38" cm="1">
        <f t="array" aca="1" ref="AF7" ca="1">TREND($K7:$P7,$K$1:$P$1,AF$1)</f>
        <v>8.2138209264251139E-3</v>
      </c>
      <c r="AG7" s="38" cm="1">
        <f t="array" aca="1" ref="AG7" ca="1">TREND($K7:$P7,$K$1:$P$1,AG$1)</f>
        <v>8.2359606054720827E-3</v>
      </c>
      <c r="AH7" s="38" cm="1">
        <f t="array" aca="1" ref="AH7" ca="1">TREND($K7:$P7,$K$1:$P$1,AH$1)</f>
        <v>8.2581002845190515E-3</v>
      </c>
      <c r="AI7" s="38" cm="1">
        <f t="array" aca="1" ref="AI7" ca="1">TREND($K7:$P7,$K$1:$P$1,AI$1)</f>
        <v>8.2802399635660204E-3</v>
      </c>
      <c r="AJ7" s="38" cm="1">
        <f t="array" aca="1" ref="AJ7" ca="1">TREND($K7:$P7,$K$1:$P$1,AJ$1)</f>
        <v>8.3023796426129892E-3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1.3283807428180782E-3</v>
      </c>
      <c r="C8" s="38">
        <f t="shared" ca="1" si="3"/>
        <v>1.3283807428180782E-3</v>
      </c>
      <c r="D8" s="38">
        <f t="shared" ca="1" si="0"/>
        <v>1.3283807428180782E-3</v>
      </c>
      <c r="E8" s="38">
        <f t="shared" ca="1" si="0"/>
        <v>1.3283807428180782E-3</v>
      </c>
      <c r="F8" s="39" cm="1">
        <f t="array" aca="1" ref="F8" ca="1">INDIRECT(CONCATENATE("'",HLOOKUP(F$1,$B$21:$E$23,3,FALSE),"'!",$B$25,ROW($A8)+5))*About!$A$27</f>
        <v>1.3283807428180782E-3</v>
      </c>
      <c r="G8" s="38">
        <f t="shared" ca="1" si="4"/>
        <v>1.3283807428180782E-3</v>
      </c>
      <c r="H8" s="38">
        <f t="shared" ca="1" si="1"/>
        <v>1.3283807428180782E-3</v>
      </c>
      <c r="I8" s="38">
        <f t="shared" ca="1" si="1"/>
        <v>1.3283807428180782E-3</v>
      </c>
      <c r="J8" s="38">
        <f t="shared" ca="1" si="1"/>
        <v>1.3283807428180782E-3</v>
      </c>
      <c r="K8" s="39" cm="1">
        <f t="array" aca="1" ref="K8" ca="1">INDIRECT(CONCATENATE("'",HLOOKUP(K$1,$B$21:$E$23,3,FALSE),"'!",$B$25,ROW($A8)+5))*About!$A$27</f>
        <v>1.3283807428180782E-3</v>
      </c>
      <c r="L8" s="38">
        <f t="shared" ca="1" si="5"/>
        <v>1.3283807428180782E-3</v>
      </c>
      <c r="M8" s="38">
        <f t="shared" ca="1" si="2"/>
        <v>1.3283807428180782E-3</v>
      </c>
      <c r="N8" s="38">
        <f t="shared" ca="1" si="2"/>
        <v>1.3283807428180782E-3</v>
      </c>
      <c r="O8" s="38">
        <f t="shared" ca="1" si="2"/>
        <v>1.3283807428180782E-3</v>
      </c>
      <c r="P8" s="39" cm="1">
        <f t="array" aca="1" ref="P8" ca="1">INDIRECT(CONCATENATE("'",HLOOKUP(P$1,$B$21:$E$23,3,FALSE),"'!",$B$25,ROW($A8)+5))*About!$A$27</f>
        <v>1.3283807428180782E-3</v>
      </c>
      <c r="Q8" s="38" cm="1">
        <f t="array" aca="1" ref="Q8" ca="1">TREND($K8:$P8,$K$1:$P$1,Q$1)</f>
        <v>1.3283807428180782E-3</v>
      </c>
      <c r="R8" s="38" cm="1">
        <f t="array" aca="1" ref="R8" ca="1">TREND($K8:$P8,$K$1:$P$1,R$1)</f>
        <v>1.3283807428180782E-3</v>
      </c>
      <c r="S8" s="38" cm="1">
        <f t="array" aca="1" ref="S8" ca="1">TREND($K8:$P8,$K$1:$P$1,S$1)</f>
        <v>1.3283807428180782E-3</v>
      </c>
      <c r="T8" s="38" cm="1">
        <f t="array" aca="1" ref="T8" ca="1">TREND($K8:$P8,$K$1:$P$1,T$1)</f>
        <v>1.3283807428180782E-3</v>
      </c>
      <c r="U8" s="38" cm="1">
        <f t="array" aca="1" ref="U8" ca="1">TREND($K8:$P8,$K$1:$P$1,U$1)</f>
        <v>1.3283807428180782E-3</v>
      </c>
      <c r="V8" s="38" cm="1">
        <f t="array" aca="1" ref="V8" ca="1">TREND($K8:$P8,$K$1:$P$1,V$1)</f>
        <v>1.3283807428180782E-3</v>
      </c>
      <c r="W8" s="38" cm="1">
        <f t="array" aca="1" ref="W8" ca="1">TREND($K8:$P8,$K$1:$P$1,W$1)</f>
        <v>1.3283807428180782E-3</v>
      </c>
      <c r="X8" s="38" cm="1">
        <f t="array" aca="1" ref="X8" ca="1">TREND($K8:$P8,$K$1:$P$1,X$1)</f>
        <v>1.3283807428180782E-3</v>
      </c>
      <c r="Y8" s="38" cm="1">
        <f t="array" aca="1" ref="Y8" ca="1">TREND($K8:$P8,$K$1:$P$1,Y$1)</f>
        <v>1.3283807428180782E-3</v>
      </c>
      <c r="Z8" s="38" cm="1">
        <f t="array" aca="1" ref="Z8" ca="1">TREND($K8:$P8,$K$1:$P$1,Z$1)</f>
        <v>1.3283807428180782E-3</v>
      </c>
      <c r="AA8" s="38" cm="1">
        <f t="array" aca="1" ref="AA8" ca="1">TREND($K8:$P8,$K$1:$P$1,AA$1)</f>
        <v>1.3283807428180782E-3</v>
      </c>
      <c r="AB8" s="38" cm="1">
        <f t="array" aca="1" ref="AB8" ca="1">TREND($K8:$P8,$K$1:$P$1,AB$1)</f>
        <v>1.3283807428180782E-3</v>
      </c>
      <c r="AC8" s="38" cm="1">
        <f t="array" aca="1" ref="AC8" ca="1">TREND($K8:$P8,$K$1:$P$1,AC$1)</f>
        <v>1.3283807428180782E-3</v>
      </c>
      <c r="AD8" s="38" cm="1">
        <f t="array" aca="1" ref="AD8" ca="1">TREND($K8:$P8,$K$1:$P$1,AD$1)</f>
        <v>1.3283807428180782E-3</v>
      </c>
      <c r="AE8" s="38" cm="1">
        <f t="array" aca="1" ref="AE8" ca="1">TREND($K8:$P8,$K$1:$P$1,AE$1)</f>
        <v>1.3283807428180782E-3</v>
      </c>
      <c r="AF8" s="38" cm="1">
        <f t="array" aca="1" ref="AF8" ca="1">TREND($K8:$P8,$K$1:$P$1,AF$1)</f>
        <v>1.3283807428180782E-3</v>
      </c>
      <c r="AG8" s="38" cm="1">
        <f t="array" aca="1" ref="AG8" ca="1">TREND($K8:$P8,$K$1:$P$1,AG$1)</f>
        <v>1.3283807428180782E-3</v>
      </c>
      <c r="AH8" s="38" cm="1">
        <f t="array" aca="1" ref="AH8" ca="1">TREND($K8:$P8,$K$1:$P$1,AH$1)</f>
        <v>1.3283807428180782E-3</v>
      </c>
      <c r="AI8" s="38" cm="1">
        <f t="array" aca="1" ref="AI8" ca="1">TREND($K8:$P8,$K$1:$P$1,AI$1)</f>
        <v>1.3283807428180782E-3</v>
      </c>
      <c r="AJ8" s="38" cm="1">
        <f t="array" aca="1" ref="AJ8" ca="1">TREND($K8:$P8,$K$1:$P$1,AJ$1)</f>
        <v>1.3283807428180782E-3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3.0995550665755158E-4</v>
      </c>
      <c r="C9" s="38">
        <f t="shared" ca="1" si="3"/>
        <v>3.0995550665755158E-4</v>
      </c>
      <c r="D9" s="38">
        <f t="shared" ca="1" si="0"/>
        <v>3.0995550665755158E-4</v>
      </c>
      <c r="E9" s="38">
        <f t="shared" ca="1" si="0"/>
        <v>3.0995550665755158E-4</v>
      </c>
      <c r="F9" s="39" cm="1">
        <f t="array" aca="1" ref="F9" ca="1">INDIRECT(CONCATENATE("'",HLOOKUP(F$1,$B$21:$E$23,3,FALSE),"'!",$B$25,ROW($A9)+5))*About!$A$27</f>
        <v>3.0995550665755158E-4</v>
      </c>
      <c r="G9" s="38">
        <f t="shared" ca="1" si="4"/>
        <v>3.1216947456224838E-4</v>
      </c>
      <c r="H9" s="38">
        <f t="shared" ca="1" si="1"/>
        <v>3.1438344246694519E-4</v>
      </c>
      <c r="I9" s="38">
        <f t="shared" ca="1" si="1"/>
        <v>3.1659741037164195E-4</v>
      </c>
      <c r="J9" s="38">
        <f t="shared" ca="1" si="1"/>
        <v>3.1881137827633875E-4</v>
      </c>
      <c r="K9" s="39" cm="1">
        <f t="array" aca="1" ref="K9" ca="1">INDIRECT(CONCATENATE("'",HLOOKUP(K$1,$B$21:$E$23,3,FALSE),"'!",$B$25,ROW($A9)+5))*About!$A$27</f>
        <v>3.2102534618103556E-4</v>
      </c>
      <c r="L9" s="38">
        <f t="shared" ca="1" si="5"/>
        <v>3.2545328199042918E-4</v>
      </c>
      <c r="M9" s="38">
        <f t="shared" ca="1" si="2"/>
        <v>3.2988121779982274E-4</v>
      </c>
      <c r="N9" s="38">
        <f t="shared" ca="1" si="2"/>
        <v>3.3430915360921636E-4</v>
      </c>
      <c r="O9" s="38">
        <f t="shared" ca="1" si="2"/>
        <v>3.3873708941860992E-4</v>
      </c>
      <c r="P9" s="39" cm="1">
        <f t="array" aca="1" ref="P9" ca="1">INDIRECT(CONCATENATE("'",HLOOKUP(P$1,$B$21:$E$23,3,FALSE),"'!",$B$25,ROW($A9)+5))*About!$A$27</f>
        <v>3.4316502522800354E-4</v>
      </c>
      <c r="Q9" s="38" cm="1">
        <f t="array" aca="1" ref="Q9" ca="1">TREND($K9:$P9,$K$1:$P$1,Q$1)</f>
        <v>3.4759296103739623E-4</v>
      </c>
      <c r="R9" s="38" cm="1">
        <f t="array" aca="1" ref="R9" ca="1">TREND($K9:$P9,$K$1:$P$1,R$1)</f>
        <v>3.5202089684678931E-4</v>
      </c>
      <c r="S9" s="38" cm="1">
        <f t="array" aca="1" ref="S9" ca="1">TREND($K9:$P9,$K$1:$P$1,S$1)</f>
        <v>3.5644883265618411E-4</v>
      </c>
      <c r="T9" s="38" cm="1">
        <f t="array" aca="1" ref="T9" ca="1">TREND($K9:$P9,$K$1:$P$1,T$1)</f>
        <v>3.6087676846557719E-4</v>
      </c>
      <c r="U9" s="38" cm="1">
        <f t="array" aca="1" ref="U9" ca="1">TREND($K9:$P9,$K$1:$P$1,U$1)</f>
        <v>3.6530470427497026E-4</v>
      </c>
      <c r="V9" s="38" cm="1">
        <f t="array" aca="1" ref="V9" ca="1">TREND($K9:$P9,$K$1:$P$1,V$1)</f>
        <v>3.6973264008436334E-4</v>
      </c>
      <c r="W9" s="38" cm="1">
        <f t="array" aca="1" ref="W9" ca="1">TREND($K9:$P9,$K$1:$P$1,W$1)</f>
        <v>3.7416057589375815E-4</v>
      </c>
      <c r="X9" s="38" cm="1">
        <f t="array" aca="1" ref="X9" ca="1">TREND($K9:$P9,$K$1:$P$1,X$1)</f>
        <v>3.7858851170315122E-4</v>
      </c>
      <c r="Y9" s="38" cm="1">
        <f t="array" aca="1" ref="Y9" ca="1">TREND($K9:$P9,$K$1:$P$1,Y$1)</f>
        <v>3.8301644751254429E-4</v>
      </c>
      <c r="Z9" s="38" cm="1">
        <f t="array" aca="1" ref="Z9" ca="1">TREND($K9:$P9,$K$1:$P$1,Z$1)</f>
        <v>3.874443833219391E-4</v>
      </c>
      <c r="AA9" s="38" cm="1">
        <f t="array" aca="1" ref="AA9" ca="1">TREND($K9:$P9,$K$1:$P$1,AA$1)</f>
        <v>3.9187231913133218E-4</v>
      </c>
      <c r="AB9" s="38" cm="1">
        <f t="array" aca="1" ref="AB9" ca="1">TREND($K9:$P9,$K$1:$P$1,AB$1)</f>
        <v>3.9630025494072525E-4</v>
      </c>
      <c r="AC9" s="38" cm="1">
        <f t="array" aca="1" ref="AC9" ca="1">TREND($K9:$P9,$K$1:$P$1,AC$1)</f>
        <v>4.0072819075012006E-4</v>
      </c>
      <c r="AD9" s="38" cm="1">
        <f t="array" aca="1" ref="AD9" ca="1">TREND($K9:$P9,$K$1:$P$1,AD$1)</f>
        <v>4.0515612655951314E-4</v>
      </c>
      <c r="AE9" s="38" cm="1">
        <f t="array" aca="1" ref="AE9" ca="1">TREND($K9:$P9,$K$1:$P$1,AE$1)</f>
        <v>4.0958406236890621E-4</v>
      </c>
      <c r="AF9" s="38" cm="1">
        <f t="array" aca="1" ref="AF9" ca="1">TREND($K9:$P9,$K$1:$P$1,AF$1)</f>
        <v>4.1401199817829928E-4</v>
      </c>
      <c r="AG9" s="38" cm="1">
        <f t="array" aca="1" ref="AG9" ca="1">TREND($K9:$P9,$K$1:$P$1,AG$1)</f>
        <v>4.1843993398769409E-4</v>
      </c>
      <c r="AH9" s="38" cm="1">
        <f t="array" aca="1" ref="AH9" ca="1">TREND($K9:$P9,$K$1:$P$1,AH$1)</f>
        <v>4.2286786979708717E-4</v>
      </c>
      <c r="AI9" s="38" cm="1">
        <f t="array" aca="1" ref="AI9" ca="1">TREND($K9:$P9,$K$1:$P$1,AI$1)</f>
        <v>4.2729580560648024E-4</v>
      </c>
      <c r="AJ9" s="38" cm="1">
        <f t="array" aca="1" ref="AJ9" ca="1">TREND($K9:$P9,$K$1:$P$1,AJ$1)</f>
        <v>4.3172374141587505E-4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2.3246662999316369E-6</v>
      </c>
      <c r="C10" s="38">
        <f t="shared" ca="1" si="3"/>
        <v>2.3523408987403469E-6</v>
      </c>
      <c r="D10" s="38">
        <f t="shared" ca="1" si="0"/>
        <v>2.3800154975490568E-6</v>
      </c>
      <c r="E10" s="38">
        <f t="shared" ca="1" si="0"/>
        <v>2.4076900963577667E-6</v>
      </c>
      <c r="F10" s="39" cm="1">
        <f t="array" aca="1" ref="F10" ca="1">INDIRECT(CONCATENATE("'",HLOOKUP(F$1,$B$21:$E$23,3,FALSE),"'!",$B$25,ROW($A10)+5))*About!$A$27</f>
        <v>2.4353646951664767E-6</v>
      </c>
      <c r="G10" s="38">
        <f t="shared" ca="1" si="4"/>
        <v>2.5017837323073804E-6</v>
      </c>
      <c r="H10" s="38">
        <f t="shared" ca="1" si="1"/>
        <v>2.5682027694482846E-6</v>
      </c>
      <c r="I10" s="38">
        <f t="shared" ca="1" si="1"/>
        <v>2.6346218065891883E-6</v>
      </c>
      <c r="J10" s="38">
        <f t="shared" ca="1" si="1"/>
        <v>2.7010408437300925E-6</v>
      </c>
      <c r="K10" s="39" cm="1">
        <f t="array" aca="1" ref="K10" ca="1">INDIRECT(CONCATENATE("'",HLOOKUP(K$1,$B$21:$E$23,3,FALSE),"'!",$B$25,ROW($A10)+5))*About!$A$27</f>
        <v>2.7674598808709963E-6</v>
      </c>
      <c r="L10" s="38">
        <f t="shared" ca="1" si="5"/>
        <v>2.8117392389649322E-6</v>
      </c>
      <c r="M10" s="38">
        <f t="shared" ca="1" si="2"/>
        <v>2.8560185970588682E-6</v>
      </c>
      <c r="N10" s="38">
        <f t="shared" ca="1" si="2"/>
        <v>2.9002979551528042E-6</v>
      </c>
      <c r="O10" s="38">
        <f t="shared" ca="1" si="2"/>
        <v>2.9445773132467402E-6</v>
      </c>
      <c r="P10" s="39" cm="1">
        <f t="array" aca="1" ref="P10" ca="1">INDIRECT(CONCATENATE("'",HLOOKUP(P$1,$B$21:$E$23,3,FALSE),"'!",$B$25,ROW($A10)+5))*About!$A$27</f>
        <v>2.9888566713406762E-6</v>
      </c>
      <c r="Q10" s="38" cm="1">
        <f t="array" aca="1" ref="Q10" ca="1">TREND($K10:$P10,$K$1:$P$1,Q$1)</f>
        <v>3.0331360294346202E-6</v>
      </c>
      <c r="R10" s="38" cm="1">
        <f t="array" aca="1" ref="R10" ca="1">TREND($K10:$P10,$K$1:$P$1,R$1)</f>
        <v>3.0774153875285439E-6</v>
      </c>
      <c r="S10" s="38" cm="1">
        <f t="array" aca="1" ref="S10" ca="1">TREND($K10:$P10,$K$1:$P$1,S$1)</f>
        <v>3.1216947456224811E-6</v>
      </c>
      <c r="T10" s="38" cm="1">
        <f t="array" aca="1" ref="T10" ca="1">TREND($K10:$P10,$K$1:$P$1,T$1)</f>
        <v>3.1659741037164184E-6</v>
      </c>
      <c r="U10" s="38" cm="1">
        <f t="array" aca="1" ref="U10" ca="1">TREND($K10:$P10,$K$1:$P$1,U$1)</f>
        <v>3.2102534618103556E-6</v>
      </c>
      <c r="V10" s="38" cm="1">
        <f t="array" aca="1" ref="V10" ca="1">TREND($K10:$P10,$K$1:$P$1,V$1)</f>
        <v>3.2545328199042929E-6</v>
      </c>
      <c r="W10" s="38" cm="1">
        <f t="array" aca="1" ref="W10" ca="1">TREND($K10:$P10,$K$1:$P$1,W$1)</f>
        <v>3.2988121779982301E-6</v>
      </c>
      <c r="X10" s="38" cm="1">
        <f t="array" aca="1" ref="X10" ca="1">TREND($K10:$P10,$K$1:$P$1,X$1)</f>
        <v>3.3430915360921674E-6</v>
      </c>
      <c r="Y10" s="38" cm="1">
        <f t="array" aca="1" ref="Y10" ca="1">TREND($K10:$P10,$K$1:$P$1,Y$1)</f>
        <v>3.3873708941861046E-6</v>
      </c>
      <c r="Z10" s="38" cm="1">
        <f t="array" aca="1" ref="Z10" ca="1">TREND($K10:$P10,$K$1:$P$1,Z$1)</f>
        <v>3.4316502522800419E-6</v>
      </c>
      <c r="AA10" s="38" cm="1">
        <f t="array" aca="1" ref="AA10" ca="1">TREND($K10:$P10,$K$1:$P$1,AA$1)</f>
        <v>3.4759296103739791E-6</v>
      </c>
      <c r="AB10" s="38" cm="1">
        <f t="array" aca="1" ref="AB10" ca="1">TREND($K10:$P10,$K$1:$P$1,AB$1)</f>
        <v>3.5202089684679164E-6</v>
      </c>
      <c r="AC10" s="38" cm="1">
        <f t="array" aca="1" ref="AC10" ca="1">TREND($K10:$P10,$K$1:$P$1,AC$1)</f>
        <v>3.5644883265618401E-6</v>
      </c>
      <c r="AD10" s="38" cm="1">
        <f t="array" aca="1" ref="AD10" ca="1">TREND($K10:$P10,$K$1:$P$1,AD$1)</f>
        <v>3.6087676846557773E-6</v>
      </c>
      <c r="AE10" s="38" cm="1">
        <f t="array" aca="1" ref="AE10" ca="1">TREND($K10:$P10,$K$1:$P$1,AE$1)</f>
        <v>3.6530470427497146E-6</v>
      </c>
      <c r="AF10" s="38" cm="1">
        <f t="array" aca="1" ref="AF10" ca="1">TREND($K10:$P10,$K$1:$P$1,AF$1)</f>
        <v>3.6973264008436518E-6</v>
      </c>
      <c r="AG10" s="38" cm="1">
        <f t="array" aca="1" ref="AG10" ca="1">TREND($K10:$P10,$K$1:$P$1,AG$1)</f>
        <v>3.7416057589375891E-6</v>
      </c>
      <c r="AH10" s="38" cm="1">
        <f t="array" aca="1" ref="AH10" ca="1">TREND($K10:$P10,$K$1:$P$1,AH$1)</f>
        <v>3.7858851170315263E-6</v>
      </c>
      <c r="AI10" s="38" cm="1">
        <f t="array" aca="1" ref="AI10" ca="1">TREND($K10:$P10,$K$1:$P$1,AI$1)</f>
        <v>3.8301644751254635E-6</v>
      </c>
      <c r="AJ10" s="38" cm="1">
        <f t="array" aca="1" ref="AJ10" ca="1">TREND($K10:$P10,$K$1:$P$1,AJ$1)</f>
        <v>3.8744438332194008E-6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2.2139679046967972E-6</v>
      </c>
      <c r="C11" s="38">
        <f t="shared" ca="1" si="3"/>
        <v>2.2416425035055071E-6</v>
      </c>
      <c r="D11" s="38">
        <f t="shared" ca="1" si="0"/>
        <v>2.2693171023142171E-6</v>
      </c>
      <c r="E11" s="38">
        <f t="shared" ca="1" si="0"/>
        <v>2.296991701122927E-6</v>
      </c>
      <c r="F11" s="39" cm="1">
        <f t="array" aca="1" ref="F11" ca="1">INDIRECT(CONCATENATE("'",HLOOKUP(F$1,$B$21:$E$23,3,FALSE),"'!",$B$25,ROW($A11)+5))*About!$A$27</f>
        <v>2.3246662999316369E-6</v>
      </c>
      <c r="G11" s="38">
        <f t="shared" ca="1" si="4"/>
        <v>2.3910853370725407E-6</v>
      </c>
      <c r="H11" s="38">
        <f t="shared" ca="1" si="1"/>
        <v>2.4575043742134449E-6</v>
      </c>
      <c r="I11" s="38">
        <f t="shared" ca="1" si="1"/>
        <v>2.5239234113543486E-6</v>
      </c>
      <c r="J11" s="38">
        <f t="shared" ca="1" si="1"/>
        <v>2.5903424484952528E-6</v>
      </c>
      <c r="K11" s="39" cm="1">
        <f t="array" aca="1" ref="K11" ca="1">INDIRECT(CONCATENATE("'",HLOOKUP(K$1,$B$21:$E$23,3,FALSE),"'!",$B$25,ROW($A11)+5))*About!$A$27</f>
        <v>2.6567614856361565E-6</v>
      </c>
      <c r="L11" s="38">
        <f t="shared" ca="1" si="5"/>
        <v>2.7010408437300925E-6</v>
      </c>
      <c r="M11" s="38">
        <f t="shared" ca="1" si="2"/>
        <v>2.7453202018240285E-6</v>
      </c>
      <c r="N11" s="38">
        <f t="shared" ca="1" si="2"/>
        <v>2.789599559917964E-6</v>
      </c>
      <c r="O11" s="38">
        <f t="shared" ca="1" si="2"/>
        <v>2.8338789180119E-6</v>
      </c>
      <c r="P11" s="39" cm="1">
        <f t="array" aca="1" ref="P11" ca="1">INDIRECT(CONCATENATE("'",HLOOKUP(P$1,$B$21:$E$23,3,FALSE),"'!",$B$25,ROW($A11)+5))*About!$A$27</f>
        <v>2.878158276105836E-6</v>
      </c>
      <c r="Q11" s="38" cm="1">
        <f t="array" aca="1" ref="Q11" ca="1">TREND($K11:$P11,$K$1:$P$1,Q$1)</f>
        <v>2.9224376341997771E-6</v>
      </c>
      <c r="R11" s="38" cm="1">
        <f t="array" aca="1" ref="R11" ca="1">TREND($K11:$P11,$K$1:$P$1,R$1)</f>
        <v>2.9667169922937143E-6</v>
      </c>
      <c r="S11" s="38" cm="1">
        <f t="array" aca="1" ref="S11" ca="1">TREND($K11:$P11,$K$1:$P$1,S$1)</f>
        <v>3.0109963503876516E-6</v>
      </c>
      <c r="T11" s="38" cm="1">
        <f t="array" aca="1" ref="T11" ca="1">TREND($K11:$P11,$K$1:$P$1,T$1)</f>
        <v>3.0552757084815753E-6</v>
      </c>
      <c r="U11" s="38" cm="1">
        <f t="array" aca="1" ref="U11" ca="1">TREND($K11:$P11,$K$1:$P$1,U$1)</f>
        <v>3.0995550665755125E-6</v>
      </c>
      <c r="V11" s="38" cm="1">
        <f t="array" aca="1" ref="V11" ca="1">TREND($K11:$P11,$K$1:$P$1,V$1)</f>
        <v>3.1438344246694498E-6</v>
      </c>
      <c r="W11" s="38" cm="1">
        <f t="array" aca="1" ref="W11" ca="1">TREND($K11:$P11,$K$1:$P$1,W$1)</f>
        <v>3.188113782763387E-6</v>
      </c>
      <c r="X11" s="38" cm="1">
        <f t="array" aca="1" ref="X11" ca="1">TREND($K11:$P11,$K$1:$P$1,X$1)</f>
        <v>3.2323931408573242E-6</v>
      </c>
      <c r="Y11" s="38" cm="1">
        <f t="array" aca="1" ref="Y11" ca="1">TREND($K11:$P11,$K$1:$P$1,Y$1)</f>
        <v>3.2766724989512615E-6</v>
      </c>
      <c r="Z11" s="38" cm="1">
        <f t="array" aca="1" ref="Z11" ca="1">TREND($K11:$P11,$K$1:$P$1,Z$1)</f>
        <v>3.3209518570451987E-6</v>
      </c>
      <c r="AA11" s="38" cm="1">
        <f t="array" aca="1" ref="AA11" ca="1">TREND($K11:$P11,$K$1:$P$1,AA$1)</f>
        <v>3.365231215139136E-6</v>
      </c>
      <c r="AB11" s="38" cm="1">
        <f t="array" aca="1" ref="AB11" ca="1">TREND($K11:$P11,$K$1:$P$1,AB$1)</f>
        <v>3.4095105732330732E-6</v>
      </c>
      <c r="AC11" s="38" cm="1">
        <f t="array" aca="1" ref="AC11" ca="1">TREND($K11:$P11,$K$1:$P$1,AC$1)</f>
        <v>3.4537899313270105E-6</v>
      </c>
      <c r="AD11" s="38" cm="1">
        <f t="array" aca="1" ref="AD11" ca="1">TREND($K11:$P11,$K$1:$P$1,AD$1)</f>
        <v>3.4980692894209342E-6</v>
      </c>
      <c r="AE11" s="38" cm="1">
        <f t="array" aca="1" ref="AE11" ca="1">TREND($K11:$P11,$K$1:$P$1,AE$1)</f>
        <v>3.5423486475148714E-6</v>
      </c>
      <c r="AF11" s="38" cm="1">
        <f t="array" aca="1" ref="AF11" ca="1">TREND($K11:$P11,$K$1:$P$1,AF$1)</f>
        <v>3.5866280056088087E-6</v>
      </c>
      <c r="AG11" s="38" cm="1">
        <f t="array" aca="1" ref="AG11" ca="1">TREND($K11:$P11,$K$1:$P$1,AG$1)</f>
        <v>3.6309073637027459E-6</v>
      </c>
      <c r="AH11" s="38" cm="1">
        <f t="array" aca="1" ref="AH11" ca="1">TREND($K11:$P11,$K$1:$P$1,AH$1)</f>
        <v>3.6751867217966832E-6</v>
      </c>
      <c r="AI11" s="38" cm="1">
        <f t="array" aca="1" ref="AI11" ca="1">TREND($K11:$P11,$K$1:$P$1,AI$1)</f>
        <v>3.7194660798906204E-6</v>
      </c>
      <c r="AJ11" s="38" cm="1">
        <f t="array" aca="1" ref="AJ11" ca="1">TREND($K11:$P11,$K$1:$P$1,AJ$1)</f>
        <v>3.7637454379845577E-6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1.0306020596363591E-5</v>
      </c>
      <c r="C12" s="38">
        <f t="shared" ca="1" si="3"/>
        <v>1.0488672948501077E-5</v>
      </c>
      <c r="D12" s="38">
        <f t="shared" ca="1" si="0"/>
        <v>1.0671325300638562E-5</v>
      </c>
      <c r="E12" s="38">
        <f t="shared" ca="1" si="0"/>
        <v>1.0853977652776048E-5</v>
      </c>
      <c r="F12" s="40">
        <f ca="1">SUM(INDIRECT(CONCATENATE("'",HLOOKUP(F$1,$B$21:$E$23,3,FALSE),"'!",$B$25,ROW($A12)+5,":",$B$25,ROW($A12)+6)))*About!$A$27</f>
        <v>1.1036630004913534E-5</v>
      </c>
      <c r="G12" s="38">
        <f t="shared" ca="1" si="4"/>
        <v>1.1242529020050336E-5</v>
      </c>
      <c r="H12" s="38">
        <f t="shared" ca="1" si="1"/>
        <v>1.1448428035187138E-5</v>
      </c>
      <c r="I12" s="38">
        <f t="shared" ca="1" si="1"/>
        <v>1.165432705032394E-5</v>
      </c>
      <c r="J12" s="38">
        <f t="shared" ca="1" si="1"/>
        <v>1.1860226065460742E-5</v>
      </c>
      <c r="K12" s="40">
        <f ca="1">SUM(INDIRECT(CONCATENATE("'",HLOOKUP(K$1,$B$21:$E$23,3,FALSE),"'!",$B$25,ROW($A12)+5,":",$B$25,ROW($A12)+6)))*About!$A$27</f>
        <v>1.2066125080597544E-5</v>
      </c>
      <c r="L12" s="38">
        <f t="shared" ca="1" si="5"/>
        <v>1.2331801229161159E-5</v>
      </c>
      <c r="M12" s="38">
        <f t="shared" ca="1" si="2"/>
        <v>1.2597477377724776E-5</v>
      </c>
      <c r="N12" s="38">
        <f t="shared" ca="1" si="2"/>
        <v>1.2863153526288391E-5</v>
      </c>
      <c r="O12" s="38">
        <f t="shared" ca="1" si="2"/>
        <v>1.3128829674852008E-5</v>
      </c>
      <c r="P12" s="40">
        <f ca="1">SUM(INDIRECT(CONCATENATE("'",HLOOKUP(P$1,$B$21:$E$23,3,FALSE),"'!",$B$25,ROW($A12)+5,":",$B$25,ROW($A12)+6)))*About!$A$27</f>
        <v>1.3394505823415623E-5</v>
      </c>
      <c r="Q12" s="38" cm="1">
        <f t="array" aca="1" ref="Q12" ca="1">TREND($K12:$P12,$K$1:$P$1,Q$1)</f>
        <v>1.3660181971979234E-5</v>
      </c>
      <c r="R12" s="38" cm="1">
        <f t="array" aca="1" ref="R12" ca="1">TREND($K12:$P12,$K$1:$P$1,R$1)</f>
        <v>1.3925858120542858E-5</v>
      </c>
      <c r="S12" s="38" cm="1">
        <f t="array" aca="1" ref="S12" ca="1">TREND($K12:$P12,$K$1:$P$1,S$1)</f>
        <v>1.4191534269106481E-5</v>
      </c>
      <c r="T12" s="38" cm="1">
        <f t="array" aca="1" ref="T12" ca="1">TREND($K12:$P12,$K$1:$P$1,T$1)</f>
        <v>1.4457210417670105E-5</v>
      </c>
      <c r="U12" s="38" cm="1">
        <f t="array" aca="1" ref="U12" ca="1">TREND($K12:$P12,$K$1:$P$1,U$1)</f>
        <v>1.4722886566233728E-5</v>
      </c>
      <c r="V12" s="38" cm="1">
        <f t="array" aca="1" ref="V12" ca="1">TREND($K12:$P12,$K$1:$P$1,V$1)</f>
        <v>1.4988562714797352E-5</v>
      </c>
      <c r="W12" s="38" cm="1">
        <f t="array" aca="1" ref="W12" ca="1">TREND($K12:$P12,$K$1:$P$1,W$1)</f>
        <v>1.5254238863360975E-5</v>
      </c>
      <c r="X12" s="38" cm="1">
        <f t="array" aca="1" ref="X12" ca="1">TREND($K12:$P12,$K$1:$P$1,X$1)</f>
        <v>1.5519915011924599E-5</v>
      </c>
      <c r="Y12" s="38" cm="1">
        <f t="array" aca="1" ref="Y12" ca="1">TREND($K12:$P12,$K$1:$P$1,Y$1)</f>
        <v>1.5785591160488222E-5</v>
      </c>
      <c r="Z12" s="38" cm="1">
        <f t="array" aca="1" ref="Z12" ca="1">TREND($K12:$P12,$K$1:$P$1,Z$1)</f>
        <v>1.6051267309051846E-5</v>
      </c>
      <c r="AA12" s="38" cm="1">
        <f t="array" aca="1" ref="AA12" ca="1">TREND($K12:$P12,$K$1:$P$1,AA$1)</f>
        <v>1.6316943457615361E-5</v>
      </c>
      <c r="AB12" s="38" cm="1">
        <f t="array" aca="1" ref="AB12" ca="1">TREND($K12:$P12,$K$1:$P$1,AB$1)</f>
        <v>1.6582619606178984E-5</v>
      </c>
      <c r="AC12" s="38" cm="1">
        <f t="array" aca="1" ref="AC12" ca="1">TREND($K12:$P12,$K$1:$P$1,AC$1)</f>
        <v>1.6848295754742608E-5</v>
      </c>
      <c r="AD12" s="38" cm="1">
        <f t="array" aca="1" ref="AD12" ca="1">TREND($K12:$P12,$K$1:$P$1,AD$1)</f>
        <v>1.7113971903306231E-5</v>
      </c>
      <c r="AE12" s="38" cm="1">
        <f t="array" aca="1" ref="AE12" ca="1">TREND($K12:$P12,$K$1:$P$1,AE$1)</f>
        <v>1.7379648051869855E-5</v>
      </c>
      <c r="AF12" s="38" cm="1">
        <f t="array" aca="1" ref="AF12" ca="1">TREND($K12:$P12,$K$1:$P$1,AF$1)</f>
        <v>1.7645324200433478E-5</v>
      </c>
      <c r="AG12" s="38" cm="1">
        <f t="array" aca="1" ref="AG12" ca="1">TREND($K12:$P12,$K$1:$P$1,AG$1)</f>
        <v>1.7911000348997102E-5</v>
      </c>
      <c r="AH12" s="38" cm="1">
        <f t="array" aca="1" ref="AH12" ca="1">TREND($K12:$P12,$K$1:$P$1,AH$1)</f>
        <v>1.8176676497560725E-5</v>
      </c>
      <c r="AI12" s="38" cm="1">
        <f t="array" aca="1" ref="AI12" ca="1">TREND($K12:$P12,$K$1:$P$1,AI$1)</f>
        <v>1.8442352646124349E-5</v>
      </c>
      <c r="AJ12" s="38" cm="1">
        <f t="array" aca="1" ref="AJ12" ca="1">TREND($K12:$P12,$K$1:$P$1,AJ$1)</f>
        <v>1.8708028794687972E-5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HOIpTP-transport-NOx</v>
      </c>
    </row>
    <row r="18" spans="1:5">
      <c r="A18" t="s">
        <v>113</v>
      </c>
      <c r="B18" t="str">
        <f ca="1">RIGHT(B17,LEN(B17)-7)</f>
        <v>transport-NOx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4.7600309950981132E-4</v>
      </c>
      <c r="C2" s="38">
        <f ca="1">$B2+($F2-$B2)*(C$1-$B$1)/($F$1-$B$1)</f>
        <v>4.7877055939068232E-4</v>
      </c>
      <c r="D2" s="38">
        <f t="shared" ref="D2:E12" ca="1" si="0">$B2+($F2-$B2)*(D$1-$B$1)/($F$1-$B$1)</f>
        <v>4.8153801927155332E-4</v>
      </c>
      <c r="E2" s="38">
        <f t="shared" ca="1" si="0"/>
        <v>4.8430547915242431E-4</v>
      </c>
      <c r="F2" s="37" cm="1">
        <f t="array" aca="1" ref="F2" ca="1">INDIRECT(CONCATENATE("'",HLOOKUP(F$1,$B$21:$E$23,3,FALSE),"'!",$B$25,ROW($A2)+3))*About!$A$27</f>
        <v>4.8707293903329531E-4</v>
      </c>
      <c r="G2" s="38">
        <f ca="1">$F2+($K2-$F2)*(G$1-$F$1)/($K$1-$F$1)</f>
        <v>4.9592881065208254E-4</v>
      </c>
      <c r="H2" s="38">
        <f t="shared" ref="H2:J12" ca="1" si="1">$F2+($K2-$F2)*(H$1-$F$1)/($K$1-$F$1)</f>
        <v>5.0478468227086967E-4</v>
      </c>
      <c r="I2" s="38">
        <f t="shared" ca="1" si="1"/>
        <v>5.136405538896569E-4</v>
      </c>
      <c r="J2" s="38">
        <f t="shared" ca="1" si="1"/>
        <v>5.2249642550844402E-4</v>
      </c>
      <c r="K2" s="37" cm="1">
        <f t="array" aca="1" ref="K2" ca="1">INDIRECT(CONCATENATE("'",HLOOKUP(K$1,$B$21:$E$23,3,FALSE),"'!",$B$25,ROW($A2)+3))*About!$A$27</f>
        <v>5.3135229712723126E-4</v>
      </c>
      <c r="L2" s="38">
        <f ca="1">$K2+($P2-$K2)*(L$1-$K$1)/($P$1-$K$1)</f>
        <v>5.3799420084132163E-4</v>
      </c>
      <c r="M2" s="38">
        <f t="shared" ref="M2:O12" ca="1" si="2">$K2+($P2-$K2)*(M$1-$K$1)/($P$1-$K$1)</f>
        <v>5.44636104555412E-4</v>
      </c>
      <c r="N2" s="38">
        <f t="shared" ca="1" si="2"/>
        <v>5.5127800826950248E-4</v>
      </c>
      <c r="O2" s="38">
        <f t="shared" ca="1" si="2"/>
        <v>5.5791991198359285E-4</v>
      </c>
      <c r="P2" s="37" cm="1">
        <f t="array" aca="1" ref="P2" ca="1">INDIRECT(CONCATENATE("'",HLOOKUP(P$1,$B$21:$E$23,3,FALSE),"'!",$B$25,ROW($A2)+3))*About!$A$27</f>
        <v>5.6456181569768322E-4</v>
      </c>
      <c r="Q2" s="38" cm="1">
        <f t="array" aca="1" ref="Q2" ca="1">TREND($K2:$P2,$K$1:$P$1,Q$1)</f>
        <v>5.7120371941177424E-4</v>
      </c>
      <c r="R2" s="38" cm="1">
        <f t="array" aca="1" ref="R2" ca="1">TREND($K2:$P2,$K$1:$P$1,R$1)</f>
        <v>5.7784562312586558E-4</v>
      </c>
      <c r="S2" s="38" cm="1">
        <f t="array" aca="1" ref="S2" ca="1">TREND($K2:$P2,$K$1:$P$1,S$1)</f>
        <v>5.844875268399552E-4</v>
      </c>
      <c r="T2" s="38" cm="1">
        <f t="array" aca="1" ref="T2" ca="1">TREND($K2:$P2,$K$1:$P$1,T$1)</f>
        <v>5.9112943055404654E-4</v>
      </c>
      <c r="U2" s="38" cm="1">
        <f t="array" aca="1" ref="U2" ca="1">TREND($K2:$P2,$K$1:$P$1,U$1)</f>
        <v>5.9777133426813615E-4</v>
      </c>
      <c r="V2" s="38" cm="1">
        <f t="array" aca="1" ref="V2" ca="1">TREND($K2:$P2,$K$1:$P$1,V$1)</f>
        <v>6.044132379822275E-4</v>
      </c>
      <c r="W2" s="38" cm="1">
        <f t="array" aca="1" ref="W2" ca="1">TREND($K2:$P2,$K$1:$P$1,W$1)</f>
        <v>6.1105514169631711E-4</v>
      </c>
      <c r="X2" s="38" cm="1">
        <f t="array" aca="1" ref="X2" ca="1">TREND($K2:$P2,$K$1:$P$1,X$1)</f>
        <v>6.1769704541040672E-4</v>
      </c>
      <c r="Y2" s="38" cm="1">
        <f t="array" aca="1" ref="Y2" ca="1">TREND($K2:$P2,$K$1:$P$1,Y$1)</f>
        <v>6.2433894912449807E-4</v>
      </c>
      <c r="Z2" s="38" cm="1">
        <f t="array" aca="1" ref="Z2" ca="1">TREND($K2:$P2,$K$1:$P$1,Z$1)</f>
        <v>6.3098085283858768E-4</v>
      </c>
      <c r="AA2" s="38" cm="1">
        <f t="array" aca="1" ref="AA2" ca="1">TREND($K2:$P2,$K$1:$P$1,AA$1)</f>
        <v>6.3762275655267903E-4</v>
      </c>
      <c r="AB2" s="38" cm="1">
        <f t="array" aca="1" ref="AB2" ca="1">TREND($K2:$P2,$K$1:$P$1,AB$1)</f>
        <v>6.4426466026676864E-4</v>
      </c>
      <c r="AC2" s="38" cm="1">
        <f t="array" aca="1" ref="AC2" ca="1">TREND($K2:$P2,$K$1:$P$1,AC$1)</f>
        <v>6.5090656398085998E-4</v>
      </c>
      <c r="AD2" s="38" cm="1">
        <f t="array" aca="1" ref="AD2" ca="1">TREND($K2:$P2,$K$1:$P$1,AD$1)</f>
        <v>6.575484676949496E-4</v>
      </c>
      <c r="AE2" s="38" cm="1">
        <f t="array" aca="1" ref="AE2" ca="1">TREND($K2:$P2,$K$1:$P$1,AE$1)</f>
        <v>6.6419037140904094E-4</v>
      </c>
      <c r="AF2" s="38" cm="1">
        <f t="array" aca="1" ref="AF2" ca="1">TREND($K2:$P2,$K$1:$P$1,AF$1)</f>
        <v>6.7083227512313055E-4</v>
      </c>
      <c r="AG2" s="38" cm="1">
        <f t="array" aca="1" ref="AG2" ca="1">TREND($K2:$P2,$K$1:$P$1,AG$1)</f>
        <v>6.774741788372219E-4</v>
      </c>
      <c r="AH2" s="38" cm="1">
        <f t="array" aca="1" ref="AH2" ca="1">TREND($K2:$P2,$K$1:$P$1,AH$1)</f>
        <v>6.8411608255131151E-4</v>
      </c>
      <c r="AI2" s="38" cm="1">
        <f t="array" aca="1" ref="AI2" ca="1">TREND($K2:$P2,$K$1:$P$1,AI$1)</f>
        <v>6.9075798626540112E-4</v>
      </c>
      <c r="AJ2" s="38" cm="1">
        <f t="array" aca="1" ref="AJ2" ca="1">TREND($K2:$P2,$K$1:$P$1,AJ$1)</f>
        <v>6.9739988997949247E-4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2.7674598808709962E-4</v>
      </c>
      <c r="C3" s="38">
        <f t="shared" ref="C3:C12" ca="1" si="3">$B3+($F3-$B3)*(C$1-$B$1)/($F$1-$B$1)</f>
        <v>2.7951344796797061E-4</v>
      </c>
      <c r="D3" s="38">
        <f t="shared" ca="1" si="0"/>
        <v>2.8228090784884161E-4</v>
      </c>
      <c r="E3" s="38">
        <f t="shared" ca="1" si="0"/>
        <v>2.8504836772971261E-4</v>
      </c>
      <c r="F3" s="39" cm="1">
        <f t="array" aca="1" ref="F3" ca="1">INDIRECT(CONCATENATE("'",HLOOKUP(F$1,$B$21:$E$23,3,FALSE),"'!",$B$25,ROW($A3)+5))*About!$A$27</f>
        <v>2.878158276105836E-4</v>
      </c>
      <c r="G3" s="38">
        <f t="shared" ref="G3:G12" ca="1" si="4">$F3+($K3-$F3)*(G$1-$F$1)/($K$1-$F$1)</f>
        <v>2.9002979551528041E-4</v>
      </c>
      <c r="H3" s="38">
        <f t="shared" ca="1" si="1"/>
        <v>2.9224376341997722E-4</v>
      </c>
      <c r="I3" s="38">
        <f t="shared" ca="1" si="1"/>
        <v>2.9445773132467397E-4</v>
      </c>
      <c r="J3" s="38">
        <f t="shared" ca="1" si="1"/>
        <v>2.9667169922937078E-4</v>
      </c>
      <c r="K3" s="39" cm="1">
        <f t="array" aca="1" ref="K3" ca="1">INDIRECT(CONCATENATE("'",HLOOKUP(K$1,$B$21:$E$23,3,FALSE),"'!",$B$25,ROW($A3)+5))*About!$A$27</f>
        <v>2.9888566713406759E-4</v>
      </c>
      <c r="L3" s="38">
        <f t="shared" ref="L3:L12" ca="1" si="5">$K3+($P3-$K3)*(L$1-$K$1)/($P$1-$K$1)</f>
        <v>3.010996350387644E-4</v>
      </c>
      <c r="M3" s="38">
        <f t="shared" ca="1" si="2"/>
        <v>3.0331360294346121E-4</v>
      </c>
      <c r="N3" s="38">
        <f t="shared" ca="1" si="2"/>
        <v>3.0552757084815796E-4</v>
      </c>
      <c r="O3" s="38">
        <f t="shared" ca="1" si="2"/>
        <v>3.0774153875285477E-4</v>
      </c>
      <c r="P3" s="39" cm="1">
        <f t="array" aca="1" ref="P3" ca="1">INDIRECT(CONCATENATE("'",HLOOKUP(P$1,$B$21:$E$23,3,FALSE),"'!",$B$25,ROW($A3)+5))*About!$A$27</f>
        <v>3.0995550665755158E-4</v>
      </c>
      <c r="Q3" s="38" cm="1">
        <f t="array" aca="1" ref="Q3" ca="1">TREND($K3:$P3,$K$1:$P$1,Q$1)</f>
        <v>3.1216947456224817E-4</v>
      </c>
      <c r="R3" s="38" cm="1">
        <f t="array" aca="1" ref="R3" ca="1">TREND($K3:$P3,$K$1:$P$1,R$1)</f>
        <v>3.143834424669447E-4</v>
      </c>
      <c r="S3" s="38" cm="1">
        <f t="array" aca="1" ref="S3" ca="1">TREND($K3:$P3,$K$1:$P$1,S$1)</f>
        <v>3.1659741037164211E-4</v>
      </c>
      <c r="T3" s="38" cm="1">
        <f t="array" aca="1" ref="T3" ca="1">TREND($K3:$P3,$K$1:$P$1,T$1)</f>
        <v>3.1881137827633865E-4</v>
      </c>
      <c r="U3" s="38" cm="1">
        <f t="array" aca="1" ref="U3" ca="1">TREND($K3:$P3,$K$1:$P$1,U$1)</f>
        <v>3.2102534618103518E-4</v>
      </c>
      <c r="V3" s="38" cm="1">
        <f t="array" aca="1" ref="V3" ca="1">TREND($K3:$P3,$K$1:$P$1,V$1)</f>
        <v>3.2323931408573172E-4</v>
      </c>
      <c r="W3" s="38" cm="1">
        <f t="array" aca="1" ref="W3" ca="1">TREND($K3:$P3,$K$1:$P$1,W$1)</f>
        <v>3.2545328199042912E-4</v>
      </c>
      <c r="X3" s="38" cm="1">
        <f t="array" aca="1" ref="X3" ca="1">TREND($K3:$P3,$K$1:$P$1,X$1)</f>
        <v>3.2766724989512566E-4</v>
      </c>
      <c r="Y3" s="38" cm="1">
        <f t="array" aca="1" ref="Y3" ca="1">TREND($K3:$P3,$K$1:$P$1,Y$1)</f>
        <v>3.298812177998222E-4</v>
      </c>
      <c r="Z3" s="38" cm="1">
        <f t="array" aca="1" ref="Z3" ca="1">TREND($K3:$P3,$K$1:$P$1,Z$1)</f>
        <v>3.320951857045196E-4</v>
      </c>
      <c r="AA3" s="38" cm="1">
        <f t="array" aca="1" ref="AA3" ca="1">TREND($K3:$P3,$K$1:$P$1,AA$1)</f>
        <v>3.3430915360921614E-4</v>
      </c>
      <c r="AB3" s="38" cm="1">
        <f t="array" aca="1" ref="AB3" ca="1">TREND($K3:$P3,$K$1:$P$1,AB$1)</f>
        <v>3.3652312151391268E-4</v>
      </c>
      <c r="AC3" s="38" cm="1">
        <f t="array" aca="1" ref="AC3" ca="1">TREND($K3:$P3,$K$1:$P$1,AC$1)</f>
        <v>3.3873708941861008E-4</v>
      </c>
      <c r="AD3" s="38" cm="1">
        <f t="array" aca="1" ref="AD3" ca="1">TREND($K3:$P3,$K$1:$P$1,AD$1)</f>
        <v>3.4095105732330662E-4</v>
      </c>
      <c r="AE3" s="38" cm="1">
        <f t="array" aca="1" ref="AE3" ca="1">TREND($K3:$P3,$K$1:$P$1,AE$1)</f>
        <v>3.4316502522800316E-4</v>
      </c>
      <c r="AF3" s="38" cm="1">
        <f t="array" aca="1" ref="AF3" ca="1">TREND($K3:$P3,$K$1:$P$1,AF$1)</f>
        <v>3.4537899313269969E-4</v>
      </c>
      <c r="AG3" s="38" cm="1">
        <f t="array" aca="1" ref="AG3" ca="1">TREND($K3:$P3,$K$1:$P$1,AG$1)</f>
        <v>3.475929610373971E-4</v>
      </c>
      <c r="AH3" s="38" cm="1">
        <f t="array" aca="1" ref="AH3" ca="1">TREND($K3:$P3,$K$1:$P$1,AH$1)</f>
        <v>3.4980692894209364E-4</v>
      </c>
      <c r="AI3" s="38" cm="1">
        <f t="array" aca="1" ref="AI3" ca="1">TREND($K3:$P3,$K$1:$P$1,AI$1)</f>
        <v>3.5202089684679017E-4</v>
      </c>
      <c r="AJ3" s="38" cm="1">
        <f t="array" aca="1" ref="AJ3" ca="1">TREND($K3:$P3,$K$1:$P$1,AJ$1)</f>
        <v>3.5423486475148758E-4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7.0846972950297505E-4</v>
      </c>
      <c r="C4" s="38">
        <f t="shared" ca="1" si="3"/>
        <v>7.0846972950297505E-4</v>
      </c>
      <c r="D4" s="38">
        <f t="shared" ca="1" si="0"/>
        <v>7.0846972950297505E-4</v>
      </c>
      <c r="E4" s="38">
        <f t="shared" ca="1" si="0"/>
        <v>7.0846972950297505E-4</v>
      </c>
      <c r="F4" s="39" cm="1">
        <f t="array" aca="1" ref="F4" ca="1">INDIRECT(CONCATENATE("'",HLOOKUP(F$1,$B$21:$E$23,3,FALSE),"'!",$B$25,ROW($A4)+5))*About!$A$27</f>
        <v>7.0846972950297505E-4</v>
      </c>
      <c r="G4" s="38">
        <f t="shared" ca="1" si="4"/>
        <v>7.1511163321706542E-4</v>
      </c>
      <c r="H4" s="38">
        <f t="shared" ca="1" si="1"/>
        <v>7.2175353693115579E-4</v>
      </c>
      <c r="I4" s="38">
        <f t="shared" ca="1" si="1"/>
        <v>7.2839544064524627E-4</v>
      </c>
      <c r="J4" s="38">
        <f t="shared" ca="1" si="1"/>
        <v>7.3503734435933664E-4</v>
      </c>
      <c r="K4" s="39" cm="1">
        <f t="array" aca="1" ref="K4" ca="1">INDIRECT(CONCATENATE("'",HLOOKUP(K$1,$B$21:$E$23,3,FALSE),"'!",$B$25,ROW($A4)+5))*About!$A$27</f>
        <v>7.4167924807342701E-4</v>
      </c>
      <c r="L4" s="38">
        <f t="shared" ca="1" si="5"/>
        <v>7.5496305550160775E-4</v>
      </c>
      <c r="M4" s="38">
        <f t="shared" ca="1" si="2"/>
        <v>7.6824686292978849E-4</v>
      </c>
      <c r="N4" s="38">
        <f t="shared" ca="1" si="2"/>
        <v>7.8153067035796934E-4</v>
      </c>
      <c r="O4" s="38">
        <f t="shared" ca="1" si="2"/>
        <v>7.9481447778615008E-4</v>
      </c>
      <c r="P4" s="39" cm="1">
        <f t="array" aca="1" ref="P4" ca="1">INDIRECT(CONCATENATE("'",HLOOKUP(P$1,$B$21:$E$23,3,FALSE),"'!",$B$25,ROW($A4)+5))*About!$A$27</f>
        <v>8.0809828521433082E-4</v>
      </c>
      <c r="Q4" s="38" cm="1">
        <f t="array" aca="1" ref="Q4" ca="1">TREND($K4:$P4,$K$1:$P$1,Q$1)</f>
        <v>8.2138209264251069E-4</v>
      </c>
      <c r="R4" s="38" cm="1">
        <f t="array" aca="1" ref="R4" ca="1">TREND($K4:$P4,$K$1:$P$1,R$1)</f>
        <v>8.3466590007069338E-4</v>
      </c>
      <c r="S4" s="38" cm="1">
        <f t="array" aca="1" ref="S4" ca="1">TREND($K4:$P4,$K$1:$P$1,S$1)</f>
        <v>8.4794970749887261E-4</v>
      </c>
      <c r="T4" s="38" cm="1">
        <f t="array" aca="1" ref="T4" ca="1">TREND($K4:$P4,$K$1:$P$1,T$1)</f>
        <v>8.612335149270553E-4</v>
      </c>
      <c r="U4" s="38" cm="1">
        <f t="array" aca="1" ref="U4" ca="1">TREND($K4:$P4,$K$1:$P$1,U$1)</f>
        <v>8.7451732235523452E-4</v>
      </c>
      <c r="V4" s="38" cm="1">
        <f t="array" aca="1" ref="V4" ca="1">TREND($K4:$P4,$K$1:$P$1,V$1)</f>
        <v>8.8780112978341721E-4</v>
      </c>
      <c r="W4" s="38" cm="1">
        <f t="array" aca="1" ref="W4" ca="1">TREND($K4:$P4,$K$1:$P$1,W$1)</f>
        <v>9.0108493721159644E-4</v>
      </c>
      <c r="X4" s="38" cm="1">
        <f t="array" aca="1" ref="X4" ca="1">TREND($K4:$P4,$K$1:$P$1,X$1)</f>
        <v>9.1436874463977913E-4</v>
      </c>
      <c r="Y4" s="38" cm="1">
        <f t="array" aca="1" ref="Y4" ca="1">TREND($K4:$P4,$K$1:$P$1,Y$1)</f>
        <v>9.2765255206795835E-4</v>
      </c>
      <c r="Z4" s="38" cm="1">
        <f t="array" aca="1" ref="Z4" ca="1">TREND($K4:$P4,$K$1:$P$1,Z$1)</f>
        <v>9.4093635949613758E-4</v>
      </c>
      <c r="AA4" s="38" cm="1">
        <f t="array" aca="1" ref="AA4" ca="1">TREND($K4:$P4,$K$1:$P$1,AA$1)</f>
        <v>9.5422016692432027E-4</v>
      </c>
      <c r="AB4" s="38" cm="1">
        <f t="array" aca="1" ref="AB4" ca="1">TREND($K4:$P4,$K$1:$P$1,AB$1)</f>
        <v>9.6750397435249949E-4</v>
      </c>
      <c r="AC4" s="38" cm="1">
        <f t="array" aca="1" ref="AC4" ca="1">TREND($K4:$P4,$K$1:$P$1,AC$1)</f>
        <v>9.8078778178068218E-4</v>
      </c>
      <c r="AD4" s="38" cm="1">
        <f t="array" aca="1" ref="AD4" ca="1">TREND($K4:$P4,$K$1:$P$1,AD$1)</f>
        <v>9.9407158920886141E-4</v>
      </c>
      <c r="AE4" s="38" cm="1">
        <f t="array" aca="1" ref="AE4" ca="1">TREND($K4:$P4,$K$1:$P$1,AE$1)</f>
        <v>1.0073553966370441E-3</v>
      </c>
      <c r="AF4" s="38" cm="1">
        <f t="array" aca="1" ref="AF4" ca="1">TREND($K4:$P4,$K$1:$P$1,AF$1)</f>
        <v>1.0206392040652233E-3</v>
      </c>
      <c r="AG4" s="38" cm="1">
        <f t="array" aca="1" ref="AG4" ca="1">TREND($K4:$P4,$K$1:$P$1,AG$1)</f>
        <v>1.033923011493406E-3</v>
      </c>
      <c r="AH4" s="38" cm="1">
        <f t="array" aca="1" ref="AH4" ca="1">TREND($K4:$P4,$K$1:$P$1,AH$1)</f>
        <v>1.0472068189215852E-3</v>
      </c>
      <c r="AI4" s="38" cm="1">
        <f t="array" aca="1" ref="AI4" ca="1">TREND($K4:$P4,$K$1:$P$1,AI$1)</f>
        <v>1.0604906263497645E-3</v>
      </c>
      <c r="AJ4" s="38" cm="1">
        <f t="array" aca="1" ref="AJ4" ca="1">TREND($K4:$P4,$K$1:$P$1,AJ$1)</f>
        <v>1.0737744337779472E-3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8.9665700140220284E-3</v>
      </c>
      <c r="C5" s="38">
        <f t="shared" ca="1" si="3"/>
        <v>8.9942446128307377E-3</v>
      </c>
      <c r="D5" s="38">
        <f t="shared" ca="1" si="0"/>
        <v>9.0219192116394488E-3</v>
      </c>
      <c r="E5" s="38">
        <f t="shared" ca="1" si="0"/>
        <v>9.0495938104481581E-3</v>
      </c>
      <c r="F5" s="39" cm="1">
        <f t="array" aca="1" ref="F5" ca="1">INDIRECT(CONCATENATE("'",HLOOKUP(F$1,$B$21:$E$23,3,FALSE),"'!",$B$25,ROW($A5)+5))*About!$A$27</f>
        <v>9.0772684092568674E-3</v>
      </c>
      <c r="G5" s="38">
        <f t="shared" ca="1" si="4"/>
        <v>9.1658271254447393E-3</v>
      </c>
      <c r="H5" s="38">
        <f t="shared" ca="1" si="1"/>
        <v>9.2543858416326112E-3</v>
      </c>
      <c r="I5" s="38">
        <f t="shared" ca="1" si="1"/>
        <v>9.3429445578204831E-3</v>
      </c>
      <c r="J5" s="38">
        <f t="shared" ca="1" si="1"/>
        <v>9.431503274008355E-3</v>
      </c>
      <c r="K5" s="39" cm="1">
        <f t="array" aca="1" ref="K5" ca="1">INDIRECT(CONCATENATE("'",HLOOKUP(K$1,$B$21:$E$23,3,FALSE),"'!",$B$25,ROW($A5)+5))*About!$A$27</f>
        <v>9.5200619901962269E-3</v>
      </c>
      <c r="L5" s="38">
        <f t="shared" ca="1" si="5"/>
        <v>9.6750397435250036E-3</v>
      </c>
      <c r="M5" s="38">
        <f t="shared" ca="1" si="2"/>
        <v>9.8300174968537785E-3</v>
      </c>
      <c r="N5" s="38">
        <f t="shared" ca="1" si="2"/>
        <v>9.9849952501825552E-3</v>
      </c>
      <c r="O5" s="38">
        <f t="shared" ca="1" si="2"/>
        <v>1.013997300351133E-2</v>
      </c>
      <c r="P5" s="39" cm="1">
        <f t="array" aca="1" ref="P5" ca="1">INDIRECT(CONCATENATE("'",HLOOKUP(P$1,$B$21:$E$23,3,FALSE),"'!",$B$25,ROW($A5)+5))*About!$A$27</f>
        <v>1.0294950756840107E-2</v>
      </c>
      <c r="Q5" s="38" cm="1">
        <f t="array" aca="1" ref="Q5" ca="1">TREND($K5:$P5,$K$1:$P$1,Q$1)</f>
        <v>1.0449928510168904E-2</v>
      </c>
      <c r="R5" s="38" cm="1">
        <f t="array" aca="1" ref="R5" ca="1">TREND($K5:$P5,$K$1:$P$1,R$1)</f>
        <v>1.0604906263497693E-2</v>
      </c>
      <c r="S5" s="38" cm="1">
        <f t="array" aca="1" ref="S5" ca="1">TREND($K5:$P5,$K$1:$P$1,S$1)</f>
        <v>1.0759884016826426E-2</v>
      </c>
      <c r="T5" s="38" cm="1">
        <f t="array" aca="1" ref="T5" ca="1">TREND($K5:$P5,$K$1:$P$1,T$1)</f>
        <v>1.0914861770155215E-2</v>
      </c>
      <c r="U5" s="38" cm="1">
        <f t="array" aca="1" ref="U5" ca="1">TREND($K5:$P5,$K$1:$P$1,U$1)</f>
        <v>1.1069839523484004E-2</v>
      </c>
      <c r="V5" s="38" cm="1">
        <f t="array" aca="1" ref="V5" ca="1">TREND($K5:$P5,$K$1:$P$1,V$1)</f>
        <v>1.1224817276812793E-2</v>
      </c>
      <c r="W5" s="38" cm="1">
        <f t="array" aca="1" ref="W5" ca="1">TREND($K5:$P5,$K$1:$P$1,W$1)</f>
        <v>1.1379795030141582E-2</v>
      </c>
      <c r="X5" s="38" cm="1">
        <f t="array" aca="1" ref="X5" ca="1">TREND($K5:$P5,$K$1:$P$1,X$1)</f>
        <v>1.1534772783470315E-2</v>
      </c>
      <c r="Y5" s="38" cm="1">
        <f t="array" aca="1" ref="Y5" ca="1">TREND($K5:$P5,$K$1:$P$1,Y$1)</f>
        <v>1.1689750536799104E-2</v>
      </c>
      <c r="Z5" s="38" cm="1">
        <f t="array" aca="1" ref="Z5" ca="1">TREND($K5:$P5,$K$1:$P$1,Z$1)</f>
        <v>1.1844728290127893E-2</v>
      </c>
      <c r="AA5" s="38" cm="1">
        <f t="array" aca="1" ref="AA5" ca="1">TREND($K5:$P5,$K$1:$P$1,AA$1)</f>
        <v>1.1999706043456682E-2</v>
      </c>
      <c r="AB5" s="38" cm="1">
        <f t="array" aca="1" ref="AB5" ca="1">TREND($K5:$P5,$K$1:$P$1,AB$1)</f>
        <v>1.2154683796785415E-2</v>
      </c>
      <c r="AC5" s="38" cm="1">
        <f t="array" aca="1" ref="AC5" ca="1">TREND($K5:$P5,$K$1:$P$1,AC$1)</f>
        <v>1.2309661550114204E-2</v>
      </c>
      <c r="AD5" s="38" cm="1">
        <f t="array" aca="1" ref="AD5" ca="1">TREND($K5:$P5,$K$1:$P$1,AD$1)</f>
        <v>1.2464639303442993E-2</v>
      </c>
      <c r="AE5" s="38" cm="1">
        <f t="array" aca="1" ref="AE5" ca="1">TREND($K5:$P5,$K$1:$P$1,AE$1)</f>
        <v>1.2619617056771781E-2</v>
      </c>
      <c r="AF5" s="38" cm="1">
        <f t="array" aca="1" ref="AF5" ca="1">TREND($K5:$P5,$K$1:$P$1,AF$1)</f>
        <v>1.2774594810100515E-2</v>
      </c>
      <c r="AG5" s="38" cm="1">
        <f t="array" aca="1" ref="AG5" ca="1">TREND($K5:$P5,$K$1:$P$1,AG$1)</f>
        <v>1.2929572563429304E-2</v>
      </c>
      <c r="AH5" s="38" cm="1">
        <f t="array" aca="1" ref="AH5" ca="1">TREND($K5:$P5,$K$1:$P$1,AH$1)</f>
        <v>1.3084550316758092E-2</v>
      </c>
      <c r="AI5" s="38" cm="1">
        <f t="array" aca="1" ref="AI5" ca="1">TREND($K5:$P5,$K$1:$P$1,AI$1)</f>
        <v>1.3239528070086881E-2</v>
      </c>
      <c r="AJ5" s="38" cm="1">
        <f t="array" aca="1" ref="AJ5" ca="1">TREND($K5:$P5,$K$1:$P$1,AJ$1)</f>
        <v>1.339450582341567E-2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1.3283807428180782E-2</v>
      </c>
      <c r="C6" s="38">
        <f t="shared" ca="1" si="3"/>
        <v>1.3283807428180782E-2</v>
      </c>
      <c r="D6" s="38">
        <f t="shared" ca="1" si="0"/>
        <v>1.3283807428180782E-2</v>
      </c>
      <c r="E6" s="38">
        <f t="shared" ca="1" si="0"/>
        <v>1.3283807428180782E-2</v>
      </c>
      <c r="F6" s="39" cm="1">
        <f t="array" aca="1" ref="F6" ca="1">INDIRECT(CONCATENATE("'",HLOOKUP(F$1,$B$21:$E$23,3,FALSE),"'!",$B$25,ROW($A6)+5))*About!$A$27</f>
        <v>1.3283807428180782E-2</v>
      </c>
      <c r="G6" s="38">
        <f t="shared" ca="1" si="4"/>
        <v>1.3283807428180782E-2</v>
      </c>
      <c r="H6" s="38">
        <f t="shared" ca="1" si="1"/>
        <v>1.3283807428180782E-2</v>
      </c>
      <c r="I6" s="38">
        <f t="shared" ca="1" si="1"/>
        <v>1.3283807428180782E-2</v>
      </c>
      <c r="J6" s="38">
        <f t="shared" ca="1" si="1"/>
        <v>1.3283807428180782E-2</v>
      </c>
      <c r="K6" s="39" cm="1">
        <f t="array" aca="1" ref="K6" ca="1">INDIRECT(CONCATENATE("'",HLOOKUP(K$1,$B$21:$E$23,3,FALSE),"'!",$B$25,ROW($A6)+5))*About!$A$27</f>
        <v>1.3283807428180782E-2</v>
      </c>
      <c r="L6" s="38">
        <f t="shared" ca="1" si="5"/>
        <v>1.3505204218650462E-2</v>
      </c>
      <c r="M6" s="38">
        <f t="shared" ca="1" si="2"/>
        <v>1.3726601009120142E-2</v>
      </c>
      <c r="N6" s="38">
        <f t="shared" ca="1" si="2"/>
        <v>1.3947997799589822E-2</v>
      </c>
      <c r="O6" s="38">
        <f t="shared" ca="1" si="2"/>
        <v>1.4169394590059501E-2</v>
      </c>
      <c r="P6" s="39" cm="1">
        <f t="array" aca="1" ref="P6" ca="1">INDIRECT(CONCATENATE("'",HLOOKUP(P$1,$B$21:$E$23,3,FALSE),"'!",$B$25,ROW($A6)+5))*About!$A$27</f>
        <v>1.4390791380529181E-2</v>
      </c>
      <c r="Q6" s="38" cm="1">
        <f t="array" aca="1" ref="Q6" ca="1">TREND($K6:$P6,$K$1:$P$1,Q$1)</f>
        <v>1.4612188170998797E-2</v>
      </c>
      <c r="R6" s="38" cm="1">
        <f t="array" aca="1" ref="R6" ca="1">TREND($K6:$P6,$K$1:$P$1,R$1)</f>
        <v>1.4833584961468471E-2</v>
      </c>
      <c r="S6" s="38" cm="1">
        <f t="array" aca="1" ref="S6" ca="1">TREND($K6:$P6,$K$1:$P$1,S$1)</f>
        <v>1.5054981751938201E-2</v>
      </c>
      <c r="T6" s="38" cm="1">
        <f t="array" aca="1" ref="T6" ca="1">TREND($K6:$P6,$K$1:$P$1,T$1)</f>
        <v>1.5276378542407876E-2</v>
      </c>
      <c r="U6" s="38" cm="1">
        <f t="array" aca="1" ref="U6" ca="1">TREND($K6:$P6,$K$1:$P$1,U$1)</f>
        <v>1.549777533287755E-2</v>
      </c>
      <c r="V6" s="38" cm="1">
        <f t="array" aca="1" ref="V6" ca="1">TREND($K6:$P6,$K$1:$P$1,V$1)</f>
        <v>1.5719172123347225E-2</v>
      </c>
      <c r="W6" s="38" cm="1">
        <f t="array" aca="1" ref="W6" ca="1">TREND($K6:$P6,$K$1:$P$1,W$1)</f>
        <v>1.5940568913816899E-2</v>
      </c>
      <c r="X6" s="38" cm="1">
        <f t="array" aca="1" ref="X6" ca="1">TREND($K6:$P6,$K$1:$P$1,X$1)</f>
        <v>1.6161965704286574E-2</v>
      </c>
      <c r="Y6" s="38" cm="1">
        <f t="array" aca="1" ref="Y6" ca="1">TREND($K6:$P6,$K$1:$P$1,Y$1)</f>
        <v>1.6383362494756248E-2</v>
      </c>
      <c r="Z6" s="38" cm="1">
        <f t="array" aca="1" ref="Z6" ca="1">TREND($K6:$P6,$K$1:$P$1,Z$1)</f>
        <v>1.6604759285225923E-2</v>
      </c>
      <c r="AA6" s="38" cm="1">
        <f t="array" aca="1" ref="AA6" ca="1">TREND($K6:$P6,$K$1:$P$1,AA$1)</f>
        <v>1.6826156075695597E-2</v>
      </c>
      <c r="AB6" s="38" cm="1">
        <f t="array" aca="1" ref="AB6" ca="1">TREND($K6:$P6,$K$1:$P$1,AB$1)</f>
        <v>1.7047552866165272E-2</v>
      </c>
      <c r="AC6" s="38" cm="1">
        <f t="array" aca="1" ref="AC6" ca="1">TREND($K6:$P6,$K$1:$P$1,AC$1)</f>
        <v>1.7268949656635002E-2</v>
      </c>
      <c r="AD6" s="38" cm="1">
        <f t="array" aca="1" ref="AD6" ca="1">TREND($K6:$P6,$K$1:$P$1,AD$1)</f>
        <v>1.7490346447104677E-2</v>
      </c>
      <c r="AE6" s="38" cm="1">
        <f t="array" aca="1" ref="AE6" ca="1">TREND($K6:$P6,$K$1:$P$1,AE$1)</f>
        <v>1.7711743237574351E-2</v>
      </c>
      <c r="AF6" s="38" cm="1">
        <f t="array" aca="1" ref="AF6" ca="1">TREND($K6:$P6,$K$1:$P$1,AF$1)</f>
        <v>1.7933140028044026E-2</v>
      </c>
      <c r="AG6" s="38" cm="1">
        <f t="array" aca="1" ref="AG6" ca="1">TREND($K6:$P6,$K$1:$P$1,AG$1)</f>
        <v>1.81545368185137E-2</v>
      </c>
      <c r="AH6" s="38" cm="1">
        <f t="array" aca="1" ref="AH6" ca="1">TREND($K6:$P6,$K$1:$P$1,AH$1)</f>
        <v>1.8375933608983375E-2</v>
      </c>
      <c r="AI6" s="38" cm="1">
        <f t="array" aca="1" ref="AI6" ca="1">TREND($K6:$P6,$K$1:$P$1,AI$1)</f>
        <v>1.8597330399453049E-2</v>
      </c>
      <c r="AJ6" s="38" cm="1">
        <f t="array" aca="1" ref="AJ6" ca="1">TREND($K6:$P6,$K$1:$P$1,AJ$1)</f>
        <v>1.8818727189922724E-2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0.38744438332193948</v>
      </c>
      <c r="C7" s="38">
        <f t="shared" ca="1" si="3"/>
        <v>0.39021184320281049</v>
      </c>
      <c r="D7" s="38">
        <f t="shared" ca="1" si="0"/>
        <v>0.39297930308368145</v>
      </c>
      <c r="E7" s="38">
        <f t="shared" ca="1" si="0"/>
        <v>0.39574676296455247</v>
      </c>
      <c r="F7" s="39" cm="1">
        <f t="array" aca="1" ref="F7" ca="1">INDIRECT(CONCATENATE("'",HLOOKUP(F$1,$B$21:$E$23,3,FALSE),"'!",$B$25,ROW($A7)+5))*About!$A$27</f>
        <v>0.39851422284542348</v>
      </c>
      <c r="G7" s="38">
        <f t="shared" ca="1" si="4"/>
        <v>0.39851422284542348</v>
      </c>
      <c r="H7" s="38">
        <f t="shared" ca="1" si="1"/>
        <v>0.39851422284542348</v>
      </c>
      <c r="I7" s="38">
        <f t="shared" ca="1" si="1"/>
        <v>0.39851422284542348</v>
      </c>
      <c r="J7" s="38">
        <f t="shared" ca="1" si="1"/>
        <v>0.39851422284542348</v>
      </c>
      <c r="K7" s="39" cm="1">
        <f t="array" aca="1" ref="K7" ca="1">INDIRECT(CONCATENATE("'",HLOOKUP(K$1,$B$21:$E$23,3,FALSE),"'!",$B$25,ROW($A7)+5))*About!$A$27</f>
        <v>0.39851422284542348</v>
      </c>
      <c r="L7" s="38">
        <f t="shared" ca="1" si="5"/>
        <v>0.40072819075012028</v>
      </c>
      <c r="M7" s="38">
        <f t="shared" ca="1" si="2"/>
        <v>0.40294215865481708</v>
      </c>
      <c r="N7" s="38">
        <f t="shared" ca="1" si="2"/>
        <v>0.40515612655951383</v>
      </c>
      <c r="O7" s="38">
        <f t="shared" ca="1" si="2"/>
        <v>0.40737009446421063</v>
      </c>
      <c r="P7" s="39" cm="1">
        <f t="array" aca="1" ref="P7" ca="1">INDIRECT(CONCATENATE("'",HLOOKUP(P$1,$B$21:$E$23,3,FALSE),"'!",$B$25,ROW($A7)+5))*About!$A$27</f>
        <v>0.40958406236890743</v>
      </c>
      <c r="Q7" s="38" cm="1">
        <f t="array" aca="1" ref="Q7" ca="1">TREND($K7:$P7,$K$1:$P$1,Q$1)</f>
        <v>0.41179803027360506</v>
      </c>
      <c r="R7" s="38" cm="1">
        <f t="array" aca="1" ref="R7" ca="1">TREND($K7:$P7,$K$1:$P$1,R$1)</f>
        <v>0.41401199817830125</v>
      </c>
      <c r="S7" s="38" cm="1">
        <f t="array" aca="1" ref="S7" ca="1">TREND($K7:$P7,$K$1:$P$1,S$1)</f>
        <v>0.41622596608299833</v>
      </c>
      <c r="T7" s="38" cm="1">
        <f t="array" aca="1" ref="T7" ca="1">TREND($K7:$P7,$K$1:$P$1,T$1)</f>
        <v>0.41843993398769541</v>
      </c>
      <c r="U7" s="38" cm="1">
        <f t="array" aca="1" ref="U7" ca="1">TREND($K7:$P7,$K$1:$P$1,U$1)</f>
        <v>0.4206539018923916</v>
      </c>
      <c r="V7" s="38" cm="1">
        <f t="array" aca="1" ref="V7" ca="1">TREND($K7:$P7,$K$1:$P$1,V$1)</f>
        <v>0.42286786979708868</v>
      </c>
      <c r="W7" s="38" cm="1">
        <f t="array" aca="1" ref="W7" ca="1">TREND($K7:$P7,$K$1:$P$1,W$1)</f>
        <v>0.42508183770178576</v>
      </c>
      <c r="X7" s="38" cm="1">
        <f t="array" aca="1" ref="X7" ca="1">TREND($K7:$P7,$K$1:$P$1,X$1)</f>
        <v>0.42729580560648195</v>
      </c>
      <c r="Y7" s="38" cm="1">
        <f t="array" aca="1" ref="Y7" ca="1">TREND($K7:$P7,$K$1:$P$1,Y$1)</f>
        <v>0.42950977351117903</v>
      </c>
      <c r="Z7" s="38" cm="1">
        <f t="array" aca="1" ref="Z7" ca="1">TREND($K7:$P7,$K$1:$P$1,Z$1)</f>
        <v>0.43172374141587611</v>
      </c>
      <c r="AA7" s="38" cm="1">
        <f t="array" aca="1" ref="AA7" ca="1">TREND($K7:$P7,$K$1:$P$1,AA$1)</f>
        <v>0.4339377093205723</v>
      </c>
      <c r="AB7" s="38" cm="1">
        <f t="array" aca="1" ref="AB7" ca="1">TREND($K7:$P7,$K$1:$P$1,AB$1)</f>
        <v>0.43615167722526937</v>
      </c>
      <c r="AC7" s="38" cm="1">
        <f t="array" aca="1" ref="AC7" ca="1">TREND($K7:$P7,$K$1:$P$1,AC$1)</f>
        <v>0.43836564512996645</v>
      </c>
      <c r="AD7" s="38" cm="1">
        <f t="array" aca="1" ref="AD7" ca="1">TREND($K7:$P7,$K$1:$P$1,AD$1)</f>
        <v>0.44057961303466264</v>
      </c>
      <c r="AE7" s="38" cm="1">
        <f t="array" aca="1" ref="AE7" ca="1">TREND($K7:$P7,$K$1:$P$1,AE$1)</f>
        <v>0.44279358093935972</v>
      </c>
      <c r="AF7" s="38" cm="1">
        <f t="array" aca="1" ref="AF7" ca="1">TREND($K7:$P7,$K$1:$P$1,AF$1)</f>
        <v>0.4450075488440568</v>
      </c>
      <c r="AG7" s="38" cm="1">
        <f t="array" aca="1" ref="AG7" ca="1">TREND($K7:$P7,$K$1:$P$1,AG$1)</f>
        <v>0.44722151674875299</v>
      </c>
      <c r="AH7" s="38" cm="1">
        <f t="array" aca="1" ref="AH7" ca="1">TREND($K7:$P7,$K$1:$P$1,AH$1)</f>
        <v>0.44943548465345007</v>
      </c>
      <c r="AI7" s="38" cm="1">
        <f t="array" aca="1" ref="AI7" ca="1">TREND($K7:$P7,$K$1:$P$1,AI$1)</f>
        <v>0.45164945255814715</v>
      </c>
      <c r="AJ7" s="38" cm="1">
        <f t="array" aca="1" ref="AJ7" ca="1">TREND($K7:$P7,$K$1:$P$1,AJ$1)</f>
        <v>0.45386342046284334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6.5312053188555513E-2</v>
      </c>
      <c r="C8" s="38">
        <f t="shared" ca="1" si="3"/>
        <v>6.5865545164729714E-2</v>
      </c>
      <c r="D8" s="38">
        <f t="shared" ca="1" si="0"/>
        <v>6.6419037140903914E-2</v>
      </c>
      <c r="E8" s="38">
        <f t="shared" ca="1" si="0"/>
        <v>6.69725291170781E-2</v>
      </c>
      <c r="F8" s="39" cm="1">
        <f t="array" aca="1" ref="F8" ca="1">INDIRECT(CONCATENATE("'",HLOOKUP(F$1,$B$21:$E$23,3,FALSE),"'!",$B$25,ROW($A8)+5))*About!$A$27</f>
        <v>6.75260210932523E-2</v>
      </c>
      <c r="G8" s="38">
        <f t="shared" ca="1" si="4"/>
        <v>6.7747417883721989E-2</v>
      </c>
      <c r="H8" s="38">
        <f t="shared" ca="1" si="1"/>
        <v>6.7968814674191663E-2</v>
      </c>
      <c r="I8" s="38">
        <f t="shared" ca="1" si="1"/>
        <v>6.8190211464661352E-2</v>
      </c>
      <c r="J8" s="38">
        <f t="shared" ca="1" si="1"/>
        <v>6.8411608255131026E-2</v>
      </c>
      <c r="K8" s="39" cm="1">
        <f t="array" aca="1" ref="K8" ca="1">INDIRECT(CONCATENATE("'",HLOOKUP(K$1,$B$21:$E$23,3,FALSE),"'!",$B$25,ROW($A8)+5))*About!$A$27</f>
        <v>6.8633005045600715E-2</v>
      </c>
      <c r="L8" s="38">
        <f t="shared" ca="1" si="5"/>
        <v>6.8854401836070389E-2</v>
      </c>
      <c r="M8" s="38">
        <f t="shared" ca="1" si="2"/>
        <v>6.9075798626540064E-2</v>
      </c>
      <c r="N8" s="38">
        <f t="shared" ca="1" si="2"/>
        <v>6.9297195417009752E-2</v>
      </c>
      <c r="O8" s="38">
        <f t="shared" ca="1" si="2"/>
        <v>6.9518592207479427E-2</v>
      </c>
      <c r="P8" s="39" cm="1">
        <f t="array" aca="1" ref="P8" ca="1">INDIRECT(CONCATENATE("'",HLOOKUP(P$1,$B$21:$E$23,3,FALSE),"'!",$B$25,ROW($A8)+5))*About!$A$27</f>
        <v>6.9739988997949101E-2</v>
      </c>
      <c r="Q8" s="38" cm="1">
        <f t="array" aca="1" ref="Q8" ca="1">TREND($K8:$P8,$K$1:$P$1,Q$1)</f>
        <v>6.9961385788418762E-2</v>
      </c>
      <c r="R8" s="38" cm="1">
        <f t="array" aca="1" ref="R8" ca="1">TREND($K8:$P8,$K$1:$P$1,R$1)</f>
        <v>7.0182782578888436E-2</v>
      </c>
      <c r="S8" s="38" cm="1">
        <f t="array" aca="1" ref="S8" ca="1">TREND($K8:$P8,$K$1:$P$1,S$1)</f>
        <v>7.0404179369358111E-2</v>
      </c>
      <c r="T8" s="38" cm="1">
        <f t="array" aca="1" ref="T8" ca="1">TREND($K8:$P8,$K$1:$P$1,T$1)</f>
        <v>7.0625576159827785E-2</v>
      </c>
      <c r="U8" s="38" cm="1">
        <f t="array" aca="1" ref="U8" ca="1">TREND($K8:$P8,$K$1:$P$1,U$1)</f>
        <v>7.084697295029746E-2</v>
      </c>
      <c r="V8" s="38" cm="1">
        <f t="array" aca="1" ref="V8" ca="1">TREND($K8:$P8,$K$1:$P$1,V$1)</f>
        <v>7.1068369740767134E-2</v>
      </c>
      <c r="W8" s="38" cm="1">
        <f t="array" aca="1" ref="W8" ca="1">TREND($K8:$P8,$K$1:$P$1,W$1)</f>
        <v>7.1289766531236809E-2</v>
      </c>
      <c r="X8" s="38" cm="1">
        <f t="array" aca="1" ref="X8" ca="1">TREND($K8:$P8,$K$1:$P$1,X$1)</f>
        <v>7.1511163321706483E-2</v>
      </c>
      <c r="Y8" s="38" cm="1">
        <f t="array" aca="1" ref="Y8" ca="1">TREND($K8:$P8,$K$1:$P$1,Y$1)</f>
        <v>7.1732560112176158E-2</v>
      </c>
      <c r="Z8" s="38" cm="1">
        <f t="array" aca="1" ref="Z8" ca="1">TREND($K8:$P8,$K$1:$P$1,Z$1)</f>
        <v>7.1953956902645833E-2</v>
      </c>
      <c r="AA8" s="38" cm="1">
        <f t="array" aca="1" ref="AA8" ca="1">TREND($K8:$P8,$K$1:$P$1,AA$1)</f>
        <v>7.2175353693115563E-2</v>
      </c>
      <c r="AB8" s="38" cm="1">
        <f t="array" aca="1" ref="AB8" ca="1">TREND($K8:$P8,$K$1:$P$1,AB$1)</f>
        <v>7.2396750483585237E-2</v>
      </c>
      <c r="AC8" s="38" cm="1">
        <f t="array" aca="1" ref="AC8" ca="1">TREND($K8:$P8,$K$1:$P$1,AC$1)</f>
        <v>7.2618147274054912E-2</v>
      </c>
      <c r="AD8" s="38" cm="1">
        <f t="array" aca="1" ref="AD8" ca="1">TREND($K8:$P8,$K$1:$P$1,AD$1)</f>
        <v>7.2839544064524586E-2</v>
      </c>
      <c r="AE8" s="38" cm="1">
        <f t="array" aca="1" ref="AE8" ca="1">TREND($K8:$P8,$K$1:$P$1,AE$1)</f>
        <v>7.3060940854994261E-2</v>
      </c>
      <c r="AF8" s="38" cm="1">
        <f t="array" aca="1" ref="AF8" ca="1">TREND($K8:$P8,$K$1:$P$1,AF$1)</f>
        <v>7.3282337645463935E-2</v>
      </c>
      <c r="AG8" s="38" cm="1">
        <f t="array" aca="1" ref="AG8" ca="1">TREND($K8:$P8,$K$1:$P$1,AG$1)</f>
        <v>7.350373443593361E-2</v>
      </c>
      <c r="AH8" s="38" cm="1">
        <f t="array" aca="1" ref="AH8" ca="1">TREND($K8:$P8,$K$1:$P$1,AH$1)</f>
        <v>7.3725131226403284E-2</v>
      </c>
      <c r="AI8" s="38" cm="1">
        <f t="array" aca="1" ref="AI8" ca="1">TREND($K8:$P8,$K$1:$P$1,AI$1)</f>
        <v>7.3946528016872959E-2</v>
      </c>
      <c r="AJ8" s="38" cm="1">
        <f t="array" aca="1" ref="AJ8" ca="1">TREND($K8:$P8,$K$1:$P$1,AJ$1)</f>
        <v>7.4167924807342633E-2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1.5497775332877578E-2</v>
      </c>
      <c r="C9" s="38">
        <f t="shared" ca="1" si="3"/>
        <v>1.5497775332877578E-2</v>
      </c>
      <c r="D9" s="38">
        <f t="shared" ca="1" si="0"/>
        <v>1.5497775332877578E-2</v>
      </c>
      <c r="E9" s="38">
        <f t="shared" ca="1" si="0"/>
        <v>1.5497775332877578E-2</v>
      </c>
      <c r="F9" s="39" cm="1">
        <f t="array" aca="1" ref="F9" ca="1">INDIRECT(CONCATENATE("'",HLOOKUP(F$1,$B$21:$E$23,3,FALSE),"'!",$B$25,ROW($A9)+5))*About!$A$27</f>
        <v>1.5497775332877578E-2</v>
      </c>
      <c r="G9" s="38">
        <f t="shared" ca="1" si="4"/>
        <v>1.5497775332877578E-2</v>
      </c>
      <c r="H9" s="38">
        <f t="shared" ca="1" si="1"/>
        <v>1.5497775332877578E-2</v>
      </c>
      <c r="I9" s="38">
        <f t="shared" ca="1" si="1"/>
        <v>1.5497775332877578E-2</v>
      </c>
      <c r="J9" s="38">
        <f t="shared" ca="1" si="1"/>
        <v>1.5497775332877578E-2</v>
      </c>
      <c r="K9" s="39" cm="1">
        <f t="array" aca="1" ref="K9" ca="1">INDIRECT(CONCATENATE("'",HLOOKUP(K$1,$B$21:$E$23,3,FALSE),"'!",$B$25,ROW($A9)+5))*About!$A$27</f>
        <v>1.5497775332877578E-2</v>
      </c>
      <c r="L9" s="38">
        <f t="shared" ca="1" si="5"/>
        <v>1.5719172123347259E-2</v>
      </c>
      <c r="M9" s="38">
        <f t="shared" ca="1" si="2"/>
        <v>1.5940568913816937E-2</v>
      </c>
      <c r="N9" s="38">
        <f t="shared" ca="1" si="2"/>
        <v>1.6161965704286619E-2</v>
      </c>
      <c r="O9" s="38">
        <f t="shared" ca="1" si="2"/>
        <v>1.6383362494756297E-2</v>
      </c>
      <c r="P9" s="39" cm="1">
        <f t="array" aca="1" ref="P9" ca="1">INDIRECT(CONCATENATE("'",HLOOKUP(P$1,$B$21:$E$23,3,FALSE),"'!",$B$25,ROW($A9)+5))*About!$A$27</f>
        <v>1.6604759285225978E-2</v>
      </c>
      <c r="Q9" s="38" cm="1">
        <f t="array" aca="1" ref="Q9" ca="1">TREND($K9:$P9,$K$1:$P$1,Q$1)</f>
        <v>1.6826156075695597E-2</v>
      </c>
      <c r="R9" s="38" cm="1">
        <f t="array" aca="1" ref="R9" ca="1">TREND($K9:$P9,$K$1:$P$1,R$1)</f>
        <v>1.7047552866165272E-2</v>
      </c>
      <c r="S9" s="38" cm="1">
        <f t="array" aca="1" ref="S9" ca="1">TREND($K9:$P9,$K$1:$P$1,S$1)</f>
        <v>1.7268949656635002E-2</v>
      </c>
      <c r="T9" s="38" cm="1">
        <f t="array" aca="1" ref="T9" ca="1">TREND($K9:$P9,$K$1:$P$1,T$1)</f>
        <v>1.7490346447104677E-2</v>
      </c>
      <c r="U9" s="38" cm="1">
        <f t="array" aca="1" ref="U9" ca="1">TREND($K9:$P9,$K$1:$P$1,U$1)</f>
        <v>1.7711743237574351E-2</v>
      </c>
      <c r="V9" s="38" cm="1">
        <f t="array" aca="1" ref="V9" ca="1">TREND($K9:$P9,$K$1:$P$1,V$1)</f>
        <v>1.7933140028044026E-2</v>
      </c>
      <c r="W9" s="38" cm="1">
        <f t="array" aca="1" ref="W9" ca="1">TREND($K9:$P9,$K$1:$P$1,W$1)</f>
        <v>1.81545368185137E-2</v>
      </c>
      <c r="X9" s="38" cm="1">
        <f t="array" aca="1" ref="X9" ca="1">TREND($K9:$P9,$K$1:$P$1,X$1)</f>
        <v>1.8375933608983375E-2</v>
      </c>
      <c r="Y9" s="38" cm="1">
        <f t="array" aca="1" ref="Y9" ca="1">TREND($K9:$P9,$K$1:$P$1,Y$1)</f>
        <v>1.8597330399453049E-2</v>
      </c>
      <c r="Z9" s="38" cm="1">
        <f t="array" aca="1" ref="Z9" ca="1">TREND($K9:$P9,$K$1:$P$1,Z$1)</f>
        <v>1.8818727189922724E-2</v>
      </c>
      <c r="AA9" s="38" cm="1">
        <f t="array" aca="1" ref="AA9" ca="1">TREND($K9:$P9,$K$1:$P$1,AA$1)</f>
        <v>1.9040123980392398E-2</v>
      </c>
      <c r="AB9" s="38" cm="1">
        <f t="array" aca="1" ref="AB9" ca="1">TREND($K9:$P9,$K$1:$P$1,AB$1)</f>
        <v>1.9261520770862073E-2</v>
      </c>
      <c r="AC9" s="38" cm="1">
        <f t="array" aca="1" ref="AC9" ca="1">TREND($K9:$P9,$K$1:$P$1,AC$1)</f>
        <v>1.9482917561331803E-2</v>
      </c>
      <c r="AD9" s="38" cm="1">
        <f t="array" aca="1" ref="AD9" ca="1">TREND($K9:$P9,$K$1:$P$1,AD$1)</f>
        <v>1.9704314351801477E-2</v>
      </c>
      <c r="AE9" s="38" cm="1">
        <f t="array" aca="1" ref="AE9" ca="1">TREND($K9:$P9,$K$1:$P$1,AE$1)</f>
        <v>1.9925711142271152E-2</v>
      </c>
      <c r="AF9" s="38" cm="1">
        <f t="array" aca="1" ref="AF9" ca="1">TREND($K9:$P9,$K$1:$P$1,AF$1)</f>
        <v>2.0147107932740826E-2</v>
      </c>
      <c r="AG9" s="38" cm="1">
        <f t="array" aca="1" ref="AG9" ca="1">TREND($K9:$P9,$K$1:$P$1,AG$1)</f>
        <v>2.0368504723210501E-2</v>
      </c>
      <c r="AH9" s="38" cm="1">
        <f t="array" aca="1" ref="AH9" ca="1">TREND($K9:$P9,$K$1:$P$1,AH$1)</f>
        <v>2.0589901513680176E-2</v>
      </c>
      <c r="AI9" s="38" cm="1">
        <f t="array" aca="1" ref="AI9" ca="1">TREND($K9:$P9,$K$1:$P$1,AI$1)</f>
        <v>2.081129830414985E-2</v>
      </c>
      <c r="AJ9" s="38" cm="1">
        <f t="array" aca="1" ref="AJ9" ca="1">TREND($K9:$P9,$K$1:$P$1,AJ$1)</f>
        <v>2.1032695094619525E-2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1.1069839523483985E-4</v>
      </c>
      <c r="C10" s="38">
        <f t="shared" ca="1" si="3"/>
        <v>1.1346585511571085E-4</v>
      </c>
      <c r="D10" s="38">
        <f t="shared" ca="1" si="0"/>
        <v>1.1623331499658183E-4</v>
      </c>
      <c r="E10" s="38">
        <f t="shared" ca="1" si="0"/>
        <v>1.1900077487745283E-4</v>
      </c>
      <c r="F10" s="39" cm="1">
        <f t="array" aca="1" ref="F10" ca="1">INDIRECT(CONCATENATE("'",HLOOKUP(F$1,$B$21:$E$23,3,FALSE),"'!",$B$25,ROW($A10)+5))*About!$A$27</f>
        <v>1.2176823475832383E-4</v>
      </c>
      <c r="G10" s="38">
        <f t="shared" ca="1" si="4"/>
        <v>1.2398220266302064E-4</v>
      </c>
      <c r="H10" s="38">
        <f t="shared" ca="1" si="1"/>
        <v>1.2619617056771742E-4</v>
      </c>
      <c r="I10" s="38">
        <f t="shared" ca="1" si="1"/>
        <v>1.2841013847241422E-4</v>
      </c>
      <c r="J10" s="38">
        <f t="shared" ca="1" si="1"/>
        <v>1.3062410637711101E-4</v>
      </c>
      <c r="K10" s="39" cm="1">
        <f t="array" aca="1" ref="K10" ca="1">INDIRECT(CONCATENATE("'",HLOOKUP(K$1,$B$21:$E$23,3,FALSE),"'!",$B$25,ROW($A10)+5))*About!$A$27</f>
        <v>1.3283807428180781E-4</v>
      </c>
      <c r="L10" s="38">
        <f t="shared" ca="1" si="5"/>
        <v>1.372660100912014E-4</v>
      </c>
      <c r="M10" s="38">
        <f t="shared" ca="1" si="2"/>
        <v>1.4169394590059499E-4</v>
      </c>
      <c r="N10" s="38">
        <f t="shared" ca="1" si="2"/>
        <v>1.4612188170998861E-4</v>
      </c>
      <c r="O10" s="38">
        <f t="shared" ca="1" si="2"/>
        <v>1.505498175193822E-4</v>
      </c>
      <c r="P10" s="39" cm="1">
        <f t="array" aca="1" ref="P10" ca="1">INDIRECT(CONCATENATE("'",HLOOKUP(P$1,$B$21:$E$23,3,FALSE),"'!",$B$25,ROW($A10)+5))*About!$A$27</f>
        <v>1.5497775332877579E-4</v>
      </c>
      <c r="Q10" s="38" cm="1">
        <f t="array" aca="1" ref="Q10" ca="1">TREND($K10:$P10,$K$1:$P$1,Q$1)</f>
        <v>1.5940568913816976E-4</v>
      </c>
      <c r="R10" s="38" cm="1">
        <f t="array" aca="1" ref="R10" ca="1">TREND($K10:$P10,$K$1:$P$1,R$1)</f>
        <v>1.6383362494756283E-4</v>
      </c>
      <c r="S10" s="38" cm="1">
        <f t="array" aca="1" ref="S10" ca="1">TREND($K10:$P10,$K$1:$P$1,S$1)</f>
        <v>1.6826156075695591E-4</v>
      </c>
      <c r="T10" s="38" cm="1">
        <f t="array" aca="1" ref="T10" ca="1">TREND($K10:$P10,$K$1:$P$1,T$1)</f>
        <v>1.7268949656635071E-4</v>
      </c>
      <c r="U10" s="38" cm="1">
        <f t="array" aca="1" ref="U10" ca="1">TREND($K10:$P10,$K$1:$P$1,U$1)</f>
        <v>1.7711743237574379E-4</v>
      </c>
      <c r="V10" s="38" cm="1">
        <f t="array" aca="1" ref="V10" ca="1">TREND($K10:$P10,$K$1:$P$1,V$1)</f>
        <v>1.8154536818513686E-4</v>
      </c>
      <c r="W10" s="38" cm="1">
        <f t="array" aca="1" ref="W10" ca="1">TREND($K10:$P10,$K$1:$P$1,W$1)</f>
        <v>1.8597330399453167E-4</v>
      </c>
      <c r="X10" s="38" cm="1">
        <f t="array" aca="1" ref="X10" ca="1">TREND($K10:$P10,$K$1:$P$1,X$1)</f>
        <v>1.9040123980392475E-4</v>
      </c>
      <c r="Y10" s="38" cm="1">
        <f t="array" aca="1" ref="Y10" ca="1">TREND($K10:$P10,$K$1:$P$1,Y$1)</f>
        <v>1.9482917561331782E-4</v>
      </c>
      <c r="Z10" s="38" cm="1">
        <f t="array" aca="1" ref="Z10" ca="1">TREND($K10:$P10,$K$1:$P$1,Z$1)</f>
        <v>1.9925711142271263E-4</v>
      </c>
      <c r="AA10" s="38" cm="1">
        <f t="array" aca="1" ref="AA10" ca="1">TREND($K10:$P10,$K$1:$P$1,AA$1)</f>
        <v>2.036850472321057E-4</v>
      </c>
      <c r="AB10" s="38" cm="1">
        <f t="array" aca="1" ref="AB10" ca="1">TREND($K10:$P10,$K$1:$P$1,AB$1)</f>
        <v>2.0811298304149878E-4</v>
      </c>
      <c r="AC10" s="38" cm="1">
        <f t="array" aca="1" ref="AC10" ca="1">TREND($K10:$P10,$K$1:$P$1,AC$1)</f>
        <v>2.1254091885089185E-4</v>
      </c>
      <c r="AD10" s="38" cm="1">
        <f t="array" aca="1" ref="AD10" ca="1">TREND($K10:$P10,$K$1:$P$1,AD$1)</f>
        <v>2.1696885466028666E-4</v>
      </c>
      <c r="AE10" s="38" cm="1">
        <f t="array" aca="1" ref="AE10" ca="1">TREND($K10:$P10,$K$1:$P$1,AE$1)</f>
        <v>2.2139679046967974E-4</v>
      </c>
      <c r="AF10" s="38" cm="1">
        <f t="array" aca="1" ref="AF10" ca="1">TREND($K10:$P10,$K$1:$P$1,AF$1)</f>
        <v>2.2582472627907281E-4</v>
      </c>
      <c r="AG10" s="38" cm="1">
        <f t="array" aca="1" ref="AG10" ca="1">TREND($K10:$P10,$K$1:$P$1,AG$1)</f>
        <v>2.3025266208846762E-4</v>
      </c>
      <c r="AH10" s="38" cm="1">
        <f t="array" aca="1" ref="AH10" ca="1">TREND($K10:$P10,$K$1:$P$1,AH$1)</f>
        <v>2.3468059789786069E-4</v>
      </c>
      <c r="AI10" s="38" cm="1">
        <f t="array" aca="1" ref="AI10" ca="1">TREND($K10:$P10,$K$1:$P$1,AI$1)</f>
        <v>2.3910853370725377E-4</v>
      </c>
      <c r="AJ10" s="38" cm="1">
        <f t="array" aca="1" ref="AJ10" ca="1">TREND($K10:$P10,$K$1:$P$1,AJ$1)</f>
        <v>2.4353646951664858E-4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1.0848442733014305E-4</v>
      </c>
      <c r="C11" s="38">
        <f t="shared" ca="1" si="3"/>
        <v>1.1180537918718824E-4</v>
      </c>
      <c r="D11" s="38">
        <f t="shared" ca="1" si="0"/>
        <v>1.1512633104423343E-4</v>
      </c>
      <c r="E11" s="38">
        <f t="shared" ca="1" si="0"/>
        <v>1.1844728290127863E-4</v>
      </c>
      <c r="F11" s="39" cm="1">
        <f t="array" aca="1" ref="F11" ca="1">INDIRECT(CONCATENATE("'",HLOOKUP(F$1,$B$21:$E$23,3,FALSE),"'!",$B$25,ROW($A11)+5))*About!$A$27</f>
        <v>1.2176823475832383E-4</v>
      </c>
      <c r="G11" s="38">
        <f t="shared" ca="1" si="4"/>
        <v>1.2398220266302064E-4</v>
      </c>
      <c r="H11" s="38">
        <f t="shared" ca="1" si="1"/>
        <v>1.2619617056771742E-4</v>
      </c>
      <c r="I11" s="38">
        <f t="shared" ca="1" si="1"/>
        <v>1.2841013847241422E-4</v>
      </c>
      <c r="J11" s="38">
        <f t="shared" ca="1" si="1"/>
        <v>1.3062410637711101E-4</v>
      </c>
      <c r="K11" s="39" cm="1">
        <f t="array" aca="1" ref="K11" ca="1">INDIRECT(CONCATENATE("'",HLOOKUP(K$1,$B$21:$E$23,3,FALSE),"'!",$B$25,ROW($A11)+5))*About!$A$27</f>
        <v>1.3283807428180781E-4</v>
      </c>
      <c r="L11" s="38">
        <f t="shared" ca="1" si="5"/>
        <v>1.3505204218650462E-4</v>
      </c>
      <c r="M11" s="38">
        <f t="shared" ca="1" si="2"/>
        <v>1.372660100912014E-4</v>
      </c>
      <c r="N11" s="38">
        <f t="shared" ca="1" si="2"/>
        <v>1.3947997799589821E-4</v>
      </c>
      <c r="O11" s="38">
        <f t="shared" ca="1" si="2"/>
        <v>1.4169394590059499E-4</v>
      </c>
      <c r="P11" s="39" cm="1">
        <f t="array" aca="1" ref="P11" ca="1">INDIRECT(CONCATENATE("'",HLOOKUP(P$1,$B$21:$E$23,3,FALSE),"'!",$B$25,ROW($A11)+5))*About!$A$27</f>
        <v>1.439079138052918E-4</v>
      </c>
      <c r="Q11" s="38" cm="1">
        <f t="array" aca="1" ref="Q11" ca="1">TREND($K11:$P11,$K$1:$P$1,Q$1)</f>
        <v>1.461218817099888E-4</v>
      </c>
      <c r="R11" s="38" cm="1">
        <f t="array" aca="1" ref="R11" ca="1">TREND($K11:$P11,$K$1:$P$1,R$1)</f>
        <v>1.4833584961468534E-4</v>
      </c>
      <c r="S11" s="38" cm="1">
        <f t="array" aca="1" ref="S11" ca="1">TREND($K11:$P11,$K$1:$P$1,S$1)</f>
        <v>1.5054981751938274E-4</v>
      </c>
      <c r="T11" s="38" cm="1">
        <f t="array" aca="1" ref="T11" ca="1">TREND($K11:$P11,$K$1:$P$1,T$1)</f>
        <v>1.5276378542407928E-4</v>
      </c>
      <c r="U11" s="38" cm="1">
        <f t="array" aca="1" ref="U11" ca="1">TREND($K11:$P11,$K$1:$P$1,U$1)</f>
        <v>1.5497775332877581E-4</v>
      </c>
      <c r="V11" s="38" cm="1">
        <f t="array" aca="1" ref="V11" ca="1">TREND($K11:$P11,$K$1:$P$1,V$1)</f>
        <v>1.5719172123347235E-4</v>
      </c>
      <c r="W11" s="38" cm="1">
        <f t="array" aca="1" ref="W11" ca="1">TREND($K11:$P11,$K$1:$P$1,W$1)</f>
        <v>1.5940568913816976E-4</v>
      </c>
      <c r="X11" s="38" cm="1">
        <f t="array" aca="1" ref="X11" ca="1">TREND($K11:$P11,$K$1:$P$1,X$1)</f>
        <v>1.6161965704286629E-4</v>
      </c>
      <c r="Y11" s="38" cm="1">
        <f t="array" aca="1" ref="Y11" ca="1">TREND($K11:$P11,$K$1:$P$1,Y$1)</f>
        <v>1.6383362494756283E-4</v>
      </c>
      <c r="Z11" s="38" cm="1">
        <f t="array" aca="1" ref="Z11" ca="1">TREND($K11:$P11,$K$1:$P$1,Z$1)</f>
        <v>1.6604759285226024E-4</v>
      </c>
      <c r="AA11" s="38" cm="1">
        <f t="array" aca="1" ref="AA11" ca="1">TREND($K11:$P11,$K$1:$P$1,AA$1)</f>
        <v>1.6826156075695677E-4</v>
      </c>
      <c r="AB11" s="38" cm="1">
        <f t="array" aca="1" ref="AB11" ca="1">TREND($K11:$P11,$K$1:$P$1,AB$1)</f>
        <v>1.7047552866165331E-4</v>
      </c>
      <c r="AC11" s="38" cm="1">
        <f t="array" aca="1" ref="AC11" ca="1">TREND($K11:$P11,$K$1:$P$1,AC$1)</f>
        <v>1.7268949656635071E-4</v>
      </c>
      <c r="AD11" s="38" cm="1">
        <f t="array" aca="1" ref="AD11" ca="1">TREND($K11:$P11,$K$1:$P$1,AD$1)</f>
        <v>1.7490346447104725E-4</v>
      </c>
      <c r="AE11" s="38" cm="1">
        <f t="array" aca="1" ref="AE11" ca="1">TREND($K11:$P11,$K$1:$P$1,AE$1)</f>
        <v>1.7711743237574379E-4</v>
      </c>
      <c r="AF11" s="38" cm="1">
        <f t="array" aca="1" ref="AF11" ca="1">TREND($K11:$P11,$K$1:$P$1,AF$1)</f>
        <v>1.7933140028044033E-4</v>
      </c>
      <c r="AG11" s="38" cm="1">
        <f t="array" aca="1" ref="AG11" ca="1">TREND($K11:$P11,$K$1:$P$1,AG$1)</f>
        <v>1.8154536818513773E-4</v>
      </c>
      <c r="AH11" s="38" cm="1">
        <f t="array" aca="1" ref="AH11" ca="1">TREND($K11:$P11,$K$1:$P$1,AH$1)</f>
        <v>1.8375933608983427E-4</v>
      </c>
      <c r="AI11" s="38" cm="1">
        <f t="array" aca="1" ref="AI11" ca="1">TREND($K11:$P11,$K$1:$P$1,AI$1)</f>
        <v>1.859733039945308E-4</v>
      </c>
      <c r="AJ11" s="38" cm="1">
        <f t="array" aca="1" ref="AJ11" ca="1">TREND($K11:$P11,$K$1:$P$1,AJ$1)</f>
        <v>1.8818727189922821E-4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5.0367769831852129E-4</v>
      </c>
      <c r="C12" s="38">
        <f t="shared" ca="1" si="3"/>
        <v>5.1557777580626659E-4</v>
      </c>
      <c r="D12" s="38">
        <f t="shared" ca="1" si="0"/>
        <v>5.2747785329401188E-4</v>
      </c>
      <c r="E12" s="38">
        <f t="shared" ca="1" si="0"/>
        <v>5.3937793078175718E-4</v>
      </c>
      <c r="F12" s="40">
        <f ca="1">SUM(INDIRECT(CONCATENATE("'",HLOOKUP(F$1,$B$21:$E$23,3,FALSE),"'!",$B$25,ROW($A12)+5,":",$B$25,ROW($A12)+6)))*About!$A$27</f>
        <v>5.5127800826950248E-4</v>
      </c>
      <c r="G12" s="38">
        <f t="shared" ca="1" si="4"/>
        <v>5.6124086384063809E-4</v>
      </c>
      <c r="H12" s="38">
        <f t="shared" ca="1" si="1"/>
        <v>5.712037194117737E-4</v>
      </c>
      <c r="I12" s="38">
        <f t="shared" ca="1" si="1"/>
        <v>5.811665749829092E-4</v>
      </c>
      <c r="J12" s="38">
        <f t="shared" ca="1" si="1"/>
        <v>5.9112943055404481E-4</v>
      </c>
      <c r="K12" s="40">
        <f ca="1">SUM(INDIRECT(CONCATENATE("'",HLOOKUP(K$1,$B$21:$E$23,3,FALSE),"'!",$B$25,ROW($A12)+5,":",$B$25,ROW($A12)+6)))*About!$A$27</f>
        <v>6.0109228612518042E-4</v>
      </c>
      <c r="L12" s="38">
        <f t="shared" ca="1" si="5"/>
        <v>6.1326910960101278E-4</v>
      </c>
      <c r="M12" s="38">
        <f t="shared" ca="1" si="2"/>
        <v>6.2544593307684514E-4</v>
      </c>
      <c r="N12" s="38">
        <f t="shared" ca="1" si="2"/>
        <v>6.3762275655267762E-4</v>
      </c>
      <c r="O12" s="38">
        <f t="shared" ca="1" si="2"/>
        <v>6.4979958002850998E-4</v>
      </c>
      <c r="P12" s="40">
        <f ca="1">SUM(INDIRECT(CONCATENATE("'",HLOOKUP(P$1,$B$21:$E$23,3,FALSE),"'!",$B$25,ROW($A12)+5,":",$B$25,ROW($A12)+6)))*About!$A$27</f>
        <v>6.6197640350434234E-4</v>
      </c>
      <c r="Q12" s="38" cm="1">
        <f t="array" aca="1" ref="Q12" ca="1">TREND($K12:$P12,$K$1:$P$1,Q$1)</f>
        <v>6.7415322698017102E-4</v>
      </c>
      <c r="R12" s="38" cm="1">
        <f t="array" aca="1" ref="R12" ca="1">TREND($K12:$P12,$K$1:$P$1,R$1)</f>
        <v>6.8633005045600284E-4</v>
      </c>
      <c r="S12" s="38" cm="1">
        <f t="array" aca="1" ref="S12" ca="1">TREND($K12:$P12,$K$1:$P$1,S$1)</f>
        <v>6.9850687393183813E-4</v>
      </c>
      <c r="T12" s="38" cm="1">
        <f t="array" aca="1" ref="T12" ca="1">TREND($K12:$P12,$K$1:$P$1,T$1)</f>
        <v>7.1068369740766996E-4</v>
      </c>
      <c r="U12" s="38" cm="1">
        <f t="array" aca="1" ref="U12" ca="1">TREND($K12:$P12,$K$1:$P$1,U$1)</f>
        <v>7.2286052088350178E-4</v>
      </c>
      <c r="V12" s="38" cm="1">
        <f t="array" aca="1" ref="V12" ca="1">TREND($K12:$P12,$K$1:$P$1,V$1)</f>
        <v>7.350373443593336E-4</v>
      </c>
      <c r="W12" s="38" cm="1">
        <f t="array" aca="1" ref="W12" ca="1">TREND($K12:$P12,$K$1:$P$1,W$1)</f>
        <v>7.4721416783516542E-4</v>
      </c>
      <c r="X12" s="38" cm="1">
        <f t="array" aca="1" ref="X12" ca="1">TREND($K12:$P12,$K$1:$P$1,X$1)</f>
        <v>7.5939099131099724E-4</v>
      </c>
      <c r="Y12" s="38" cm="1">
        <f t="array" aca="1" ref="Y12" ca="1">TREND($K12:$P12,$K$1:$P$1,Y$1)</f>
        <v>7.7156781478683253E-4</v>
      </c>
      <c r="Z12" s="38" cm="1">
        <f t="array" aca="1" ref="Z12" ca="1">TREND($K12:$P12,$K$1:$P$1,Z$1)</f>
        <v>7.8374463826266436E-4</v>
      </c>
      <c r="AA12" s="38" cm="1">
        <f t="array" aca="1" ref="AA12" ca="1">TREND($K12:$P12,$K$1:$P$1,AA$1)</f>
        <v>7.9592146173849618E-4</v>
      </c>
      <c r="AB12" s="38" cm="1">
        <f t="array" aca="1" ref="AB12" ca="1">TREND($K12:$P12,$K$1:$P$1,AB$1)</f>
        <v>8.08098285214328E-4</v>
      </c>
      <c r="AC12" s="38" cm="1">
        <f t="array" aca="1" ref="AC12" ca="1">TREND($K12:$P12,$K$1:$P$1,AC$1)</f>
        <v>8.2027510869015982E-4</v>
      </c>
      <c r="AD12" s="38" cm="1">
        <f t="array" aca="1" ref="AD12" ca="1">TREND($K12:$P12,$K$1:$P$1,AD$1)</f>
        <v>8.3245193216599164E-4</v>
      </c>
      <c r="AE12" s="38" cm="1">
        <f t="array" aca="1" ref="AE12" ca="1">TREND($K12:$P12,$K$1:$P$1,AE$1)</f>
        <v>8.4462875564182693E-4</v>
      </c>
      <c r="AF12" s="38" cm="1">
        <f t="array" aca="1" ref="AF12" ca="1">TREND($K12:$P12,$K$1:$P$1,AF$1)</f>
        <v>8.5680557911765876E-4</v>
      </c>
      <c r="AG12" s="38" cm="1">
        <f t="array" aca="1" ref="AG12" ca="1">TREND($K12:$P12,$K$1:$P$1,AG$1)</f>
        <v>8.6898240259349058E-4</v>
      </c>
      <c r="AH12" s="38" cm="1">
        <f t="array" aca="1" ref="AH12" ca="1">TREND($K12:$P12,$K$1:$P$1,AH$1)</f>
        <v>8.811592260693224E-4</v>
      </c>
      <c r="AI12" s="38" cm="1">
        <f t="array" aca="1" ref="AI12" ca="1">TREND($K12:$P12,$K$1:$P$1,AI$1)</f>
        <v>8.9333604954515422E-4</v>
      </c>
      <c r="AJ12" s="38" cm="1">
        <f t="array" aca="1" ref="AJ12" ca="1">TREND($K12:$P12,$K$1:$P$1,AJ$1)</f>
        <v>9.0551287302098604E-4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HOIpTP-transport-PM25</v>
      </c>
    </row>
    <row r="18" spans="1:5">
      <c r="A18" t="s">
        <v>113</v>
      </c>
      <c r="B18" t="str">
        <f ca="1">RIGHT(B17,LEN(B17)-7)</f>
        <v>transport-PM25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2.5460630904013166E-5</v>
      </c>
      <c r="C2" s="38">
        <f ca="1">$B2+($F2-$B2)*(C$1-$B$1)/($F$1-$B$1)</f>
        <v>2.5737376892100267E-5</v>
      </c>
      <c r="D2" s="38">
        <f t="shared" ref="D2:E12" ca="1" si="0">$B2+($F2-$B2)*(D$1-$B$1)/($F$1-$B$1)</f>
        <v>2.6014122880187364E-5</v>
      </c>
      <c r="E2" s="38">
        <f t="shared" ca="1" si="0"/>
        <v>2.6290868868274462E-5</v>
      </c>
      <c r="F2" s="37" cm="1">
        <f t="array" aca="1" ref="F2" ca="1">INDIRECT(CONCATENATE("'",HLOOKUP(F$1,$B$21:$E$23,3,FALSE),"'!",$B$25,ROW($A2)+3))*About!$A$27</f>
        <v>2.6567614856361563E-5</v>
      </c>
      <c r="G2" s="38">
        <f ca="1">$F2+($K2-$F2)*(G$1-$F$1)/($K$1-$F$1)</f>
        <v>2.7010408437300922E-5</v>
      </c>
      <c r="H2" s="38">
        <f t="shared" ref="H2:J12" ca="1" si="1">$F2+($K2-$F2)*(H$1-$F$1)/($K$1-$F$1)</f>
        <v>2.7453202018240281E-5</v>
      </c>
      <c r="I2" s="38">
        <f t="shared" ca="1" si="1"/>
        <v>2.7895995599179643E-5</v>
      </c>
      <c r="J2" s="38">
        <f t="shared" ca="1" si="1"/>
        <v>2.8338789180119002E-5</v>
      </c>
      <c r="K2" s="37" cm="1">
        <f t="array" aca="1" ref="K2" ca="1">INDIRECT(CONCATENATE("'",HLOOKUP(K$1,$B$21:$E$23,3,FALSE),"'!",$B$25,ROW($A2)+3))*About!$A$27</f>
        <v>2.8781582761058361E-5</v>
      </c>
      <c r="L2" s="38">
        <f ca="1">$K2+($P2-$K2)*(L$1-$K$1)/($P$1-$K$1)</f>
        <v>2.9445773132467399E-5</v>
      </c>
      <c r="M2" s="38">
        <f t="shared" ref="M2:O12" ca="1" si="2">$K2+($P2-$K2)*(M$1-$K$1)/($P$1-$K$1)</f>
        <v>3.0109963503876438E-5</v>
      </c>
      <c r="N2" s="38">
        <f t="shared" ca="1" si="2"/>
        <v>3.0774153875285479E-5</v>
      </c>
      <c r="O2" s="38">
        <f t="shared" ca="1" si="2"/>
        <v>3.1438344246694518E-5</v>
      </c>
      <c r="P2" s="37" cm="1">
        <f t="array" aca="1" ref="P2" ca="1">INDIRECT(CONCATENATE("'",HLOOKUP(P$1,$B$21:$E$23,3,FALSE),"'!",$B$25,ROW($A2)+3))*About!$A$27</f>
        <v>3.2102534618103556E-5</v>
      </c>
      <c r="Q2" s="38" cm="1">
        <f t="array" aca="1" ref="Q2" ca="1">TREND($K2:$P2,$K$1:$P$1,Q$1)</f>
        <v>3.2766724989512479E-5</v>
      </c>
      <c r="R2" s="38" cm="1">
        <f t="array" aca="1" ref="R2" ca="1">TREND($K2:$P2,$K$1:$P$1,R$1)</f>
        <v>3.3430915360921484E-5</v>
      </c>
      <c r="S2" s="38" cm="1">
        <f t="array" aca="1" ref="S2" ca="1">TREND($K2:$P2,$K$1:$P$1,S$1)</f>
        <v>3.4095105732330705E-5</v>
      </c>
      <c r="T2" s="38" cm="1">
        <f t="array" aca="1" ref="T2" ca="1">TREND($K2:$P2,$K$1:$P$1,T$1)</f>
        <v>3.475929610373971E-5</v>
      </c>
      <c r="U2" s="38" cm="1">
        <f t="array" aca="1" ref="U2" ca="1">TREND($K2:$P2,$K$1:$P$1,U$1)</f>
        <v>3.5423486475148714E-5</v>
      </c>
      <c r="V2" s="38" cm="1">
        <f t="array" aca="1" ref="V2" ca="1">TREND($K2:$P2,$K$1:$P$1,V$1)</f>
        <v>3.6087676846557719E-5</v>
      </c>
      <c r="W2" s="38" cm="1">
        <f t="array" aca="1" ref="W2" ca="1">TREND($K2:$P2,$K$1:$P$1,W$1)</f>
        <v>3.6751867217966723E-5</v>
      </c>
      <c r="X2" s="38" cm="1">
        <f t="array" aca="1" ref="X2" ca="1">TREND($K2:$P2,$K$1:$P$1,X$1)</f>
        <v>3.7416057589375728E-5</v>
      </c>
      <c r="Y2" s="38" cm="1">
        <f t="array" aca="1" ref="Y2" ca="1">TREND($K2:$P2,$K$1:$P$1,Y$1)</f>
        <v>3.8080247960784949E-5</v>
      </c>
      <c r="Z2" s="38" cm="1">
        <f t="array" aca="1" ref="Z2" ca="1">TREND($K2:$P2,$K$1:$P$1,Z$1)</f>
        <v>3.8744438332193954E-5</v>
      </c>
      <c r="AA2" s="38" cm="1">
        <f t="array" aca="1" ref="AA2" ca="1">TREND($K2:$P2,$K$1:$P$1,AA$1)</f>
        <v>3.9408628703602958E-5</v>
      </c>
      <c r="AB2" s="38" cm="1">
        <f t="array" aca="1" ref="AB2" ca="1">TREND($K2:$P2,$K$1:$P$1,AB$1)</f>
        <v>4.0072819075011963E-5</v>
      </c>
      <c r="AC2" s="38" cm="1">
        <f t="array" aca="1" ref="AC2" ca="1">TREND($K2:$P2,$K$1:$P$1,AC$1)</f>
        <v>4.0737009446420967E-5</v>
      </c>
      <c r="AD2" s="38" cm="1">
        <f t="array" aca="1" ref="AD2" ca="1">TREND($K2:$P2,$K$1:$P$1,AD$1)</f>
        <v>4.1401199817829972E-5</v>
      </c>
      <c r="AE2" s="38" cm="1">
        <f t="array" aca="1" ref="AE2" ca="1">TREND($K2:$P2,$K$1:$P$1,AE$1)</f>
        <v>4.2065390189239193E-5</v>
      </c>
      <c r="AF2" s="38" cm="1">
        <f t="array" aca="1" ref="AF2" ca="1">TREND($K2:$P2,$K$1:$P$1,AF$1)</f>
        <v>4.2729580560648198E-5</v>
      </c>
      <c r="AG2" s="38" cm="1">
        <f t="array" aca="1" ref="AG2" ca="1">TREND($K2:$P2,$K$1:$P$1,AG$1)</f>
        <v>4.3393770932057202E-5</v>
      </c>
      <c r="AH2" s="38" cm="1">
        <f t="array" aca="1" ref="AH2" ca="1">TREND($K2:$P2,$K$1:$P$1,AH$1)</f>
        <v>4.4057961303466207E-5</v>
      </c>
      <c r="AI2" s="38" cm="1">
        <f t="array" aca="1" ref="AI2" ca="1">TREND($K2:$P2,$K$1:$P$1,AI$1)</f>
        <v>4.4722151674875211E-5</v>
      </c>
      <c r="AJ2" s="38" cm="1">
        <f t="array" aca="1" ref="AJ2" ca="1">TREND($K2:$P2,$K$1:$P$1,AJ$1)</f>
        <v>4.5386342046284216E-5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1.3283807428180781E-5</v>
      </c>
      <c r="C3" s="38">
        <f t="shared" ref="C3:C12" ca="1" si="3">$B3+($F3-$B3)*(C$1-$B$1)/($F$1-$B$1)</f>
        <v>1.3560553416267881E-5</v>
      </c>
      <c r="D3" s="38">
        <f t="shared" ca="1" si="0"/>
        <v>1.383729940435498E-5</v>
      </c>
      <c r="E3" s="38">
        <f t="shared" ca="1" si="0"/>
        <v>1.4114045392442081E-5</v>
      </c>
      <c r="F3" s="39" cm="1">
        <f t="array" aca="1" ref="F3" ca="1">INDIRECT(CONCATENATE("'",HLOOKUP(F$1,$B$21:$E$23,3,FALSE),"'!",$B$25,ROW($A3)+5))*About!$A$27</f>
        <v>1.439079138052918E-5</v>
      </c>
      <c r="G3" s="38">
        <f t="shared" ref="G3:G12" ca="1" si="4">$F3+($K3-$F3)*(G$1-$F$1)/($K$1-$F$1)</f>
        <v>1.461218817099886E-5</v>
      </c>
      <c r="H3" s="38">
        <f t="shared" ca="1" si="1"/>
        <v>1.4833584961468539E-5</v>
      </c>
      <c r="I3" s="38">
        <f t="shared" ca="1" si="1"/>
        <v>1.5054981751938221E-5</v>
      </c>
      <c r="J3" s="38">
        <f t="shared" ca="1" si="1"/>
        <v>1.52763785424079E-5</v>
      </c>
      <c r="K3" s="39" cm="1">
        <f t="array" aca="1" ref="K3" ca="1">INDIRECT(CONCATENATE("'",HLOOKUP(K$1,$B$21:$E$23,3,FALSE),"'!",$B$25,ROW($A3)+5))*About!$A$27</f>
        <v>1.5497775332877579E-5</v>
      </c>
      <c r="L3" s="38">
        <f t="shared" ref="L3:L12" ca="1" si="5">$K3+($P3-$K3)*(L$1-$K$1)/($P$1-$K$1)</f>
        <v>1.5719172123347259E-5</v>
      </c>
      <c r="M3" s="38">
        <f t="shared" ca="1" si="2"/>
        <v>1.5940568913816938E-5</v>
      </c>
      <c r="N3" s="38">
        <f t="shared" ca="1" si="2"/>
        <v>1.6161965704286618E-5</v>
      </c>
      <c r="O3" s="38">
        <f t="shared" ca="1" si="2"/>
        <v>1.6383362494756297E-5</v>
      </c>
      <c r="P3" s="39" cm="1">
        <f t="array" aca="1" ref="P3" ca="1">INDIRECT(CONCATENATE("'",HLOOKUP(P$1,$B$21:$E$23,3,FALSE),"'!",$B$25,ROW($A3)+5))*About!$A$27</f>
        <v>1.6604759285225977E-5</v>
      </c>
      <c r="Q3" s="38" cm="1">
        <f t="array" aca="1" ref="Q3" ca="1">TREND($K3:$P3,$K$1:$P$1,Q$1)</f>
        <v>1.6826156075695666E-5</v>
      </c>
      <c r="R3" s="38" cm="1">
        <f t="array" aca="1" ref="R3" ca="1">TREND($K3:$P3,$K$1:$P$1,R$1)</f>
        <v>1.7047552866165353E-5</v>
      </c>
      <c r="S3" s="38" cm="1">
        <f t="array" aca="1" ref="S3" ca="1">TREND($K3:$P3,$K$1:$P$1,S$1)</f>
        <v>1.7268949656635039E-5</v>
      </c>
      <c r="T3" s="38" cm="1">
        <f t="array" aca="1" ref="T3" ca="1">TREND($K3:$P3,$K$1:$P$1,T$1)</f>
        <v>1.7490346447104725E-5</v>
      </c>
      <c r="U3" s="38" cm="1">
        <f t="array" aca="1" ref="U3" ca="1">TREND($K3:$P3,$K$1:$P$1,U$1)</f>
        <v>1.7711743237574411E-5</v>
      </c>
      <c r="V3" s="38" cm="1">
        <f t="array" aca="1" ref="V3" ca="1">TREND($K3:$P3,$K$1:$P$1,V$1)</f>
        <v>1.7933140028044043E-5</v>
      </c>
      <c r="W3" s="38" cm="1">
        <f t="array" aca="1" ref="W3" ca="1">TREND($K3:$P3,$K$1:$P$1,W$1)</f>
        <v>1.815453681851373E-5</v>
      </c>
      <c r="X3" s="38" cm="1">
        <f t="array" aca="1" ref="X3" ca="1">TREND($K3:$P3,$K$1:$P$1,X$1)</f>
        <v>1.8375933608983416E-5</v>
      </c>
      <c r="Y3" s="38" cm="1">
        <f t="array" aca="1" ref="Y3" ca="1">TREND($K3:$P3,$K$1:$P$1,Y$1)</f>
        <v>1.8597330399453102E-5</v>
      </c>
      <c r="Z3" s="38" cm="1">
        <f t="array" aca="1" ref="Z3" ca="1">TREND($K3:$P3,$K$1:$P$1,Z$1)</f>
        <v>1.8818727189922788E-5</v>
      </c>
      <c r="AA3" s="38" cm="1">
        <f t="array" aca="1" ref="AA3" ca="1">TREND($K3:$P3,$K$1:$P$1,AA$1)</f>
        <v>1.9040123980392475E-5</v>
      </c>
      <c r="AB3" s="38" cm="1">
        <f t="array" aca="1" ref="AB3" ca="1">TREND($K3:$P3,$K$1:$P$1,AB$1)</f>
        <v>1.9261520770862161E-5</v>
      </c>
      <c r="AC3" s="38" cm="1">
        <f t="array" aca="1" ref="AC3" ca="1">TREND($K3:$P3,$K$1:$P$1,AC$1)</f>
        <v>1.9482917561331847E-5</v>
      </c>
      <c r="AD3" s="38" cm="1">
        <f t="array" aca="1" ref="AD3" ca="1">TREND($K3:$P3,$K$1:$P$1,AD$1)</f>
        <v>1.9704314351801479E-5</v>
      </c>
      <c r="AE3" s="38" cm="1">
        <f t="array" aca="1" ref="AE3" ca="1">TREND($K3:$P3,$K$1:$P$1,AE$1)</f>
        <v>1.9925711142271165E-5</v>
      </c>
      <c r="AF3" s="38" cm="1">
        <f t="array" aca="1" ref="AF3" ca="1">TREND($K3:$P3,$K$1:$P$1,AF$1)</f>
        <v>2.0147107932740852E-5</v>
      </c>
      <c r="AG3" s="38" cm="1">
        <f t="array" aca="1" ref="AG3" ca="1">TREND($K3:$P3,$K$1:$P$1,AG$1)</f>
        <v>2.0368504723210538E-5</v>
      </c>
      <c r="AH3" s="38" cm="1">
        <f t="array" aca="1" ref="AH3" ca="1">TREND($K3:$P3,$K$1:$P$1,AH$1)</f>
        <v>2.0589901513680224E-5</v>
      </c>
      <c r="AI3" s="38" cm="1">
        <f t="array" aca="1" ref="AI3" ca="1">TREND($K3:$P3,$K$1:$P$1,AI$1)</f>
        <v>2.081129830414991E-5</v>
      </c>
      <c r="AJ3" s="38" cm="1">
        <f t="array" aca="1" ref="AJ3" ca="1">TREND($K3:$P3,$K$1:$P$1,AJ$1)</f>
        <v>2.1032695094619597E-5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4.2065390189239146E-5</v>
      </c>
      <c r="C4" s="38">
        <f t="shared" ca="1" si="3"/>
        <v>4.2342136177326247E-5</v>
      </c>
      <c r="D4" s="38">
        <f t="shared" ca="1" si="0"/>
        <v>4.2618882165413341E-5</v>
      </c>
      <c r="E4" s="38">
        <f t="shared" ca="1" si="0"/>
        <v>4.2895628153500442E-5</v>
      </c>
      <c r="F4" s="39" cm="1">
        <f t="array" aca="1" ref="F4" ca="1">INDIRECT(CONCATENATE("'",HLOOKUP(F$1,$B$21:$E$23,3,FALSE),"'!",$B$25,ROW($A4)+5))*About!$A$27</f>
        <v>4.3172374141587543E-5</v>
      </c>
      <c r="G4" s="38">
        <f t="shared" ca="1" si="4"/>
        <v>4.3615167722526902E-5</v>
      </c>
      <c r="H4" s="38">
        <f t="shared" ca="1" si="1"/>
        <v>4.4057961303466261E-5</v>
      </c>
      <c r="I4" s="38">
        <f t="shared" ca="1" si="1"/>
        <v>4.4500754884405627E-5</v>
      </c>
      <c r="J4" s="38">
        <f t="shared" ca="1" si="1"/>
        <v>4.4943548465344986E-5</v>
      </c>
      <c r="K4" s="39" cm="1">
        <f t="array" aca="1" ref="K4" ca="1">INDIRECT(CONCATENATE("'",HLOOKUP(K$1,$B$21:$E$23,3,FALSE),"'!",$B$25,ROW($A4)+5))*About!$A$27</f>
        <v>4.5386342046284344E-5</v>
      </c>
      <c r="L4" s="38">
        <f t="shared" ca="1" si="5"/>
        <v>4.6271929208163062E-5</v>
      </c>
      <c r="M4" s="38">
        <f t="shared" ca="1" si="2"/>
        <v>4.715751637004178E-5</v>
      </c>
      <c r="N4" s="38">
        <f t="shared" ca="1" si="2"/>
        <v>4.8043103531920491E-5</v>
      </c>
      <c r="O4" s="38">
        <f t="shared" ca="1" si="2"/>
        <v>4.8928690693799209E-5</v>
      </c>
      <c r="P4" s="39" cm="1">
        <f t="array" aca="1" ref="P4" ca="1">INDIRECT(CONCATENATE("'",HLOOKUP(P$1,$B$21:$E$23,3,FALSE),"'!",$B$25,ROW($A4)+5))*About!$A$27</f>
        <v>4.9814277855677927E-5</v>
      </c>
      <c r="Q4" s="38" cm="1">
        <f t="array" aca="1" ref="Q4" ca="1">TREND($K4:$P4,$K$1:$P$1,Q$1)</f>
        <v>5.0699865017556685E-5</v>
      </c>
      <c r="R4" s="38" cm="1">
        <f t="array" aca="1" ref="R4" ca="1">TREND($K4:$P4,$K$1:$P$1,R$1)</f>
        <v>5.158545217943543E-5</v>
      </c>
      <c r="S4" s="38" cm="1">
        <f t="array" aca="1" ref="S4" ca="1">TREND($K4:$P4,$K$1:$P$1,S$1)</f>
        <v>5.2471039341314175E-5</v>
      </c>
      <c r="T4" s="38" cm="1">
        <f t="array" aca="1" ref="T4" ca="1">TREND($K4:$P4,$K$1:$P$1,T$1)</f>
        <v>5.335662650319292E-5</v>
      </c>
      <c r="U4" s="38" cm="1">
        <f t="array" aca="1" ref="U4" ca="1">TREND($K4:$P4,$K$1:$P$1,U$1)</f>
        <v>5.4242213665071665E-5</v>
      </c>
      <c r="V4" s="38" cm="1">
        <f t="array" aca="1" ref="V4" ca="1">TREND($K4:$P4,$K$1:$P$1,V$1)</f>
        <v>5.512780082695041E-5</v>
      </c>
      <c r="W4" s="38" cm="1">
        <f t="array" aca="1" ref="W4" ca="1">TREND($K4:$P4,$K$1:$P$1,W$1)</f>
        <v>5.6013387988828938E-5</v>
      </c>
      <c r="X4" s="38" cm="1">
        <f t="array" aca="1" ref="X4" ca="1">TREND($K4:$P4,$K$1:$P$1,X$1)</f>
        <v>5.6898975150707683E-5</v>
      </c>
      <c r="Y4" s="38" cm="1">
        <f t="array" aca="1" ref="Y4" ca="1">TREND($K4:$P4,$K$1:$P$1,Y$1)</f>
        <v>5.7784562312586428E-5</v>
      </c>
      <c r="Z4" s="38" cm="1">
        <f t="array" aca="1" ref="Z4" ca="1">TREND($K4:$P4,$K$1:$P$1,Z$1)</f>
        <v>5.8670149474465173E-5</v>
      </c>
      <c r="AA4" s="38" cm="1">
        <f t="array" aca="1" ref="AA4" ca="1">TREND($K4:$P4,$K$1:$P$1,AA$1)</f>
        <v>5.9555736636343918E-5</v>
      </c>
      <c r="AB4" s="38" cm="1">
        <f t="array" aca="1" ref="AB4" ca="1">TREND($K4:$P4,$K$1:$P$1,AB$1)</f>
        <v>6.0441323798222663E-5</v>
      </c>
      <c r="AC4" s="38" cm="1">
        <f t="array" aca="1" ref="AC4" ca="1">TREND($K4:$P4,$K$1:$P$1,AC$1)</f>
        <v>6.1326910960101408E-5</v>
      </c>
      <c r="AD4" s="38" cm="1">
        <f t="array" aca="1" ref="AD4" ca="1">TREND($K4:$P4,$K$1:$P$1,AD$1)</f>
        <v>6.2212498121980153E-5</v>
      </c>
      <c r="AE4" s="38" cm="1">
        <f t="array" aca="1" ref="AE4" ca="1">TREND($K4:$P4,$K$1:$P$1,AE$1)</f>
        <v>6.3098085283858681E-5</v>
      </c>
      <c r="AF4" s="38" cm="1">
        <f t="array" aca="1" ref="AF4" ca="1">TREND($K4:$P4,$K$1:$P$1,AF$1)</f>
        <v>6.3983672445737426E-5</v>
      </c>
      <c r="AG4" s="38" cm="1">
        <f t="array" aca="1" ref="AG4" ca="1">TREND($K4:$P4,$K$1:$P$1,AG$1)</f>
        <v>6.4869259607616171E-5</v>
      </c>
      <c r="AH4" s="38" cm="1">
        <f t="array" aca="1" ref="AH4" ca="1">TREND($K4:$P4,$K$1:$P$1,AH$1)</f>
        <v>6.5754846769494916E-5</v>
      </c>
      <c r="AI4" s="38" cm="1">
        <f t="array" aca="1" ref="AI4" ca="1">TREND($K4:$P4,$K$1:$P$1,AI$1)</f>
        <v>6.6640433931373661E-5</v>
      </c>
      <c r="AJ4" s="38" cm="1">
        <f t="array" aca="1" ref="AJ4" ca="1">TREND($K4:$P4,$K$1:$P$1,AJ$1)</f>
        <v>6.7526021093252406E-5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5.3135229712723126E-4</v>
      </c>
      <c r="C5" s="38">
        <f t="shared" ca="1" si="3"/>
        <v>5.3411975700810225E-4</v>
      </c>
      <c r="D5" s="38">
        <f t="shared" ca="1" si="0"/>
        <v>5.3688721688897325E-4</v>
      </c>
      <c r="E5" s="38">
        <f t="shared" ca="1" si="0"/>
        <v>5.3965467676984425E-4</v>
      </c>
      <c r="F5" s="39" cm="1">
        <f t="array" aca="1" ref="F5" ca="1">INDIRECT(CONCATENATE("'",HLOOKUP(F$1,$B$21:$E$23,3,FALSE),"'!",$B$25,ROW($A5)+5))*About!$A$27</f>
        <v>5.4242213665071524E-4</v>
      </c>
      <c r="G5" s="38">
        <f t="shared" ca="1" si="4"/>
        <v>5.4906404036480561E-4</v>
      </c>
      <c r="H5" s="38">
        <f t="shared" ca="1" si="1"/>
        <v>5.5570594407889598E-4</v>
      </c>
      <c r="I5" s="38">
        <f t="shared" ca="1" si="1"/>
        <v>5.6234784779298646E-4</v>
      </c>
      <c r="J5" s="38">
        <f t="shared" ca="1" si="1"/>
        <v>5.6898975150707683E-4</v>
      </c>
      <c r="K5" s="39" cm="1">
        <f t="array" aca="1" ref="K5" ca="1">INDIRECT(CONCATENATE("'",HLOOKUP(K$1,$B$21:$E$23,3,FALSE),"'!",$B$25,ROW($A5)+5))*About!$A$27</f>
        <v>5.756316552211672E-4</v>
      </c>
      <c r="L5" s="38">
        <f t="shared" ca="1" si="5"/>
        <v>5.8670149474465119E-4</v>
      </c>
      <c r="M5" s="38">
        <f t="shared" ca="1" si="2"/>
        <v>5.9777133426813518E-4</v>
      </c>
      <c r="N5" s="38">
        <f t="shared" ca="1" si="2"/>
        <v>6.0884117379161916E-4</v>
      </c>
      <c r="O5" s="38">
        <f t="shared" ca="1" si="2"/>
        <v>6.1991101331510315E-4</v>
      </c>
      <c r="P5" s="39" cm="1">
        <f t="array" aca="1" ref="P5" ca="1">INDIRECT(CONCATENATE("'",HLOOKUP(P$1,$B$21:$E$23,3,FALSE),"'!",$B$25,ROW($A5)+5))*About!$A$27</f>
        <v>6.3098085283858714E-4</v>
      </c>
      <c r="Q5" s="38" cm="1">
        <f t="array" aca="1" ref="Q5" ca="1">TREND($K5:$P5,$K$1:$P$1,Q$1)</f>
        <v>6.420506923620721E-4</v>
      </c>
      <c r="R5" s="38" cm="1">
        <f t="array" aca="1" ref="R5" ca="1">TREND($K5:$P5,$K$1:$P$1,R$1)</f>
        <v>6.5312053188555652E-4</v>
      </c>
      <c r="S5" s="38" cm="1">
        <f t="array" aca="1" ref="S5" ca="1">TREND($K5:$P5,$K$1:$P$1,S$1)</f>
        <v>6.6419037140904094E-4</v>
      </c>
      <c r="T5" s="38" cm="1">
        <f t="array" aca="1" ref="T5" ca="1">TREND($K5:$P5,$K$1:$P$1,T$1)</f>
        <v>6.7526021093252536E-4</v>
      </c>
      <c r="U5" s="38" cm="1">
        <f t="array" aca="1" ref="U5" ca="1">TREND($K5:$P5,$K$1:$P$1,U$1)</f>
        <v>6.8633005045600978E-4</v>
      </c>
      <c r="V5" s="38" cm="1">
        <f t="array" aca="1" ref="V5" ca="1">TREND($K5:$P5,$K$1:$P$1,V$1)</f>
        <v>6.9739988997949073E-4</v>
      </c>
      <c r="W5" s="38" cm="1">
        <f t="array" aca="1" ref="W5" ca="1">TREND($K5:$P5,$K$1:$P$1,W$1)</f>
        <v>7.0846972950297515E-4</v>
      </c>
      <c r="X5" s="38" cm="1">
        <f t="array" aca="1" ref="X5" ca="1">TREND($K5:$P5,$K$1:$P$1,X$1)</f>
        <v>7.1953956902645957E-4</v>
      </c>
      <c r="Y5" s="38" cm="1">
        <f t="array" aca="1" ref="Y5" ca="1">TREND($K5:$P5,$K$1:$P$1,Y$1)</f>
        <v>7.3060940854994399E-4</v>
      </c>
      <c r="Z5" s="38" cm="1">
        <f t="array" aca="1" ref="Z5" ca="1">TREND($K5:$P5,$K$1:$P$1,Z$1)</f>
        <v>7.4167924807342842E-4</v>
      </c>
      <c r="AA5" s="38" cm="1">
        <f t="array" aca="1" ref="AA5" ca="1">TREND($K5:$P5,$K$1:$P$1,AA$1)</f>
        <v>7.5274908759691284E-4</v>
      </c>
      <c r="AB5" s="38" cm="1">
        <f t="array" aca="1" ref="AB5" ca="1">TREND($K5:$P5,$K$1:$P$1,AB$1)</f>
        <v>7.6381892712039726E-4</v>
      </c>
      <c r="AC5" s="38" cm="1">
        <f t="array" aca="1" ref="AC5" ca="1">TREND($K5:$P5,$K$1:$P$1,AC$1)</f>
        <v>7.7488876664388168E-4</v>
      </c>
      <c r="AD5" s="38" cm="1">
        <f t="array" aca="1" ref="AD5" ca="1">TREND($K5:$P5,$K$1:$P$1,AD$1)</f>
        <v>7.8595860616736263E-4</v>
      </c>
      <c r="AE5" s="38" cm="1">
        <f t="array" aca="1" ref="AE5" ca="1">TREND($K5:$P5,$K$1:$P$1,AE$1)</f>
        <v>7.9702844569084705E-4</v>
      </c>
      <c r="AF5" s="38" cm="1">
        <f t="array" aca="1" ref="AF5" ca="1">TREND($K5:$P5,$K$1:$P$1,AF$1)</f>
        <v>8.0809828521433147E-4</v>
      </c>
      <c r="AG5" s="38" cm="1">
        <f t="array" aca="1" ref="AG5" ca="1">TREND($K5:$P5,$K$1:$P$1,AG$1)</f>
        <v>8.1916812473781589E-4</v>
      </c>
      <c r="AH5" s="38" cm="1">
        <f t="array" aca="1" ref="AH5" ca="1">TREND($K5:$P5,$K$1:$P$1,AH$1)</f>
        <v>8.3023796426130031E-4</v>
      </c>
      <c r="AI5" s="38" cm="1">
        <f t="array" aca="1" ref="AI5" ca="1">TREND($K5:$P5,$K$1:$P$1,AI$1)</f>
        <v>8.4130780378478473E-4</v>
      </c>
      <c r="AJ5" s="38" cm="1">
        <f t="array" aca="1" ref="AJ5" ca="1">TREND($K5:$P5,$K$1:$P$1,AJ$1)</f>
        <v>8.5237764330826915E-4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7.6381892712039498E-4</v>
      </c>
      <c r="C6" s="38">
        <f t="shared" ca="1" si="3"/>
        <v>7.6658638700126598E-4</v>
      </c>
      <c r="D6" s="38">
        <f t="shared" ca="1" si="0"/>
        <v>7.6935384688213708E-4</v>
      </c>
      <c r="E6" s="38">
        <f t="shared" ca="1" si="0"/>
        <v>7.7212130676300808E-4</v>
      </c>
      <c r="F6" s="39" cm="1">
        <f t="array" aca="1" ref="F6" ca="1">INDIRECT(CONCATENATE("'",HLOOKUP(F$1,$B$21:$E$23,3,FALSE),"'!",$B$25,ROW($A6)+5))*About!$A$27</f>
        <v>7.7488876664387907E-4</v>
      </c>
      <c r="G6" s="38">
        <f t="shared" ca="1" si="4"/>
        <v>7.837446382626662E-4</v>
      </c>
      <c r="H6" s="38">
        <f t="shared" ca="1" si="1"/>
        <v>7.9260050988145332E-4</v>
      </c>
      <c r="I6" s="38">
        <f t="shared" ca="1" si="1"/>
        <v>8.0145638150024056E-4</v>
      </c>
      <c r="J6" s="38">
        <f t="shared" ca="1" si="1"/>
        <v>8.1031225311902768E-4</v>
      </c>
      <c r="K6" s="39" cm="1">
        <f t="array" aca="1" ref="K6" ca="1">INDIRECT(CONCATENATE("'",HLOOKUP(K$1,$B$21:$E$23,3,FALSE),"'!",$B$25,ROW($A6)+5))*About!$A$27</f>
        <v>8.1916812473781481E-4</v>
      </c>
      <c r="L6" s="38">
        <f t="shared" ca="1" si="5"/>
        <v>8.3687986797538916E-4</v>
      </c>
      <c r="M6" s="38">
        <f t="shared" ca="1" si="2"/>
        <v>8.5459161121296363E-4</v>
      </c>
      <c r="N6" s="38">
        <f t="shared" ca="1" si="2"/>
        <v>8.7230335445053798E-4</v>
      </c>
      <c r="O6" s="38">
        <f t="shared" ca="1" si="2"/>
        <v>8.9001509768811245E-4</v>
      </c>
      <c r="P6" s="39" cm="1">
        <f t="array" aca="1" ref="P6" ca="1">INDIRECT(CONCATENATE("'",HLOOKUP(P$1,$B$21:$E$23,3,FALSE),"'!",$B$25,ROW($A6)+5))*About!$A$27</f>
        <v>9.0772684092568681E-4</v>
      </c>
      <c r="Q6" s="38" cm="1">
        <f t="array" aca="1" ref="Q6" ca="1">TREND($K6:$P6,$K$1:$P$1,Q$1)</f>
        <v>9.2543858416326008E-4</v>
      </c>
      <c r="R6" s="38" cm="1">
        <f t="array" aca="1" ref="R6" ca="1">TREND($K6:$P6,$K$1:$P$1,R$1)</f>
        <v>9.4315032740083238E-4</v>
      </c>
      <c r="S6" s="38" cm="1">
        <f t="array" aca="1" ref="S6" ca="1">TREND($K6:$P6,$K$1:$P$1,S$1)</f>
        <v>9.6086207063840468E-4</v>
      </c>
      <c r="T6" s="38" cm="1">
        <f t="array" aca="1" ref="T6" ca="1">TREND($K6:$P6,$K$1:$P$1,T$1)</f>
        <v>9.7857381387598391E-4</v>
      </c>
      <c r="U6" s="38" cm="1">
        <f t="array" aca="1" ref="U6" ca="1">TREND($K6:$P6,$K$1:$P$1,U$1)</f>
        <v>9.9628555711355621E-4</v>
      </c>
      <c r="V6" s="38" cm="1">
        <f t="array" aca="1" ref="V6" ca="1">TREND($K6:$P6,$K$1:$P$1,V$1)</f>
        <v>1.0139973003511285E-3</v>
      </c>
      <c r="W6" s="38" cm="1">
        <f t="array" aca="1" ref="W6" ca="1">TREND($K6:$P6,$K$1:$P$1,W$1)</f>
        <v>1.0317090435887077E-3</v>
      </c>
      <c r="X6" s="38" cm="1">
        <f t="array" aca="1" ref="X6" ca="1">TREND($K6:$P6,$K$1:$P$1,X$1)</f>
        <v>1.04942078682628E-3</v>
      </c>
      <c r="Y6" s="38" cm="1">
        <f t="array" aca="1" ref="Y6" ca="1">TREND($K6:$P6,$K$1:$P$1,Y$1)</f>
        <v>1.0671325300638523E-3</v>
      </c>
      <c r="Z6" s="38" cm="1">
        <f t="array" aca="1" ref="Z6" ca="1">TREND($K6:$P6,$K$1:$P$1,Z$1)</f>
        <v>1.0848442733014316E-3</v>
      </c>
      <c r="AA6" s="38" cm="1">
        <f t="array" aca="1" ref="AA6" ca="1">TREND($K6:$P6,$K$1:$P$1,AA$1)</f>
        <v>1.1025560165390039E-3</v>
      </c>
      <c r="AB6" s="38" cm="1">
        <f t="array" aca="1" ref="AB6" ca="1">TREND($K6:$P6,$K$1:$P$1,AB$1)</f>
        <v>1.1202677597765762E-3</v>
      </c>
      <c r="AC6" s="38" cm="1">
        <f t="array" aca="1" ref="AC6" ca="1">TREND($K6:$P6,$K$1:$P$1,AC$1)</f>
        <v>1.1379795030141485E-3</v>
      </c>
      <c r="AD6" s="38" cm="1">
        <f t="array" aca="1" ref="AD6" ca="1">TREND($K6:$P6,$K$1:$P$1,AD$1)</f>
        <v>1.1556912462517277E-3</v>
      </c>
      <c r="AE6" s="38" cm="1">
        <f t="array" aca="1" ref="AE6" ca="1">TREND($K6:$P6,$K$1:$P$1,AE$1)</f>
        <v>1.1734029894893E-3</v>
      </c>
      <c r="AF6" s="38" cm="1">
        <f t="array" aca="1" ref="AF6" ca="1">TREND($K6:$P6,$K$1:$P$1,AF$1)</f>
        <v>1.1911147327268723E-3</v>
      </c>
      <c r="AG6" s="38" cm="1">
        <f t="array" aca="1" ref="AG6" ca="1">TREND($K6:$P6,$K$1:$P$1,AG$1)</f>
        <v>1.2088264759644515E-3</v>
      </c>
      <c r="AH6" s="38" cm="1">
        <f t="array" aca="1" ref="AH6" ca="1">TREND($K6:$P6,$K$1:$P$1,AH$1)</f>
        <v>1.2265382192020238E-3</v>
      </c>
      <c r="AI6" s="38" cm="1">
        <f t="array" aca="1" ref="AI6" ca="1">TREND($K6:$P6,$K$1:$P$1,AI$1)</f>
        <v>1.2442499624395961E-3</v>
      </c>
      <c r="AJ6" s="38" cm="1">
        <f t="array" aca="1" ref="AJ6" ca="1">TREND($K6:$P6,$K$1:$P$1,AJ$1)</f>
        <v>1.2619617056771754E-3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2.103269509461957E-2</v>
      </c>
      <c r="C7" s="38">
        <f t="shared" ca="1" si="3"/>
        <v>2.130944108270667E-2</v>
      </c>
      <c r="D7" s="38">
        <f t="shared" ca="1" si="0"/>
        <v>2.158618707079377E-2</v>
      </c>
      <c r="E7" s="38">
        <f t="shared" ca="1" si="0"/>
        <v>2.186293305888087E-2</v>
      </c>
      <c r="F7" s="39" cm="1">
        <f t="array" aca="1" ref="F7" ca="1">INDIRECT(CONCATENATE("'",HLOOKUP(F$1,$B$21:$E$23,3,FALSE),"'!",$B$25,ROW($A7)+5))*About!$A$27</f>
        <v>2.213967904696797E-2</v>
      </c>
      <c r="G7" s="38">
        <f t="shared" ca="1" si="4"/>
        <v>2.2361075837437652E-2</v>
      </c>
      <c r="H7" s="38">
        <f t="shared" ca="1" si="1"/>
        <v>2.258247262790733E-2</v>
      </c>
      <c r="I7" s="38">
        <f t="shared" ca="1" si="1"/>
        <v>2.2803869418377011E-2</v>
      </c>
      <c r="J7" s="38">
        <f t="shared" ca="1" si="1"/>
        <v>2.3025266208846689E-2</v>
      </c>
      <c r="K7" s="39" cm="1">
        <f t="array" aca="1" ref="K7" ca="1">INDIRECT(CONCATENATE("'",HLOOKUP(K$1,$B$21:$E$23,3,FALSE),"'!",$B$25,ROW($A7)+5))*About!$A$27</f>
        <v>2.3246662999316371E-2</v>
      </c>
      <c r="L7" s="38">
        <f t="shared" ca="1" si="5"/>
        <v>2.3246662999316371E-2</v>
      </c>
      <c r="M7" s="38">
        <f t="shared" ca="1" si="2"/>
        <v>2.3246662999316371E-2</v>
      </c>
      <c r="N7" s="38">
        <f t="shared" ca="1" si="2"/>
        <v>2.3246662999316371E-2</v>
      </c>
      <c r="O7" s="38">
        <f t="shared" ca="1" si="2"/>
        <v>2.3246662999316371E-2</v>
      </c>
      <c r="P7" s="39" cm="1">
        <f t="array" aca="1" ref="P7" ca="1">INDIRECT(CONCATENATE("'",HLOOKUP(P$1,$B$21:$E$23,3,FALSE),"'!",$B$25,ROW($A7)+5))*About!$A$27</f>
        <v>2.3246662999316371E-2</v>
      </c>
      <c r="Q7" s="38" cm="1">
        <f t="array" aca="1" ref="Q7" ca="1">TREND($K7:$P7,$K$1:$P$1,Q$1)</f>
        <v>2.3246662999316371E-2</v>
      </c>
      <c r="R7" s="38" cm="1">
        <f t="array" aca="1" ref="R7" ca="1">TREND($K7:$P7,$K$1:$P$1,R$1)</f>
        <v>2.3246662999316371E-2</v>
      </c>
      <c r="S7" s="38" cm="1">
        <f t="array" aca="1" ref="S7" ca="1">TREND($K7:$P7,$K$1:$P$1,S$1)</f>
        <v>2.3246662999316371E-2</v>
      </c>
      <c r="T7" s="38" cm="1">
        <f t="array" aca="1" ref="T7" ca="1">TREND($K7:$P7,$K$1:$P$1,T$1)</f>
        <v>2.3246662999316371E-2</v>
      </c>
      <c r="U7" s="38" cm="1">
        <f t="array" aca="1" ref="U7" ca="1">TREND($K7:$P7,$K$1:$P$1,U$1)</f>
        <v>2.3246662999316371E-2</v>
      </c>
      <c r="V7" s="38" cm="1">
        <f t="array" aca="1" ref="V7" ca="1">TREND($K7:$P7,$K$1:$P$1,V$1)</f>
        <v>2.3246662999316371E-2</v>
      </c>
      <c r="W7" s="38" cm="1">
        <f t="array" aca="1" ref="W7" ca="1">TREND($K7:$P7,$K$1:$P$1,W$1)</f>
        <v>2.3246662999316371E-2</v>
      </c>
      <c r="X7" s="38" cm="1">
        <f t="array" aca="1" ref="X7" ca="1">TREND($K7:$P7,$K$1:$P$1,X$1)</f>
        <v>2.3246662999316371E-2</v>
      </c>
      <c r="Y7" s="38" cm="1">
        <f t="array" aca="1" ref="Y7" ca="1">TREND($K7:$P7,$K$1:$P$1,Y$1)</f>
        <v>2.3246662999316371E-2</v>
      </c>
      <c r="Z7" s="38" cm="1">
        <f t="array" aca="1" ref="Z7" ca="1">TREND($K7:$P7,$K$1:$P$1,Z$1)</f>
        <v>2.3246662999316371E-2</v>
      </c>
      <c r="AA7" s="38" cm="1">
        <f t="array" aca="1" ref="AA7" ca="1">TREND($K7:$P7,$K$1:$P$1,AA$1)</f>
        <v>2.3246662999316371E-2</v>
      </c>
      <c r="AB7" s="38" cm="1">
        <f t="array" aca="1" ref="AB7" ca="1">TREND($K7:$P7,$K$1:$P$1,AB$1)</f>
        <v>2.3246662999316371E-2</v>
      </c>
      <c r="AC7" s="38" cm="1">
        <f t="array" aca="1" ref="AC7" ca="1">TREND($K7:$P7,$K$1:$P$1,AC$1)</f>
        <v>2.3246662999316371E-2</v>
      </c>
      <c r="AD7" s="38" cm="1">
        <f t="array" aca="1" ref="AD7" ca="1">TREND($K7:$P7,$K$1:$P$1,AD$1)</f>
        <v>2.3246662999316371E-2</v>
      </c>
      <c r="AE7" s="38" cm="1">
        <f t="array" aca="1" ref="AE7" ca="1">TREND($K7:$P7,$K$1:$P$1,AE$1)</f>
        <v>2.3246662999316371E-2</v>
      </c>
      <c r="AF7" s="38" cm="1">
        <f t="array" aca="1" ref="AF7" ca="1">TREND($K7:$P7,$K$1:$P$1,AF$1)</f>
        <v>2.3246662999316371E-2</v>
      </c>
      <c r="AG7" s="38" cm="1">
        <f t="array" aca="1" ref="AG7" ca="1">TREND($K7:$P7,$K$1:$P$1,AG$1)</f>
        <v>2.3246662999316371E-2</v>
      </c>
      <c r="AH7" s="38" cm="1">
        <f t="array" aca="1" ref="AH7" ca="1">TREND($K7:$P7,$K$1:$P$1,AH$1)</f>
        <v>2.3246662999316371E-2</v>
      </c>
      <c r="AI7" s="38" cm="1">
        <f t="array" aca="1" ref="AI7" ca="1">TREND($K7:$P7,$K$1:$P$1,AI$1)</f>
        <v>2.3246662999316371E-2</v>
      </c>
      <c r="AJ7" s="38" cm="1">
        <f t="array" aca="1" ref="AJ7" ca="1">TREND($K7:$P7,$K$1:$P$1,AJ$1)</f>
        <v>2.3246662999316371E-2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3.6530470427497152E-3</v>
      </c>
      <c r="C8" s="38">
        <f t="shared" ca="1" si="3"/>
        <v>3.680721641558425E-3</v>
      </c>
      <c r="D8" s="38">
        <f t="shared" ca="1" si="0"/>
        <v>3.7083962403671351E-3</v>
      </c>
      <c r="E8" s="38">
        <f t="shared" ca="1" si="0"/>
        <v>3.7360708391758453E-3</v>
      </c>
      <c r="F8" s="39" cm="1">
        <f t="array" aca="1" ref="F8" ca="1">INDIRECT(CONCATENATE("'",HLOOKUP(F$1,$B$21:$E$23,3,FALSE),"'!",$B$25,ROW($A8)+5))*About!$A$27</f>
        <v>3.7637454379845551E-3</v>
      </c>
      <c r="G8" s="38">
        <f t="shared" ca="1" si="4"/>
        <v>3.785885117031523E-3</v>
      </c>
      <c r="H8" s="38">
        <f t="shared" ca="1" si="1"/>
        <v>3.808024796078491E-3</v>
      </c>
      <c r="I8" s="38">
        <f t="shared" ca="1" si="1"/>
        <v>3.8301644751254586E-3</v>
      </c>
      <c r="J8" s="38">
        <f t="shared" ca="1" si="1"/>
        <v>3.8523041541724265E-3</v>
      </c>
      <c r="K8" s="39" cm="1">
        <f t="array" aca="1" ref="K8" ca="1">INDIRECT(CONCATENATE("'",HLOOKUP(K$1,$B$21:$E$23,3,FALSE),"'!",$B$25,ROW($A8)+5))*About!$A$27</f>
        <v>3.8744438332193945E-3</v>
      </c>
      <c r="L8" s="38">
        <f t="shared" ca="1" si="5"/>
        <v>3.9187231913133305E-3</v>
      </c>
      <c r="M8" s="38">
        <f t="shared" ca="1" si="2"/>
        <v>3.9630025494072664E-3</v>
      </c>
      <c r="N8" s="38">
        <f t="shared" ca="1" si="2"/>
        <v>4.0072819075012023E-3</v>
      </c>
      <c r="O8" s="38">
        <f t="shared" ca="1" si="2"/>
        <v>4.0515612655951383E-3</v>
      </c>
      <c r="P8" s="39" cm="1">
        <f t="array" aca="1" ref="P8" ca="1">INDIRECT(CONCATENATE("'",HLOOKUP(P$1,$B$21:$E$23,3,FALSE),"'!",$B$25,ROW($A8)+5))*About!$A$27</f>
        <v>4.0958406236890742E-3</v>
      </c>
      <c r="Q8" s="38" cm="1">
        <f t="array" aca="1" ref="Q8" ca="1">TREND($K8:$P8,$K$1:$P$1,Q$1)</f>
        <v>4.1401199817830137E-3</v>
      </c>
      <c r="R8" s="38" cm="1">
        <f t="array" aca="1" ref="R8" ca="1">TREND($K8:$P8,$K$1:$P$1,R$1)</f>
        <v>4.1843993398769513E-3</v>
      </c>
      <c r="S8" s="38" cm="1">
        <f t="array" aca="1" ref="S8" ca="1">TREND($K8:$P8,$K$1:$P$1,S$1)</f>
        <v>4.228678697970889E-3</v>
      </c>
      <c r="T8" s="38" cm="1">
        <f t="array" aca="1" ref="T8" ca="1">TREND($K8:$P8,$K$1:$P$1,T$1)</f>
        <v>4.2729580560648267E-3</v>
      </c>
      <c r="U8" s="38" cm="1">
        <f t="array" aca="1" ref="U8" ca="1">TREND($K8:$P8,$K$1:$P$1,U$1)</f>
        <v>4.3172374141587644E-3</v>
      </c>
      <c r="V8" s="38" cm="1">
        <f t="array" aca="1" ref="V8" ca="1">TREND($K8:$P8,$K$1:$P$1,V$1)</f>
        <v>4.3615167722526882E-3</v>
      </c>
      <c r="W8" s="38" cm="1">
        <f t="array" aca="1" ref="W8" ca="1">TREND($K8:$P8,$K$1:$P$1,W$1)</f>
        <v>4.4057961303466259E-3</v>
      </c>
      <c r="X8" s="38" cm="1">
        <f t="array" aca="1" ref="X8" ca="1">TREND($K8:$P8,$K$1:$P$1,X$1)</f>
        <v>4.4500754884405636E-3</v>
      </c>
      <c r="Y8" s="38" cm="1">
        <f t="array" aca="1" ref="Y8" ca="1">TREND($K8:$P8,$K$1:$P$1,Y$1)</f>
        <v>4.4943548465345012E-3</v>
      </c>
      <c r="Z8" s="38" cm="1">
        <f t="array" aca="1" ref="Z8" ca="1">TREND($K8:$P8,$K$1:$P$1,Z$1)</f>
        <v>4.5386342046284389E-3</v>
      </c>
      <c r="AA8" s="38" cm="1">
        <f t="array" aca="1" ref="AA8" ca="1">TREND($K8:$P8,$K$1:$P$1,AA$1)</f>
        <v>4.5829135627223766E-3</v>
      </c>
      <c r="AB8" s="38" cm="1">
        <f t="array" aca="1" ref="AB8" ca="1">TREND($K8:$P8,$K$1:$P$1,AB$1)</f>
        <v>4.6271929208163143E-3</v>
      </c>
      <c r="AC8" s="38" cm="1">
        <f t="array" aca="1" ref="AC8" ca="1">TREND($K8:$P8,$K$1:$P$1,AC$1)</f>
        <v>4.671472278910252E-3</v>
      </c>
      <c r="AD8" s="38" cm="1">
        <f t="array" aca="1" ref="AD8" ca="1">TREND($K8:$P8,$K$1:$P$1,AD$1)</f>
        <v>4.7157516370041758E-3</v>
      </c>
      <c r="AE8" s="38" cm="1">
        <f t="array" aca="1" ref="AE8" ca="1">TREND($K8:$P8,$K$1:$P$1,AE$1)</f>
        <v>4.7600309950981134E-3</v>
      </c>
      <c r="AF8" s="38" cm="1">
        <f t="array" aca="1" ref="AF8" ca="1">TREND($K8:$P8,$K$1:$P$1,AF$1)</f>
        <v>4.8043103531920511E-3</v>
      </c>
      <c r="AG8" s="38" cm="1">
        <f t="array" aca="1" ref="AG8" ca="1">TREND($K8:$P8,$K$1:$P$1,AG$1)</f>
        <v>4.8485897112859888E-3</v>
      </c>
      <c r="AH8" s="38" cm="1">
        <f t="array" aca="1" ref="AH8" ca="1">TREND($K8:$P8,$K$1:$P$1,AH$1)</f>
        <v>4.8928690693799265E-3</v>
      </c>
      <c r="AI8" s="38" cm="1">
        <f t="array" aca="1" ref="AI8" ca="1">TREND($K8:$P8,$K$1:$P$1,AI$1)</f>
        <v>4.9371484274738642E-3</v>
      </c>
      <c r="AJ8" s="38" cm="1">
        <f t="array" aca="1" ref="AJ8" ca="1">TREND($K8:$P8,$K$1:$P$1,AJ$1)</f>
        <v>4.9814277855678019E-3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8.9665700140220282E-4</v>
      </c>
      <c r="C9" s="38">
        <f t="shared" ca="1" si="3"/>
        <v>8.9942446128307382E-4</v>
      </c>
      <c r="D9" s="38">
        <f t="shared" ca="1" si="0"/>
        <v>9.0219192116394481E-4</v>
      </c>
      <c r="E9" s="38">
        <f t="shared" ca="1" si="0"/>
        <v>9.0495938104481581E-4</v>
      </c>
      <c r="F9" s="39" cm="1">
        <f t="array" aca="1" ref="F9" ca="1">INDIRECT(CONCATENATE("'",HLOOKUP(F$1,$B$21:$E$23,3,FALSE),"'!",$B$25,ROW($A9)+5))*About!$A$27</f>
        <v>9.0772684092568681E-4</v>
      </c>
      <c r="G9" s="38">
        <f t="shared" ca="1" si="4"/>
        <v>9.1879668044917079E-4</v>
      </c>
      <c r="H9" s="38">
        <f t="shared" ca="1" si="1"/>
        <v>9.2986651997265478E-4</v>
      </c>
      <c r="I9" s="38">
        <f t="shared" ca="1" si="1"/>
        <v>9.4093635949613866E-4</v>
      </c>
      <c r="J9" s="38">
        <f t="shared" ca="1" si="1"/>
        <v>9.5200619901962265E-4</v>
      </c>
      <c r="K9" s="39" cm="1">
        <f t="array" aca="1" ref="K9" ca="1">INDIRECT(CONCATENATE("'",HLOOKUP(K$1,$B$21:$E$23,3,FALSE),"'!",$B$25,ROW($A9)+5))*About!$A$27</f>
        <v>9.6307603854310663E-4</v>
      </c>
      <c r="L9" s="38">
        <f t="shared" ca="1" si="5"/>
        <v>9.7857381387598413E-4</v>
      </c>
      <c r="M9" s="38">
        <f t="shared" ca="1" si="2"/>
        <v>9.9407158920886184E-4</v>
      </c>
      <c r="N9" s="38">
        <f t="shared" ca="1" si="2"/>
        <v>1.0095693645417393E-3</v>
      </c>
      <c r="O9" s="38">
        <f t="shared" ca="1" si="2"/>
        <v>1.025067139874617E-3</v>
      </c>
      <c r="P9" s="39" cm="1">
        <f t="array" aca="1" ref="P9" ca="1">INDIRECT(CONCATENATE("'",HLOOKUP(P$1,$B$21:$E$23,3,FALSE),"'!",$B$25,ROW($A9)+5))*About!$A$27</f>
        <v>1.0405649152074945E-3</v>
      </c>
      <c r="Q9" s="38" cm="1">
        <f t="array" aca="1" ref="Q9" ca="1">TREND($K9:$P9,$K$1:$P$1,Q$1)</f>
        <v>1.0560626905403749E-3</v>
      </c>
      <c r="R9" s="38" cm="1">
        <f t="array" aca="1" ref="R9" ca="1">TREND($K9:$P9,$K$1:$P$1,R$1)</f>
        <v>1.0715604658732523E-3</v>
      </c>
      <c r="S9" s="38" cm="1">
        <f t="array" aca="1" ref="S9" ca="1">TREND($K9:$P9,$K$1:$P$1,S$1)</f>
        <v>1.0870582412061298E-3</v>
      </c>
      <c r="T9" s="38" cm="1">
        <f t="array" aca="1" ref="T9" ca="1">TREND($K9:$P9,$K$1:$P$1,T$1)</f>
        <v>1.1025560165390073E-3</v>
      </c>
      <c r="U9" s="38" cm="1">
        <f t="array" aca="1" ref="U9" ca="1">TREND($K9:$P9,$K$1:$P$1,U$1)</f>
        <v>1.1180537918718848E-3</v>
      </c>
      <c r="V9" s="38" cm="1">
        <f t="array" aca="1" ref="V9" ca="1">TREND($K9:$P9,$K$1:$P$1,V$1)</f>
        <v>1.1335515672047623E-3</v>
      </c>
      <c r="W9" s="38" cm="1">
        <f t="array" aca="1" ref="W9" ca="1">TREND($K9:$P9,$K$1:$P$1,W$1)</f>
        <v>1.1490493425376398E-3</v>
      </c>
      <c r="X9" s="38" cm="1">
        <f t="array" aca="1" ref="X9" ca="1">TREND($K9:$P9,$K$1:$P$1,X$1)</f>
        <v>1.1645471178705173E-3</v>
      </c>
      <c r="Y9" s="38" cm="1">
        <f t="array" aca="1" ref="Y9" ca="1">TREND($K9:$P9,$K$1:$P$1,Y$1)</f>
        <v>1.1800448932033948E-3</v>
      </c>
      <c r="Z9" s="38" cm="1">
        <f t="array" aca="1" ref="Z9" ca="1">TREND($K9:$P9,$K$1:$P$1,Z$1)</f>
        <v>1.1955426685362723E-3</v>
      </c>
      <c r="AA9" s="38" cm="1">
        <f t="array" aca="1" ref="AA9" ca="1">TREND($K9:$P9,$K$1:$P$1,AA$1)</f>
        <v>1.2110404438691498E-3</v>
      </c>
      <c r="AB9" s="38" cm="1">
        <f t="array" aca="1" ref="AB9" ca="1">TREND($K9:$P9,$K$1:$P$1,AB$1)</f>
        <v>1.2265382192020273E-3</v>
      </c>
      <c r="AC9" s="38" cm="1">
        <f t="array" aca="1" ref="AC9" ca="1">TREND($K9:$P9,$K$1:$P$1,AC$1)</f>
        <v>1.2420359945349048E-3</v>
      </c>
      <c r="AD9" s="38" cm="1">
        <f t="array" aca="1" ref="AD9" ca="1">TREND($K9:$P9,$K$1:$P$1,AD$1)</f>
        <v>1.2575337698677823E-3</v>
      </c>
      <c r="AE9" s="38" cm="1">
        <f t="array" aca="1" ref="AE9" ca="1">TREND($K9:$P9,$K$1:$P$1,AE$1)</f>
        <v>1.2730315452006598E-3</v>
      </c>
      <c r="AF9" s="38" cm="1">
        <f t="array" aca="1" ref="AF9" ca="1">TREND($K9:$P9,$K$1:$P$1,AF$1)</f>
        <v>1.2885293205335373E-3</v>
      </c>
      <c r="AG9" s="38" cm="1">
        <f t="array" aca="1" ref="AG9" ca="1">TREND($K9:$P9,$K$1:$P$1,AG$1)</f>
        <v>1.3040270958664148E-3</v>
      </c>
      <c r="AH9" s="38" cm="1">
        <f t="array" aca="1" ref="AH9" ca="1">TREND($K9:$P9,$K$1:$P$1,AH$1)</f>
        <v>1.3195248711992923E-3</v>
      </c>
      <c r="AI9" s="38" cm="1">
        <f t="array" aca="1" ref="AI9" ca="1">TREND($K9:$P9,$K$1:$P$1,AI$1)</f>
        <v>1.3350226465321698E-3</v>
      </c>
      <c r="AJ9" s="38" cm="1">
        <f t="array" aca="1" ref="AJ9" ca="1">TREND($K9:$P9,$K$1:$P$1,AJ$1)</f>
        <v>1.3505204218650473E-3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5.5349197617419925E-6</v>
      </c>
      <c r="C10" s="38">
        <f t="shared" ca="1" si="3"/>
        <v>5.6732927557855422E-6</v>
      </c>
      <c r="D10" s="38">
        <f t="shared" ca="1" si="0"/>
        <v>5.8116657498290927E-6</v>
      </c>
      <c r="E10" s="38">
        <f t="shared" ca="1" si="0"/>
        <v>5.9500387438726424E-6</v>
      </c>
      <c r="F10" s="39" cm="1">
        <f t="array" aca="1" ref="F10" ca="1">INDIRECT(CONCATENATE("'",HLOOKUP(F$1,$B$21:$E$23,3,FALSE),"'!",$B$25,ROW($A10)+5))*About!$A$27</f>
        <v>6.0884117379161921E-6</v>
      </c>
      <c r="G10" s="38">
        <f t="shared" ca="1" si="4"/>
        <v>6.2433894912449682E-6</v>
      </c>
      <c r="H10" s="38">
        <f t="shared" ca="1" si="1"/>
        <v>6.3983672445737435E-6</v>
      </c>
      <c r="I10" s="38">
        <f t="shared" ca="1" si="1"/>
        <v>6.5533449979025196E-6</v>
      </c>
      <c r="J10" s="38">
        <f t="shared" ca="1" si="1"/>
        <v>6.7083227512312949E-6</v>
      </c>
      <c r="K10" s="39" cm="1">
        <f t="array" aca="1" ref="K10" ca="1">INDIRECT(CONCATENATE("'",HLOOKUP(K$1,$B$21:$E$23,3,FALSE),"'!",$B$25,ROW($A10)+5))*About!$A$27</f>
        <v>6.863300504560071E-6</v>
      </c>
      <c r="L10" s="38">
        <f t="shared" ca="1" si="5"/>
        <v>7.0404179369358149E-6</v>
      </c>
      <c r="M10" s="38">
        <f t="shared" ca="1" si="2"/>
        <v>7.2175353693115588E-6</v>
      </c>
      <c r="N10" s="38">
        <f t="shared" ca="1" si="2"/>
        <v>7.3946528016873019E-6</v>
      </c>
      <c r="O10" s="38">
        <f t="shared" ca="1" si="2"/>
        <v>7.5717702340630458E-6</v>
      </c>
      <c r="P10" s="39" cm="1">
        <f t="array" aca="1" ref="P10" ca="1">INDIRECT(CONCATENATE("'",HLOOKUP(P$1,$B$21:$E$23,3,FALSE),"'!",$B$25,ROW($A10)+5))*About!$A$27</f>
        <v>7.7488876664387897E-6</v>
      </c>
      <c r="Q10" s="38" cm="1">
        <f t="array" aca="1" ref="Q10" ca="1">TREND($K10:$P10,$K$1:$P$1,Q$1)</f>
        <v>7.9260050988145506E-6</v>
      </c>
      <c r="R10" s="38" cm="1">
        <f t="array" aca="1" ref="R10" ca="1">TREND($K10:$P10,$K$1:$P$1,R$1)</f>
        <v>8.1031225311902996E-6</v>
      </c>
      <c r="S10" s="38" cm="1">
        <f t="array" aca="1" ref="S10" ca="1">TREND($K10:$P10,$K$1:$P$1,S$1)</f>
        <v>8.2802399635659944E-6</v>
      </c>
      <c r="T10" s="38" cm="1">
        <f t="array" aca="1" ref="T10" ca="1">TREND($K10:$P10,$K$1:$P$1,T$1)</f>
        <v>8.4573573959417433E-6</v>
      </c>
      <c r="U10" s="38" cm="1">
        <f t="array" aca="1" ref="U10" ca="1">TREND($K10:$P10,$K$1:$P$1,U$1)</f>
        <v>8.6344748283174923E-6</v>
      </c>
      <c r="V10" s="38" cm="1">
        <f t="array" aca="1" ref="V10" ca="1">TREND($K10:$P10,$K$1:$P$1,V$1)</f>
        <v>8.8115922606932413E-6</v>
      </c>
      <c r="W10" s="38" cm="1">
        <f t="array" aca="1" ref="W10" ca="1">TREND($K10:$P10,$K$1:$P$1,W$1)</f>
        <v>8.9887096930689903E-6</v>
      </c>
      <c r="X10" s="38" cm="1">
        <f t="array" aca="1" ref="X10" ca="1">TREND($K10:$P10,$K$1:$P$1,X$1)</f>
        <v>9.1658271254447393E-6</v>
      </c>
      <c r="Y10" s="38" cm="1">
        <f t="array" aca="1" ref="Y10" ca="1">TREND($K10:$P10,$K$1:$P$1,Y$1)</f>
        <v>9.3429445578204883E-6</v>
      </c>
      <c r="Z10" s="38" cm="1">
        <f t="array" aca="1" ref="Z10" ca="1">TREND($K10:$P10,$K$1:$P$1,Z$1)</f>
        <v>9.5200619901962373E-6</v>
      </c>
      <c r="AA10" s="38" cm="1">
        <f t="array" aca="1" ref="AA10" ca="1">TREND($K10:$P10,$K$1:$P$1,AA$1)</f>
        <v>9.6971794225719863E-6</v>
      </c>
      <c r="AB10" s="38" cm="1">
        <f t="array" aca="1" ref="AB10" ca="1">TREND($K10:$P10,$K$1:$P$1,AB$1)</f>
        <v>9.8742968549477353E-6</v>
      </c>
      <c r="AC10" s="38" cm="1">
        <f t="array" aca="1" ref="AC10" ca="1">TREND($K10:$P10,$K$1:$P$1,AC$1)</f>
        <v>1.005141428732343E-5</v>
      </c>
      <c r="AD10" s="38" cm="1">
        <f t="array" aca="1" ref="AD10" ca="1">TREND($K10:$P10,$K$1:$P$1,AD$1)</f>
        <v>1.0228531719699179E-5</v>
      </c>
      <c r="AE10" s="38" cm="1">
        <f t="array" aca="1" ref="AE10" ca="1">TREND($K10:$P10,$K$1:$P$1,AE$1)</f>
        <v>1.0405649152074928E-5</v>
      </c>
      <c r="AF10" s="38" cm="1">
        <f t="array" aca="1" ref="AF10" ca="1">TREND($K10:$P10,$K$1:$P$1,AF$1)</f>
        <v>1.0582766584450677E-5</v>
      </c>
      <c r="AG10" s="38" cm="1">
        <f t="array" aca="1" ref="AG10" ca="1">TREND($K10:$P10,$K$1:$P$1,AG$1)</f>
        <v>1.0759884016826426E-5</v>
      </c>
      <c r="AH10" s="38" cm="1">
        <f t="array" aca="1" ref="AH10" ca="1">TREND($K10:$P10,$K$1:$P$1,AH$1)</f>
        <v>1.0937001449202175E-5</v>
      </c>
      <c r="AI10" s="38" cm="1">
        <f t="array" aca="1" ref="AI10" ca="1">TREND($K10:$P10,$K$1:$P$1,AI$1)</f>
        <v>1.1114118881577924E-5</v>
      </c>
      <c r="AJ10" s="38" cm="1">
        <f t="array" aca="1" ref="AJ10" ca="1">TREND($K10:$P10,$K$1:$P$1,AJ$1)</f>
        <v>1.1291236313953673E-5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5.3135229712723131E-6</v>
      </c>
      <c r="C11" s="38">
        <f t="shared" ca="1" si="3"/>
        <v>5.4518959653158627E-6</v>
      </c>
      <c r="D11" s="38">
        <f t="shared" ca="1" si="0"/>
        <v>5.5902689593594124E-6</v>
      </c>
      <c r="E11" s="38">
        <f t="shared" ca="1" si="0"/>
        <v>5.7286419534029621E-6</v>
      </c>
      <c r="F11" s="39" cm="1">
        <f t="array" aca="1" ref="F11" ca="1">INDIRECT(CONCATENATE("'",HLOOKUP(F$1,$B$21:$E$23,3,FALSE),"'!",$B$25,ROW($A11)+5))*About!$A$27</f>
        <v>5.8670149474465117E-6</v>
      </c>
      <c r="G11" s="38">
        <f t="shared" ca="1" si="4"/>
        <v>6.0219927007752879E-6</v>
      </c>
      <c r="H11" s="38">
        <f t="shared" ca="1" si="1"/>
        <v>6.1769704541040632E-6</v>
      </c>
      <c r="I11" s="38">
        <f t="shared" ca="1" si="1"/>
        <v>6.3319482074328393E-6</v>
      </c>
      <c r="J11" s="38">
        <f t="shared" ca="1" si="1"/>
        <v>6.4869259607616146E-6</v>
      </c>
      <c r="K11" s="39" cm="1">
        <f t="array" aca="1" ref="K11" ca="1">INDIRECT(CONCATENATE("'",HLOOKUP(K$1,$B$21:$E$23,3,FALSE),"'!",$B$25,ROW($A11)+5))*About!$A$27</f>
        <v>6.6419037140903907E-6</v>
      </c>
      <c r="L11" s="38">
        <f t="shared" ca="1" si="5"/>
        <v>6.8190211464661346E-6</v>
      </c>
      <c r="M11" s="38">
        <f t="shared" ca="1" si="2"/>
        <v>6.9961385788418785E-6</v>
      </c>
      <c r="N11" s="38">
        <f t="shared" ca="1" si="2"/>
        <v>7.1732560112176224E-6</v>
      </c>
      <c r="O11" s="38">
        <f t="shared" ca="1" si="2"/>
        <v>7.3503734435933664E-6</v>
      </c>
      <c r="P11" s="39" cm="1">
        <f t="array" aca="1" ref="P11" ca="1">INDIRECT(CONCATENATE("'",HLOOKUP(P$1,$B$21:$E$23,3,FALSE),"'!",$B$25,ROW($A11)+5))*About!$A$27</f>
        <v>7.5274908759691103E-6</v>
      </c>
      <c r="Q11" s="38" cm="1">
        <f t="array" aca="1" ref="Q11" ca="1">TREND($K11:$P11,$K$1:$P$1,Q$1)</f>
        <v>7.7046083083448643E-6</v>
      </c>
      <c r="R11" s="38" cm="1">
        <f t="array" aca="1" ref="R11" ca="1">TREND($K11:$P11,$K$1:$P$1,R$1)</f>
        <v>7.8817257407205591E-6</v>
      </c>
      <c r="S11" s="38" cm="1">
        <f t="array" aca="1" ref="S11" ca="1">TREND($K11:$P11,$K$1:$P$1,S$1)</f>
        <v>8.0588431730963081E-6</v>
      </c>
      <c r="T11" s="38" cm="1">
        <f t="array" aca="1" ref="T11" ca="1">TREND($K11:$P11,$K$1:$P$1,T$1)</f>
        <v>8.2359606054720571E-6</v>
      </c>
      <c r="U11" s="38" cm="1">
        <f t="array" aca="1" ref="U11" ca="1">TREND($K11:$P11,$K$1:$P$1,U$1)</f>
        <v>8.4130780378478061E-6</v>
      </c>
      <c r="V11" s="38" cm="1">
        <f t="array" aca="1" ref="V11" ca="1">TREND($K11:$P11,$K$1:$P$1,V$1)</f>
        <v>8.5901954702235551E-6</v>
      </c>
      <c r="W11" s="38" cm="1">
        <f t="array" aca="1" ref="W11" ca="1">TREND($K11:$P11,$K$1:$P$1,W$1)</f>
        <v>8.7673129025993041E-6</v>
      </c>
      <c r="X11" s="38" cm="1">
        <f t="array" aca="1" ref="X11" ca="1">TREND($K11:$P11,$K$1:$P$1,X$1)</f>
        <v>8.9444303349750531E-6</v>
      </c>
      <c r="Y11" s="38" cm="1">
        <f t="array" aca="1" ref="Y11" ca="1">TREND($K11:$P11,$K$1:$P$1,Y$1)</f>
        <v>9.1215477673508021E-6</v>
      </c>
      <c r="Z11" s="38" cm="1">
        <f t="array" aca="1" ref="Z11" ca="1">TREND($K11:$P11,$K$1:$P$1,Z$1)</f>
        <v>9.2986651997265511E-6</v>
      </c>
      <c r="AA11" s="38" cm="1">
        <f t="array" aca="1" ref="AA11" ca="1">TREND($K11:$P11,$K$1:$P$1,AA$1)</f>
        <v>9.4757826321023001E-6</v>
      </c>
      <c r="AB11" s="38" cm="1">
        <f t="array" aca="1" ref="AB11" ca="1">TREND($K11:$P11,$K$1:$P$1,AB$1)</f>
        <v>9.6529000644780491E-6</v>
      </c>
      <c r="AC11" s="38" cm="1">
        <f t="array" aca="1" ref="AC11" ca="1">TREND($K11:$P11,$K$1:$P$1,AC$1)</f>
        <v>9.8300174968537438E-6</v>
      </c>
      <c r="AD11" s="38" cm="1">
        <f t="array" aca="1" ref="AD11" ca="1">TREND($K11:$P11,$K$1:$P$1,AD$1)</f>
        <v>1.0007134929229493E-5</v>
      </c>
      <c r="AE11" s="38" cm="1">
        <f t="array" aca="1" ref="AE11" ca="1">TREND($K11:$P11,$K$1:$P$1,AE$1)</f>
        <v>1.0184252361605242E-5</v>
      </c>
      <c r="AF11" s="38" cm="1">
        <f t="array" aca="1" ref="AF11" ca="1">TREND($K11:$P11,$K$1:$P$1,AF$1)</f>
        <v>1.0361369793980991E-5</v>
      </c>
      <c r="AG11" s="38" cm="1">
        <f t="array" aca="1" ref="AG11" ca="1">TREND($K11:$P11,$K$1:$P$1,AG$1)</f>
        <v>1.053848722635674E-5</v>
      </c>
      <c r="AH11" s="38" cm="1">
        <f t="array" aca="1" ref="AH11" ca="1">TREND($K11:$P11,$K$1:$P$1,AH$1)</f>
        <v>1.0715604658732489E-5</v>
      </c>
      <c r="AI11" s="38" cm="1">
        <f t="array" aca="1" ref="AI11" ca="1">TREND($K11:$P11,$K$1:$P$1,AI$1)</f>
        <v>1.0892722091108238E-5</v>
      </c>
      <c r="AJ11" s="38" cm="1">
        <f t="array" aca="1" ref="AJ11" ca="1">TREND($K11:$P11,$K$1:$P$1,AJ$1)</f>
        <v>1.1069839523483987E-5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2.4575043742134448E-5</v>
      </c>
      <c r="C12" s="38">
        <f t="shared" ca="1" si="3"/>
        <v>2.5183884915926068E-5</v>
      </c>
      <c r="D12" s="38">
        <f t="shared" ca="1" si="0"/>
        <v>2.5792726089717688E-5</v>
      </c>
      <c r="E12" s="38">
        <f t="shared" ca="1" si="0"/>
        <v>2.6401567263509308E-5</v>
      </c>
      <c r="F12" s="40">
        <f ca="1">SUM(INDIRECT(CONCATENATE("'",HLOOKUP(F$1,$B$21:$E$23,3,FALSE),"'!",$B$25,ROW($A12)+5,":",$B$25,ROW($A12)+6)))*About!$A$27</f>
        <v>2.7010408437300929E-5</v>
      </c>
      <c r="G12" s="38">
        <f t="shared" ca="1" si="4"/>
        <v>2.7741017845850869E-5</v>
      </c>
      <c r="H12" s="38">
        <f t="shared" ca="1" si="1"/>
        <v>2.847162725440081E-5</v>
      </c>
      <c r="I12" s="38">
        <f t="shared" ca="1" si="1"/>
        <v>2.9202236662950755E-5</v>
      </c>
      <c r="J12" s="38">
        <f t="shared" ca="1" si="1"/>
        <v>2.9932846071500695E-5</v>
      </c>
      <c r="K12" s="40">
        <f ca="1">SUM(INDIRECT(CONCATENATE("'",HLOOKUP(K$1,$B$21:$E$23,3,FALSE),"'!",$B$25,ROW($A12)+5,":",$B$25,ROW($A12)+6)))*About!$A$27</f>
        <v>3.0663455480050636E-5</v>
      </c>
      <c r="L12" s="38">
        <f t="shared" ca="1" si="5"/>
        <v>3.1394064888600581E-5</v>
      </c>
      <c r="M12" s="38">
        <f t="shared" ca="1" si="2"/>
        <v>3.2124674297150525E-5</v>
      </c>
      <c r="N12" s="38">
        <f t="shared" ca="1" si="2"/>
        <v>3.2855283705700462E-5</v>
      </c>
      <c r="O12" s="38">
        <f t="shared" ca="1" si="2"/>
        <v>3.3585893114250407E-5</v>
      </c>
      <c r="P12" s="40">
        <f ca="1">SUM(INDIRECT(CONCATENATE("'",HLOOKUP(P$1,$B$21:$E$23,3,FALSE),"'!",$B$25,ROW($A12)+5,":",$B$25,ROW($A12)+6)))*About!$A$27</f>
        <v>3.4316502522800351E-5</v>
      </c>
      <c r="Q12" s="38" cm="1">
        <f t="array" aca="1" ref="Q12" ca="1">TREND($K12:$P12,$K$1:$P$1,Q$1)</f>
        <v>3.5047111931350112E-5</v>
      </c>
      <c r="R12" s="38" cm="1">
        <f t="array" aca="1" ref="R12" ca="1">TREND($K12:$P12,$K$1:$P$1,R$1)</f>
        <v>3.5777721339900212E-5</v>
      </c>
      <c r="S12" s="38" cm="1">
        <f t="array" aca="1" ref="S12" ca="1">TREND($K12:$P12,$K$1:$P$1,S$1)</f>
        <v>3.6508330748450096E-5</v>
      </c>
      <c r="T12" s="38" cm="1">
        <f t="array" aca="1" ref="T12" ca="1">TREND($K12:$P12,$K$1:$P$1,T$1)</f>
        <v>3.7238940156999979E-5</v>
      </c>
      <c r="U12" s="38" cm="1">
        <f t="array" aca="1" ref="U12" ca="1">TREND($K12:$P12,$K$1:$P$1,U$1)</f>
        <v>3.7969549565549862E-5</v>
      </c>
      <c r="V12" s="38" cm="1">
        <f t="array" aca="1" ref="V12" ca="1">TREND($K12:$P12,$K$1:$P$1,V$1)</f>
        <v>3.8700158974099962E-5</v>
      </c>
      <c r="W12" s="38" cm="1">
        <f t="array" aca="1" ref="W12" ca="1">TREND($K12:$P12,$K$1:$P$1,W$1)</f>
        <v>3.9430768382649846E-5</v>
      </c>
      <c r="X12" s="38" cm="1">
        <f t="array" aca="1" ref="X12" ca="1">TREND($K12:$P12,$K$1:$P$1,X$1)</f>
        <v>4.0161377791199729E-5</v>
      </c>
      <c r="Y12" s="38" cm="1">
        <f t="array" aca="1" ref="Y12" ca="1">TREND($K12:$P12,$K$1:$P$1,Y$1)</f>
        <v>4.0891987199749829E-5</v>
      </c>
      <c r="Z12" s="38" cm="1">
        <f t="array" aca="1" ref="Z12" ca="1">TREND($K12:$P12,$K$1:$P$1,Z$1)</f>
        <v>4.1622596608299712E-5</v>
      </c>
      <c r="AA12" s="38" cm="1">
        <f t="array" aca="1" ref="AA12" ca="1">TREND($K12:$P12,$K$1:$P$1,AA$1)</f>
        <v>4.2353206016849596E-5</v>
      </c>
      <c r="AB12" s="38" cm="1">
        <f t="array" aca="1" ref="AB12" ca="1">TREND($K12:$P12,$K$1:$P$1,AB$1)</f>
        <v>4.3083815425399479E-5</v>
      </c>
      <c r="AC12" s="38" cm="1">
        <f t="array" aca="1" ref="AC12" ca="1">TREND($K12:$P12,$K$1:$P$1,AC$1)</f>
        <v>4.3814424833949579E-5</v>
      </c>
      <c r="AD12" s="38" cm="1">
        <f t="array" aca="1" ref="AD12" ca="1">TREND($K12:$P12,$K$1:$P$1,AD$1)</f>
        <v>4.4545034242499462E-5</v>
      </c>
      <c r="AE12" s="38" cm="1">
        <f t="array" aca="1" ref="AE12" ca="1">TREND($K12:$P12,$K$1:$P$1,AE$1)</f>
        <v>4.5275643651049345E-5</v>
      </c>
      <c r="AF12" s="38" cm="1">
        <f t="array" aca="1" ref="AF12" ca="1">TREND($K12:$P12,$K$1:$P$1,AF$1)</f>
        <v>4.6006253059599229E-5</v>
      </c>
      <c r="AG12" s="38" cm="1">
        <f t="array" aca="1" ref="AG12" ca="1">TREND($K12:$P12,$K$1:$P$1,AG$1)</f>
        <v>4.6736862468149329E-5</v>
      </c>
      <c r="AH12" s="38" cm="1">
        <f t="array" aca="1" ref="AH12" ca="1">TREND($K12:$P12,$K$1:$P$1,AH$1)</f>
        <v>4.7467471876699212E-5</v>
      </c>
      <c r="AI12" s="38" cm="1">
        <f t="array" aca="1" ref="AI12" ca="1">TREND($K12:$P12,$K$1:$P$1,AI$1)</f>
        <v>4.8198081285249095E-5</v>
      </c>
      <c r="AJ12" s="38" cm="1">
        <f t="array" aca="1" ref="AJ12" ca="1">TREND($K12:$P12,$K$1:$P$1,AJ$1)</f>
        <v>4.8928690693799196E-5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HOIpTP-transport-SO2</v>
      </c>
    </row>
    <row r="18" spans="1:5">
      <c r="A18" t="s">
        <v>113</v>
      </c>
      <c r="B18" t="str">
        <f ca="1">RIGHT(B17,LEN(B17)-7)</f>
        <v>transport-SO2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7.1953956902645902E-6</v>
      </c>
      <c r="C2" s="38">
        <f ca="1">$B2+($F2-$B2)*(C$1-$B$1)/($F$1-$B$1)</f>
        <v>7.2230702890733002E-6</v>
      </c>
      <c r="D2" s="38">
        <f t="shared" ref="D2:E12" ca="1" si="0">$B2+($F2-$B2)*(D$1-$B$1)/($F$1-$B$1)</f>
        <v>7.2507448878820101E-6</v>
      </c>
      <c r="E2" s="38">
        <f t="shared" ca="1" si="0"/>
        <v>7.27841948669072E-6</v>
      </c>
      <c r="F2" s="37" cm="1">
        <f t="array" aca="1" ref="F2" ca="1">INDIRECT(CONCATENATE("'",HLOOKUP(F$1,$B$21:$E$23,3,FALSE),"'!",$B$25,ROW($A2)+3))*About!$A$27</f>
        <v>7.30609408549943E-6</v>
      </c>
      <c r="G2" s="38">
        <f ca="1">$F2+($K2-$F2)*(G$1-$F$1)/($K$1-$F$1)</f>
        <v>7.3946528016873019E-6</v>
      </c>
      <c r="H2" s="38">
        <f t="shared" ref="H2:J12" ca="1" si="1">$F2+($K2-$F2)*(H$1-$F$1)/($K$1-$F$1)</f>
        <v>7.4832115178751739E-6</v>
      </c>
      <c r="I2" s="38">
        <f t="shared" ca="1" si="1"/>
        <v>7.5717702340630458E-6</v>
      </c>
      <c r="J2" s="38">
        <f t="shared" ca="1" si="1"/>
        <v>7.6603289502509169E-6</v>
      </c>
      <c r="K2" s="37" cm="1">
        <f t="array" aca="1" ref="K2" ca="1">INDIRECT(CONCATENATE("'",HLOOKUP(K$1,$B$21:$E$23,3,FALSE),"'!",$B$25,ROW($A2)+3))*About!$A$27</f>
        <v>7.7488876664387897E-6</v>
      </c>
      <c r="L2" s="38">
        <f ca="1">$K2+($P2-$K2)*(L$1-$K$1)/($P$1-$K$1)</f>
        <v>7.8374463826266608E-6</v>
      </c>
      <c r="M2" s="38">
        <f t="shared" ref="M2:O12" ca="1" si="2">$K2+($P2-$K2)*(M$1-$K$1)/($P$1-$K$1)</f>
        <v>7.9260050988145336E-6</v>
      </c>
      <c r="N2" s="38">
        <f t="shared" ca="1" si="2"/>
        <v>8.0145638150024047E-6</v>
      </c>
      <c r="O2" s="38">
        <f t="shared" ca="1" si="2"/>
        <v>8.1031225311902776E-6</v>
      </c>
      <c r="P2" s="37" cm="1">
        <f t="array" aca="1" ref="P2" ca="1">INDIRECT(CONCATENATE("'",HLOOKUP(P$1,$B$21:$E$23,3,FALSE),"'!",$B$25,ROW($A2)+3))*About!$A$27</f>
        <v>8.1916812473781487E-6</v>
      </c>
      <c r="Q2" s="38" cm="1">
        <f t="array" aca="1" ref="Q2" ca="1">TREND($K2:$P2,$K$1:$P$1,Q$1)</f>
        <v>8.2802399635660215E-6</v>
      </c>
      <c r="R2" s="38" cm="1">
        <f t="array" aca="1" ref="R2" ca="1">TREND($K2:$P2,$K$1:$P$1,R$1)</f>
        <v>8.368798679753896E-6</v>
      </c>
      <c r="S2" s="38" cm="1">
        <f t="array" aca="1" ref="S2" ca="1">TREND($K2:$P2,$K$1:$P$1,S$1)</f>
        <v>8.4573573959417433E-6</v>
      </c>
      <c r="T2" s="38" cm="1">
        <f t="array" aca="1" ref="T2" ca="1">TREND($K2:$P2,$K$1:$P$1,T$1)</f>
        <v>8.5459161121296178E-6</v>
      </c>
      <c r="U2" s="38" cm="1">
        <f t="array" aca="1" ref="U2" ca="1">TREND($K2:$P2,$K$1:$P$1,U$1)</f>
        <v>8.6344748283174923E-6</v>
      </c>
      <c r="V2" s="38" cm="1">
        <f t="array" aca="1" ref="V2" ca="1">TREND($K2:$P2,$K$1:$P$1,V$1)</f>
        <v>8.7230335445053668E-6</v>
      </c>
      <c r="W2" s="38" cm="1">
        <f t="array" aca="1" ref="W2" ca="1">TREND($K2:$P2,$K$1:$P$1,W$1)</f>
        <v>8.8115922606932413E-6</v>
      </c>
      <c r="X2" s="38" cm="1">
        <f t="array" aca="1" ref="X2" ca="1">TREND($K2:$P2,$K$1:$P$1,X$1)</f>
        <v>8.9001509768811158E-6</v>
      </c>
      <c r="Y2" s="38" cm="1">
        <f t="array" aca="1" ref="Y2" ca="1">TREND($K2:$P2,$K$1:$P$1,Y$1)</f>
        <v>8.9887096930689903E-6</v>
      </c>
      <c r="Z2" s="38" cm="1">
        <f t="array" aca="1" ref="Z2" ca="1">TREND($K2:$P2,$K$1:$P$1,Z$1)</f>
        <v>9.0772684092568648E-6</v>
      </c>
      <c r="AA2" s="38" cm="1">
        <f t="array" aca="1" ref="AA2" ca="1">TREND($K2:$P2,$K$1:$P$1,AA$1)</f>
        <v>9.1658271254447393E-6</v>
      </c>
      <c r="AB2" s="38" cm="1">
        <f t="array" aca="1" ref="AB2" ca="1">TREND($K2:$P2,$K$1:$P$1,AB$1)</f>
        <v>9.2543858416326138E-6</v>
      </c>
      <c r="AC2" s="38" cm="1">
        <f t="array" aca="1" ref="AC2" ca="1">TREND($K2:$P2,$K$1:$P$1,AC$1)</f>
        <v>9.3429445578204612E-6</v>
      </c>
      <c r="AD2" s="38" cm="1">
        <f t="array" aca="1" ref="AD2" ca="1">TREND($K2:$P2,$K$1:$P$1,AD$1)</f>
        <v>9.4315032740083357E-6</v>
      </c>
      <c r="AE2" s="38" cm="1">
        <f t="array" aca="1" ref="AE2" ca="1">TREND($K2:$P2,$K$1:$P$1,AE$1)</f>
        <v>9.5200619901962102E-6</v>
      </c>
      <c r="AF2" s="38" cm="1">
        <f t="array" aca="1" ref="AF2" ca="1">TREND($K2:$P2,$K$1:$P$1,AF$1)</f>
        <v>9.6086207063840847E-6</v>
      </c>
      <c r="AG2" s="38" cm="1">
        <f t="array" aca="1" ref="AG2" ca="1">TREND($K2:$P2,$K$1:$P$1,AG$1)</f>
        <v>9.6971794225719592E-6</v>
      </c>
      <c r="AH2" s="38" cm="1">
        <f t="array" aca="1" ref="AH2" ca="1">TREND($K2:$P2,$K$1:$P$1,AH$1)</f>
        <v>9.7857381387598337E-6</v>
      </c>
      <c r="AI2" s="38" cm="1">
        <f t="array" aca="1" ref="AI2" ca="1">TREND($K2:$P2,$K$1:$P$1,AI$1)</f>
        <v>9.8742968549477082E-6</v>
      </c>
      <c r="AJ2" s="38" cm="1">
        <f t="array" aca="1" ref="AJ2" ca="1">TREND($K2:$P2,$K$1:$P$1,AJ$1)</f>
        <v>9.9628555711355827E-6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3.5423486475148757E-6</v>
      </c>
      <c r="C3" s="38">
        <f t="shared" ref="C3:C12" ca="1" si="3">$B3+($F3-$B3)*(C$1-$B$1)/($F$1-$B$1)</f>
        <v>3.5423486475148757E-6</v>
      </c>
      <c r="D3" s="38">
        <f t="shared" ca="1" si="0"/>
        <v>3.5423486475148757E-6</v>
      </c>
      <c r="E3" s="38">
        <f t="shared" ca="1" si="0"/>
        <v>3.5423486475148757E-6</v>
      </c>
      <c r="F3" s="39" cm="1">
        <f t="array" aca="1" ref="F3" ca="1">INDIRECT(CONCATENATE("'",HLOOKUP(F$1,$B$21:$E$23,3,FALSE),"'!",$B$25,ROW($A3)+5))*About!$A$27</f>
        <v>3.5423486475148757E-6</v>
      </c>
      <c r="G3" s="38">
        <f t="shared" ref="G3:G12" ca="1" si="4">$F3+($K3-$F3)*(G$1-$F$1)/($K$1-$F$1)</f>
        <v>3.5644883265618434E-6</v>
      </c>
      <c r="H3" s="38">
        <f t="shared" ca="1" si="1"/>
        <v>3.5866280056088112E-6</v>
      </c>
      <c r="I3" s="38">
        <f t="shared" ca="1" si="1"/>
        <v>3.6087676846557794E-6</v>
      </c>
      <c r="J3" s="38">
        <f t="shared" ca="1" si="1"/>
        <v>3.6309073637027472E-6</v>
      </c>
      <c r="K3" s="39" cm="1">
        <f t="array" aca="1" ref="K3" ca="1">INDIRECT(CONCATENATE("'",HLOOKUP(K$1,$B$21:$E$23,3,FALSE),"'!",$B$25,ROW($A3)+5))*About!$A$27</f>
        <v>3.653047042749715E-6</v>
      </c>
      <c r="L3" s="38">
        <f t="shared" ref="L3:L12" ca="1" si="5">$K3+($P3-$K3)*(L$1-$K$1)/($P$1-$K$1)</f>
        <v>3.6751867217966832E-6</v>
      </c>
      <c r="M3" s="38">
        <f t="shared" ca="1" si="2"/>
        <v>3.697326400843651E-6</v>
      </c>
      <c r="N3" s="38">
        <f t="shared" ca="1" si="2"/>
        <v>3.7194660798906192E-6</v>
      </c>
      <c r="O3" s="38">
        <f t="shared" ca="1" si="2"/>
        <v>3.7416057589375869E-6</v>
      </c>
      <c r="P3" s="39" cm="1">
        <f t="array" aca="1" ref="P3" ca="1">INDIRECT(CONCATENATE("'",HLOOKUP(P$1,$B$21:$E$23,3,FALSE),"'!",$B$25,ROW($A3)+5))*About!$A$27</f>
        <v>3.7637454379845551E-6</v>
      </c>
      <c r="Q3" s="38" cm="1">
        <f t="array" aca="1" ref="Q3" ca="1">TREND($K3:$P3,$K$1:$P$1,Q$1)</f>
        <v>3.7858851170315263E-6</v>
      </c>
      <c r="R3" s="38" cm="1">
        <f t="array" aca="1" ref="R3" ca="1">TREND($K3:$P3,$K$1:$P$1,R$1)</f>
        <v>3.8080247960784881E-6</v>
      </c>
      <c r="S3" s="38" cm="1">
        <f t="array" aca="1" ref="S3" ca="1">TREND($K3:$P3,$K$1:$P$1,S$1)</f>
        <v>3.8301644751254568E-6</v>
      </c>
      <c r="T3" s="38" cm="1">
        <f t="array" aca="1" ref="T3" ca="1">TREND($K3:$P3,$K$1:$P$1,T$1)</f>
        <v>3.8523041541724254E-6</v>
      </c>
      <c r="U3" s="38" cm="1">
        <f t="array" aca="1" ref="U3" ca="1">TREND($K3:$P3,$K$1:$P$1,U$1)</f>
        <v>3.874443833219394E-6</v>
      </c>
      <c r="V3" s="38" cm="1">
        <f t="array" aca="1" ref="V3" ca="1">TREND($K3:$P3,$K$1:$P$1,V$1)</f>
        <v>3.8965835122663626E-6</v>
      </c>
      <c r="W3" s="38" cm="1">
        <f t="array" aca="1" ref="W3" ca="1">TREND($K3:$P3,$K$1:$P$1,W$1)</f>
        <v>3.9187231913133313E-6</v>
      </c>
      <c r="X3" s="38" cm="1">
        <f t="array" aca="1" ref="X3" ca="1">TREND($K3:$P3,$K$1:$P$1,X$1)</f>
        <v>3.9408628703602999E-6</v>
      </c>
      <c r="Y3" s="38" cm="1">
        <f t="array" aca="1" ref="Y3" ca="1">TREND($K3:$P3,$K$1:$P$1,Y$1)</f>
        <v>3.9630025494072685E-6</v>
      </c>
      <c r="Z3" s="38" cm="1">
        <f t="array" aca="1" ref="Z3" ca="1">TREND($K3:$P3,$K$1:$P$1,Z$1)</f>
        <v>3.9851422284542371E-6</v>
      </c>
      <c r="AA3" s="38" cm="1">
        <f t="array" aca="1" ref="AA3" ca="1">TREND($K3:$P3,$K$1:$P$1,AA$1)</f>
        <v>4.0072819075012058E-6</v>
      </c>
      <c r="AB3" s="38" cm="1">
        <f t="array" aca="1" ref="AB3" ca="1">TREND($K3:$P3,$K$1:$P$1,AB$1)</f>
        <v>4.0294215865481744E-6</v>
      </c>
      <c r="AC3" s="38" cm="1">
        <f t="array" aca="1" ref="AC3" ca="1">TREND($K3:$P3,$K$1:$P$1,AC$1)</f>
        <v>4.0515612655951362E-6</v>
      </c>
      <c r="AD3" s="38" cm="1">
        <f t="array" aca="1" ref="AD3" ca="1">TREND($K3:$P3,$K$1:$P$1,AD$1)</f>
        <v>4.0737009446421049E-6</v>
      </c>
      <c r="AE3" s="38" cm="1">
        <f t="array" aca="1" ref="AE3" ca="1">TREND($K3:$P3,$K$1:$P$1,AE$1)</f>
        <v>4.0958406236890735E-6</v>
      </c>
      <c r="AF3" s="38" cm="1">
        <f t="array" aca="1" ref="AF3" ca="1">TREND($K3:$P3,$K$1:$P$1,AF$1)</f>
        <v>4.1179803027360421E-6</v>
      </c>
      <c r="AG3" s="38" cm="1">
        <f t="array" aca="1" ref="AG3" ca="1">TREND($K3:$P3,$K$1:$P$1,AG$1)</f>
        <v>4.1401199817830107E-6</v>
      </c>
      <c r="AH3" s="38" cm="1">
        <f t="array" aca="1" ref="AH3" ca="1">TREND($K3:$P3,$K$1:$P$1,AH$1)</f>
        <v>4.1622596608299794E-6</v>
      </c>
      <c r="AI3" s="38" cm="1">
        <f t="array" aca="1" ref="AI3" ca="1">TREND($K3:$P3,$K$1:$P$1,AI$1)</f>
        <v>4.184399339876948E-6</v>
      </c>
      <c r="AJ3" s="38" cm="1">
        <f t="array" aca="1" ref="AJ3" ca="1">TREND($K3:$P3,$K$1:$P$1,AJ$1)</f>
        <v>4.2065390189239166E-6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9.4093635949613874E-6</v>
      </c>
      <c r="C4" s="38">
        <f t="shared" ca="1" si="3"/>
        <v>9.4093635949613874E-6</v>
      </c>
      <c r="D4" s="38">
        <f t="shared" ca="1" si="0"/>
        <v>9.4093635949613874E-6</v>
      </c>
      <c r="E4" s="38">
        <f t="shared" ca="1" si="0"/>
        <v>9.4093635949613874E-6</v>
      </c>
      <c r="F4" s="39" cm="1">
        <f t="array" aca="1" ref="F4" ca="1">INDIRECT(CONCATENATE("'",HLOOKUP(F$1,$B$21:$E$23,3,FALSE),"'!",$B$25,ROW($A4)+5))*About!$A$27</f>
        <v>9.4093635949613874E-6</v>
      </c>
      <c r="G4" s="38">
        <f t="shared" ca="1" si="4"/>
        <v>9.4979223111492585E-6</v>
      </c>
      <c r="H4" s="38">
        <f t="shared" ca="1" si="1"/>
        <v>9.5864810273371313E-6</v>
      </c>
      <c r="I4" s="38">
        <f t="shared" ca="1" si="1"/>
        <v>9.6750397435250024E-6</v>
      </c>
      <c r="J4" s="38">
        <f t="shared" ca="1" si="1"/>
        <v>9.7635984597128752E-6</v>
      </c>
      <c r="K4" s="39" cm="1">
        <f t="array" aca="1" ref="K4" ca="1">INDIRECT(CONCATENATE("'",HLOOKUP(K$1,$B$21:$E$23,3,FALSE),"'!",$B$25,ROW($A4)+5))*About!$A$27</f>
        <v>9.8521571759007463E-6</v>
      </c>
      <c r="L4" s="38">
        <f t="shared" ca="1" si="5"/>
        <v>1.0007134929229522E-5</v>
      </c>
      <c r="M4" s="38">
        <f t="shared" ca="1" si="2"/>
        <v>1.0162112682558299E-5</v>
      </c>
      <c r="N4" s="38">
        <f t="shared" ca="1" si="2"/>
        <v>1.0317090435887074E-5</v>
      </c>
      <c r="O4" s="38">
        <f t="shared" ca="1" si="2"/>
        <v>1.0472068189215851E-5</v>
      </c>
      <c r="P4" s="39" cm="1">
        <f t="array" aca="1" ref="P4" ca="1">INDIRECT(CONCATENATE("'",HLOOKUP(P$1,$B$21:$E$23,3,FALSE),"'!",$B$25,ROW($A4)+5))*About!$A$27</f>
        <v>1.0627045942544626E-5</v>
      </c>
      <c r="Q4" s="38" cm="1">
        <f t="array" aca="1" ref="Q4" ca="1">TREND($K4:$P4,$K$1:$P$1,Q$1)</f>
        <v>1.0782023695873422E-5</v>
      </c>
      <c r="R4" s="38" cm="1">
        <f t="array" aca="1" ref="R4" ca="1">TREND($K4:$P4,$K$1:$P$1,R$1)</f>
        <v>1.0937001449202175E-5</v>
      </c>
      <c r="S4" s="38" cm="1">
        <f t="array" aca="1" ref="S4" ca="1">TREND($K4:$P4,$K$1:$P$1,S$1)</f>
        <v>1.1091979202530983E-5</v>
      </c>
      <c r="T4" s="38" cm="1">
        <f t="array" aca="1" ref="T4" ca="1">TREND($K4:$P4,$K$1:$P$1,T$1)</f>
        <v>1.1246956955859736E-5</v>
      </c>
      <c r="U4" s="38" cm="1">
        <f t="array" aca="1" ref="U4" ca="1">TREND($K4:$P4,$K$1:$P$1,U$1)</f>
        <v>1.1401934709188543E-5</v>
      </c>
      <c r="V4" s="38" cm="1">
        <f t="array" aca="1" ref="V4" ca="1">TREND($K4:$P4,$K$1:$P$1,V$1)</f>
        <v>1.1556912462517297E-5</v>
      </c>
      <c r="W4" s="38" cm="1">
        <f t="array" aca="1" ref="W4" ca="1">TREND($K4:$P4,$K$1:$P$1,W$1)</f>
        <v>1.171189021584605E-5</v>
      </c>
      <c r="X4" s="38" cm="1">
        <f t="array" aca="1" ref="X4" ca="1">TREND($K4:$P4,$K$1:$P$1,X$1)</f>
        <v>1.1866867969174857E-5</v>
      </c>
      <c r="Y4" s="38" cm="1">
        <f t="array" aca="1" ref="Y4" ca="1">TREND($K4:$P4,$K$1:$P$1,Y$1)</f>
        <v>1.2021845722503611E-5</v>
      </c>
      <c r="Z4" s="38" cm="1">
        <f t="array" aca="1" ref="Z4" ca="1">TREND($K4:$P4,$K$1:$P$1,Z$1)</f>
        <v>1.2176823475832418E-5</v>
      </c>
      <c r="AA4" s="38" cm="1">
        <f t="array" aca="1" ref="AA4" ca="1">TREND($K4:$P4,$K$1:$P$1,AA$1)</f>
        <v>1.2331801229161171E-5</v>
      </c>
      <c r="AB4" s="38" cm="1">
        <f t="array" aca="1" ref="AB4" ca="1">TREND($K4:$P4,$K$1:$P$1,AB$1)</f>
        <v>1.2486778982489925E-5</v>
      </c>
      <c r="AC4" s="38" cm="1">
        <f t="array" aca="1" ref="AC4" ca="1">TREND($K4:$P4,$K$1:$P$1,AC$1)</f>
        <v>1.2641756735818732E-5</v>
      </c>
      <c r="AD4" s="38" cm="1">
        <f t="array" aca="1" ref="AD4" ca="1">TREND($K4:$P4,$K$1:$P$1,AD$1)</f>
        <v>1.2796734489147485E-5</v>
      </c>
      <c r="AE4" s="38" cm="1">
        <f t="array" aca="1" ref="AE4" ca="1">TREND($K4:$P4,$K$1:$P$1,AE$1)</f>
        <v>1.2951712242476293E-5</v>
      </c>
      <c r="AF4" s="38" cm="1">
        <f t="array" aca="1" ref="AF4" ca="1">TREND($K4:$P4,$K$1:$P$1,AF$1)</f>
        <v>1.3106689995805046E-5</v>
      </c>
      <c r="AG4" s="38" cm="1">
        <f t="array" aca="1" ref="AG4" ca="1">TREND($K4:$P4,$K$1:$P$1,AG$1)</f>
        <v>1.3261667749133853E-5</v>
      </c>
      <c r="AH4" s="38" cm="1">
        <f t="array" aca="1" ref="AH4" ca="1">TREND($K4:$P4,$K$1:$P$1,AH$1)</f>
        <v>1.3416645502462607E-5</v>
      </c>
      <c r="AI4" s="38" cm="1">
        <f t="array" aca="1" ref="AI4" ca="1">TREND($K4:$P4,$K$1:$P$1,AI$1)</f>
        <v>1.357162325579136E-5</v>
      </c>
      <c r="AJ4" s="38" cm="1">
        <f t="array" aca="1" ref="AJ4" ca="1">TREND($K4:$P4,$K$1:$P$1,AJ$1)</f>
        <v>1.3726601009120167E-5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1.2176823475832383E-4</v>
      </c>
      <c r="C5" s="38">
        <f t="shared" ca="1" si="3"/>
        <v>1.2176823475832383E-4</v>
      </c>
      <c r="D5" s="38">
        <f t="shared" ca="1" si="0"/>
        <v>1.2176823475832383E-4</v>
      </c>
      <c r="E5" s="38">
        <f t="shared" ca="1" si="0"/>
        <v>1.2176823475832383E-4</v>
      </c>
      <c r="F5" s="39" cm="1">
        <f t="array" aca="1" ref="F5" ca="1">INDIRECT(CONCATENATE("'",HLOOKUP(F$1,$B$21:$E$23,3,FALSE),"'!",$B$25,ROW($A5)+5))*About!$A$27</f>
        <v>1.2176823475832383E-4</v>
      </c>
      <c r="G5" s="38">
        <f t="shared" ca="1" si="4"/>
        <v>1.2176823475832383E-4</v>
      </c>
      <c r="H5" s="38">
        <f t="shared" ca="1" si="1"/>
        <v>1.2176823475832383E-4</v>
      </c>
      <c r="I5" s="38">
        <f t="shared" ca="1" si="1"/>
        <v>1.2176823475832383E-4</v>
      </c>
      <c r="J5" s="38">
        <f t="shared" ca="1" si="1"/>
        <v>1.2176823475832383E-4</v>
      </c>
      <c r="K5" s="39" cm="1">
        <f t="array" aca="1" ref="K5" ca="1">INDIRECT(CONCATENATE("'",HLOOKUP(K$1,$B$21:$E$23,3,FALSE),"'!",$B$25,ROW($A5)+5))*About!$A$27</f>
        <v>1.2176823475832383E-4</v>
      </c>
      <c r="L5" s="38">
        <f t="shared" ca="1" si="5"/>
        <v>1.2398220266302064E-4</v>
      </c>
      <c r="M5" s="38">
        <f t="shared" ca="1" si="2"/>
        <v>1.2619617056771742E-4</v>
      </c>
      <c r="N5" s="38">
        <f t="shared" ca="1" si="2"/>
        <v>1.2841013847241422E-4</v>
      </c>
      <c r="O5" s="38">
        <f t="shared" ca="1" si="2"/>
        <v>1.3062410637711101E-4</v>
      </c>
      <c r="P5" s="39" cm="1">
        <f t="array" aca="1" ref="P5" ca="1">INDIRECT(CONCATENATE("'",HLOOKUP(P$1,$B$21:$E$23,3,FALSE),"'!",$B$25,ROW($A5)+5))*About!$A$27</f>
        <v>1.3283807428180781E-4</v>
      </c>
      <c r="Q5" s="38" cm="1">
        <f t="array" aca="1" ref="Q5" ca="1">TREND($K5:$P5,$K$1:$P$1,Q$1)</f>
        <v>1.3505204218650438E-4</v>
      </c>
      <c r="R5" s="38" cm="1">
        <f t="array" aca="1" ref="R5" ca="1">TREND($K5:$P5,$K$1:$P$1,R$1)</f>
        <v>1.3726601009120092E-4</v>
      </c>
      <c r="S5" s="38" cm="1">
        <f t="array" aca="1" ref="S5" ca="1">TREND($K5:$P5,$K$1:$P$1,S$1)</f>
        <v>1.3947997799589832E-4</v>
      </c>
      <c r="T5" s="38" cm="1">
        <f t="array" aca="1" ref="T5" ca="1">TREND($K5:$P5,$K$1:$P$1,T$1)</f>
        <v>1.4169394590059486E-4</v>
      </c>
      <c r="U5" s="38" cm="1">
        <f t="array" aca="1" ref="U5" ca="1">TREND($K5:$P5,$K$1:$P$1,U$1)</f>
        <v>1.4390791380529139E-4</v>
      </c>
      <c r="V5" s="38" cm="1">
        <f t="array" aca="1" ref="V5" ca="1">TREND($K5:$P5,$K$1:$P$1,V$1)</f>
        <v>1.4612188170998793E-4</v>
      </c>
      <c r="W5" s="38" cm="1">
        <f t="array" aca="1" ref="W5" ca="1">TREND($K5:$P5,$K$1:$P$1,W$1)</f>
        <v>1.4833584961468534E-4</v>
      </c>
      <c r="X5" s="38" cm="1">
        <f t="array" aca="1" ref="X5" ca="1">TREND($K5:$P5,$K$1:$P$1,X$1)</f>
        <v>1.5054981751938187E-4</v>
      </c>
      <c r="Y5" s="38" cm="1">
        <f t="array" aca="1" ref="Y5" ca="1">TREND($K5:$P5,$K$1:$P$1,Y$1)</f>
        <v>1.5276378542407841E-4</v>
      </c>
      <c r="Z5" s="38" cm="1">
        <f t="array" aca="1" ref="Z5" ca="1">TREND($K5:$P5,$K$1:$P$1,Z$1)</f>
        <v>1.5497775332877581E-4</v>
      </c>
      <c r="AA5" s="38" cm="1">
        <f t="array" aca="1" ref="AA5" ca="1">TREND($K5:$P5,$K$1:$P$1,AA$1)</f>
        <v>1.5719172123347235E-4</v>
      </c>
      <c r="AB5" s="38" cm="1">
        <f t="array" aca="1" ref="AB5" ca="1">TREND($K5:$P5,$K$1:$P$1,AB$1)</f>
        <v>1.5940568913816889E-4</v>
      </c>
      <c r="AC5" s="38" cm="1">
        <f t="array" aca="1" ref="AC5" ca="1">TREND($K5:$P5,$K$1:$P$1,AC$1)</f>
        <v>1.6161965704286629E-4</v>
      </c>
      <c r="AD5" s="38" cm="1">
        <f t="array" aca="1" ref="AD5" ca="1">TREND($K5:$P5,$K$1:$P$1,AD$1)</f>
        <v>1.6383362494756283E-4</v>
      </c>
      <c r="AE5" s="38" cm="1">
        <f t="array" aca="1" ref="AE5" ca="1">TREND($K5:$P5,$K$1:$P$1,AE$1)</f>
        <v>1.6604759285225937E-4</v>
      </c>
      <c r="AF5" s="38" cm="1">
        <f t="array" aca="1" ref="AF5" ca="1">TREND($K5:$P5,$K$1:$P$1,AF$1)</f>
        <v>1.6826156075695591E-4</v>
      </c>
      <c r="AG5" s="38" cm="1">
        <f t="array" aca="1" ref="AG5" ca="1">TREND($K5:$P5,$K$1:$P$1,AG$1)</f>
        <v>1.7047552866165331E-4</v>
      </c>
      <c r="AH5" s="38" cm="1">
        <f t="array" aca="1" ref="AH5" ca="1">TREND($K5:$P5,$K$1:$P$1,AH$1)</f>
        <v>1.7268949656634985E-4</v>
      </c>
      <c r="AI5" s="38" cm="1">
        <f t="array" aca="1" ref="AI5" ca="1">TREND($K5:$P5,$K$1:$P$1,AI$1)</f>
        <v>1.7490346447104638E-4</v>
      </c>
      <c r="AJ5" s="38" cm="1">
        <f t="array" aca="1" ref="AJ5" ca="1">TREND($K5:$P5,$K$1:$P$1,AJ$1)</f>
        <v>1.7711743237574379E-4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1.7711743237574376E-4</v>
      </c>
      <c r="C6" s="38">
        <f t="shared" ca="1" si="3"/>
        <v>1.7711743237574376E-4</v>
      </c>
      <c r="D6" s="38">
        <f t="shared" ca="1" si="0"/>
        <v>1.7711743237574376E-4</v>
      </c>
      <c r="E6" s="38">
        <f t="shared" ca="1" si="0"/>
        <v>1.7711743237574376E-4</v>
      </c>
      <c r="F6" s="39" cm="1">
        <f t="array" aca="1" ref="F6" ca="1">INDIRECT(CONCATENATE("'",HLOOKUP(F$1,$B$21:$E$23,3,FALSE),"'!",$B$25,ROW($A6)+5))*About!$A$27</f>
        <v>1.7711743237574376E-4</v>
      </c>
      <c r="G6" s="38">
        <f t="shared" ca="1" si="4"/>
        <v>1.7711743237574376E-4</v>
      </c>
      <c r="H6" s="38">
        <f t="shared" ca="1" si="1"/>
        <v>1.7711743237574376E-4</v>
      </c>
      <c r="I6" s="38">
        <f t="shared" ca="1" si="1"/>
        <v>1.7711743237574376E-4</v>
      </c>
      <c r="J6" s="38">
        <f t="shared" ca="1" si="1"/>
        <v>1.7711743237574376E-4</v>
      </c>
      <c r="K6" s="39" cm="1">
        <f t="array" aca="1" ref="K6" ca="1">INDIRECT(CONCATENATE("'",HLOOKUP(K$1,$B$21:$E$23,3,FALSE),"'!",$B$25,ROW($A6)+5))*About!$A$27</f>
        <v>1.7711743237574376E-4</v>
      </c>
      <c r="L6" s="38">
        <f t="shared" ca="1" si="5"/>
        <v>1.7933140028044057E-4</v>
      </c>
      <c r="M6" s="38">
        <f t="shared" ca="1" si="2"/>
        <v>1.8154536818513735E-4</v>
      </c>
      <c r="N6" s="38">
        <f t="shared" ca="1" si="2"/>
        <v>1.8375933608983416E-4</v>
      </c>
      <c r="O6" s="38">
        <f t="shared" ca="1" si="2"/>
        <v>1.8597330399453094E-4</v>
      </c>
      <c r="P6" s="39" cm="1">
        <f t="array" aca="1" ref="P6" ca="1">INDIRECT(CONCATENATE("'",HLOOKUP(P$1,$B$21:$E$23,3,FALSE),"'!",$B$25,ROW($A6)+5))*About!$A$27</f>
        <v>1.8818727189922775E-4</v>
      </c>
      <c r="Q6" s="38" cm="1">
        <f t="array" aca="1" ref="Q6" ca="1">TREND($K6:$P6,$K$1:$P$1,Q$1)</f>
        <v>1.9040123980392475E-4</v>
      </c>
      <c r="R6" s="38" cm="1">
        <f t="array" aca="1" ref="R6" ca="1">TREND($K6:$P6,$K$1:$P$1,R$1)</f>
        <v>1.9261520770862128E-4</v>
      </c>
      <c r="S6" s="38" cm="1">
        <f t="array" aca="1" ref="S6" ca="1">TREND($K6:$P6,$K$1:$P$1,S$1)</f>
        <v>1.9482917561331869E-4</v>
      </c>
      <c r="T6" s="38" cm="1">
        <f t="array" aca="1" ref="T6" ca="1">TREND($K6:$P6,$K$1:$P$1,T$1)</f>
        <v>1.9704314351801522E-4</v>
      </c>
      <c r="U6" s="38" cm="1">
        <f t="array" aca="1" ref="U6" ca="1">TREND($K6:$P6,$K$1:$P$1,U$1)</f>
        <v>1.9925711142271176E-4</v>
      </c>
      <c r="V6" s="38" cm="1">
        <f t="array" aca="1" ref="V6" ca="1">TREND($K6:$P6,$K$1:$P$1,V$1)</f>
        <v>2.014710793274083E-4</v>
      </c>
      <c r="W6" s="38" cm="1">
        <f t="array" aca="1" ref="W6" ca="1">TREND($K6:$P6,$K$1:$P$1,W$1)</f>
        <v>2.036850472321057E-4</v>
      </c>
      <c r="X6" s="38" cm="1">
        <f t="array" aca="1" ref="X6" ca="1">TREND($K6:$P6,$K$1:$P$1,X$1)</f>
        <v>2.0589901513680224E-4</v>
      </c>
      <c r="Y6" s="38" cm="1">
        <f t="array" aca="1" ref="Y6" ca="1">TREND($K6:$P6,$K$1:$P$1,Y$1)</f>
        <v>2.0811298304149878E-4</v>
      </c>
      <c r="Z6" s="38" cm="1">
        <f t="array" aca="1" ref="Z6" ca="1">TREND($K6:$P6,$K$1:$P$1,Z$1)</f>
        <v>2.1032695094619618E-4</v>
      </c>
      <c r="AA6" s="38" cm="1">
        <f t="array" aca="1" ref="AA6" ca="1">TREND($K6:$P6,$K$1:$P$1,AA$1)</f>
        <v>2.1254091885089272E-4</v>
      </c>
      <c r="AB6" s="38" cm="1">
        <f t="array" aca="1" ref="AB6" ca="1">TREND($K6:$P6,$K$1:$P$1,AB$1)</f>
        <v>2.1475488675558926E-4</v>
      </c>
      <c r="AC6" s="38" cm="1">
        <f t="array" aca="1" ref="AC6" ca="1">TREND($K6:$P6,$K$1:$P$1,AC$1)</f>
        <v>2.1696885466028666E-4</v>
      </c>
      <c r="AD6" s="38" cm="1">
        <f t="array" aca="1" ref="AD6" ca="1">TREND($K6:$P6,$K$1:$P$1,AD$1)</f>
        <v>2.191828225649832E-4</v>
      </c>
      <c r="AE6" s="38" cm="1">
        <f t="array" aca="1" ref="AE6" ca="1">TREND($K6:$P6,$K$1:$P$1,AE$1)</f>
        <v>2.2139679046967974E-4</v>
      </c>
      <c r="AF6" s="38" cm="1">
        <f t="array" aca="1" ref="AF6" ca="1">TREND($K6:$P6,$K$1:$P$1,AF$1)</f>
        <v>2.2361075837437627E-4</v>
      </c>
      <c r="AG6" s="38" cm="1">
        <f t="array" aca="1" ref="AG6" ca="1">TREND($K6:$P6,$K$1:$P$1,AG$1)</f>
        <v>2.2582472627907368E-4</v>
      </c>
      <c r="AH6" s="38" cm="1">
        <f t="array" aca="1" ref="AH6" ca="1">TREND($K6:$P6,$K$1:$P$1,AH$1)</f>
        <v>2.2803869418377021E-4</v>
      </c>
      <c r="AI6" s="38" cm="1">
        <f t="array" aca="1" ref="AI6" ca="1">TREND($K6:$P6,$K$1:$P$1,AI$1)</f>
        <v>2.3025266208846675E-4</v>
      </c>
      <c r="AJ6" s="38" cm="1">
        <f t="array" aca="1" ref="AJ6" ca="1">TREND($K6:$P6,$K$1:$P$1,AJ$1)</f>
        <v>2.3246662999316416E-4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4.9814277855677932E-3</v>
      </c>
      <c r="C7" s="38">
        <f t="shared" ca="1" si="3"/>
        <v>5.0091023843765034E-3</v>
      </c>
      <c r="D7" s="38">
        <f t="shared" ca="1" si="0"/>
        <v>5.0367769831852136E-3</v>
      </c>
      <c r="E7" s="38">
        <f t="shared" ca="1" si="0"/>
        <v>5.0644515819939229E-3</v>
      </c>
      <c r="F7" s="39" cm="1">
        <f t="array" aca="1" ref="F7" ca="1">INDIRECT(CONCATENATE("'",HLOOKUP(F$1,$B$21:$E$23,3,FALSE),"'!",$B$25,ROW($A7)+5))*About!$A$27</f>
        <v>5.0921261808026331E-3</v>
      </c>
      <c r="G7" s="38">
        <f t="shared" ca="1" si="4"/>
        <v>5.0921261808026331E-3</v>
      </c>
      <c r="H7" s="38">
        <f t="shared" ca="1" si="1"/>
        <v>5.0921261808026331E-3</v>
      </c>
      <c r="I7" s="38">
        <f t="shared" ca="1" si="1"/>
        <v>5.0921261808026331E-3</v>
      </c>
      <c r="J7" s="38">
        <f t="shared" ca="1" si="1"/>
        <v>5.0921261808026331E-3</v>
      </c>
      <c r="K7" s="39" cm="1">
        <f t="array" aca="1" ref="K7" ca="1">INDIRECT(CONCATENATE("'",HLOOKUP(K$1,$B$21:$E$23,3,FALSE),"'!",$B$25,ROW($A7)+5))*About!$A$27</f>
        <v>5.0921261808026331E-3</v>
      </c>
      <c r="L7" s="38">
        <f t="shared" ca="1" si="5"/>
        <v>5.0921261808026331E-3</v>
      </c>
      <c r="M7" s="38">
        <f t="shared" ca="1" si="2"/>
        <v>5.0921261808026331E-3</v>
      </c>
      <c r="N7" s="38">
        <f t="shared" ca="1" si="2"/>
        <v>5.0921261808026331E-3</v>
      </c>
      <c r="O7" s="38">
        <f t="shared" ca="1" si="2"/>
        <v>5.0921261808026331E-3</v>
      </c>
      <c r="P7" s="39" cm="1">
        <f t="array" aca="1" ref="P7" ca="1">INDIRECT(CONCATENATE("'",HLOOKUP(P$1,$B$21:$E$23,3,FALSE),"'!",$B$25,ROW($A7)+5))*About!$A$27</f>
        <v>5.0921261808026331E-3</v>
      </c>
      <c r="Q7" s="38" cm="1">
        <f t="array" aca="1" ref="Q7" ca="1">TREND($K7:$P7,$K$1:$P$1,Q$1)</f>
        <v>5.0921261808026331E-3</v>
      </c>
      <c r="R7" s="38" cm="1">
        <f t="array" aca="1" ref="R7" ca="1">TREND($K7:$P7,$K$1:$P$1,R$1)</f>
        <v>5.0921261808026331E-3</v>
      </c>
      <c r="S7" s="38" cm="1">
        <f t="array" aca="1" ref="S7" ca="1">TREND($K7:$P7,$K$1:$P$1,S$1)</f>
        <v>5.0921261808026331E-3</v>
      </c>
      <c r="T7" s="38" cm="1">
        <f t="array" aca="1" ref="T7" ca="1">TREND($K7:$P7,$K$1:$P$1,T$1)</f>
        <v>5.0921261808026331E-3</v>
      </c>
      <c r="U7" s="38" cm="1">
        <f t="array" aca="1" ref="U7" ca="1">TREND($K7:$P7,$K$1:$P$1,U$1)</f>
        <v>5.0921261808026331E-3</v>
      </c>
      <c r="V7" s="38" cm="1">
        <f t="array" aca="1" ref="V7" ca="1">TREND($K7:$P7,$K$1:$P$1,V$1)</f>
        <v>5.0921261808026331E-3</v>
      </c>
      <c r="W7" s="38" cm="1">
        <f t="array" aca="1" ref="W7" ca="1">TREND($K7:$P7,$K$1:$P$1,W$1)</f>
        <v>5.0921261808026331E-3</v>
      </c>
      <c r="X7" s="38" cm="1">
        <f t="array" aca="1" ref="X7" ca="1">TREND($K7:$P7,$K$1:$P$1,X$1)</f>
        <v>5.0921261808026331E-3</v>
      </c>
      <c r="Y7" s="38" cm="1">
        <f t="array" aca="1" ref="Y7" ca="1">TREND($K7:$P7,$K$1:$P$1,Y$1)</f>
        <v>5.0921261808026331E-3</v>
      </c>
      <c r="Z7" s="38" cm="1">
        <f t="array" aca="1" ref="Z7" ca="1">TREND($K7:$P7,$K$1:$P$1,Z$1)</f>
        <v>5.0921261808026331E-3</v>
      </c>
      <c r="AA7" s="38" cm="1">
        <f t="array" aca="1" ref="AA7" ca="1">TREND($K7:$P7,$K$1:$P$1,AA$1)</f>
        <v>5.0921261808026331E-3</v>
      </c>
      <c r="AB7" s="38" cm="1">
        <f t="array" aca="1" ref="AB7" ca="1">TREND($K7:$P7,$K$1:$P$1,AB$1)</f>
        <v>5.0921261808026331E-3</v>
      </c>
      <c r="AC7" s="38" cm="1">
        <f t="array" aca="1" ref="AC7" ca="1">TREND($K7:$P7,$K$1:$P$1,AC$1)</f>
        <v>5.0921261808026331E-3</v>
      </c>
      <c r="AD7" s="38" cm="1">
        <f t="array" aca="1" ref="AD7" ca="1">TREND($K7:$P7,$K$1:$P$1,AD$1)</f>
        <v>5.0921261808026331E-3</v>
      </c>
      <c r="AE7" s="38" cm="1">
        <f t="array" aca="1" ref="AE7" ca="1">TREND($K7:$P7,$K$1:$P$1,AE$1)</f>
        <v>5.0921261808026331E-3</v>
      </c>
      <c r="AF7" s="38" cm="1">
        <f t="array" aca="1" ref="AF7" ca="1">TREND($K7:$P7,$K$1:$P$1,AF$1)</f>
        <v>5.0921261808026331E-3</v>
      </c>
      <c r="AG7" s="38" cm="1">
        <f t="array" aca="1" ref="AG7" ca="1">TREND($K7:$P7,$K$1:$P$1,AG$1)</f>
        <v>5.0921261808026331E-3</v>
      </c>
      <c r="AH7" s="38" cm="1">
        <f t="array" aca="1" ref="AH7" ca="1">TREND($K7:$P7,$K$1:$P$1,AH$1)</f>
        <v>5.0921261808026331E-3</v>
      </c>
      <c r="AI7" s="38" cm="1">
        <f t="array" aca="1" ref="AI7" ca="1">TREND($K7:$P7,$K$1:$P$1,AI$1)</f>
        <v>5.0921261808026331E-3</v>
      </c>
      <c r="AJ7" s="38" cm="1">
        <f t="array" aca="1" ref="AJ7" ca="1">TREND($K7:$P7,$K$1:$P$1,AJ$1)</f>
        <v>5.0921261808026331E-3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8.4130780378478289E-4</v>
      </c>
      <c r="C8" s="38">
        <f t="shared" ca="1" si="3"/>
        <v>8.4407526366565388E-4</v>
      </c>
      <c r="D8" s="38">
        <f t="shared" ca="1" si="0"/>
        <v>8.4684272354652488E-4</v>
      </c>
      <c r="E8" s="38">
        <f t="shared" ca="1" si="0"/>
        <v>8.4961018342739588E-4</v>
      </c>
      <c r="F8" s="39" cm="1">
        <f t="array" aca="1" ref="F8" ca="1">INDIRECT(CONCATENATE("'",HLOOKUP(F$1,$B$21:$E$23,3,FALSE),"'!",$B$25,ROW($A8)+5))*About!$A$27</f>
        <v>8.5237764330826687E-4</v>
      </c>
      <c r="G8" s="38">
        <f t="shared" ca="1" si="4"/>
        <v>8.5237764330826687E-4</v>
      </c>
      <c r="H8" s="38">
        <f t="shared" ca="1" si="1"/>
        <v>8.5237764330826687E-4</v>
      </c>
      <c r="I8" s="38">
        <f t="shared" ca="1" si="1"/>
        <v>8.5237764330826687E-4</v>
      </c>
      <c r="J8" s="38">
        <f t="shared" ca="1" si="1"/>
        <v>8.5237764330826687E-4</v>
      </c>
      <c r="K8" s="39" cm="1">
        <f t="array" aca="1" ref="K8" ca="1">INDIRECT(CONCATENATE("'",HLOOKUP(K$1,$B$21:$E$23,3,FALSE),"'!",$B$25,ROW($A8)+5))*About!$A$27</f>
        <v>8.5237764330826687E-4</v>
      </c>
      <c r="L8" s="38">
        <f t="shared" ca="1" si="5"/>
        <v>8.5459161121296363E-4</v>
      </c>
      <c r="M8" s="38">
        <f t="shared" ca="1" si="2"/>
        <v>8.5680557911766049E-4</v>
      </c>
      <c r="N8" s="38">
        <f t="shared" ca="1" si="2"/>
        <v>8.5901954702235724E-4</v>
      </c>
      <c r="O8" s="38">
        <f t="shared" ca="1" si="2"/>
        <v>8.6123351492705411E-4</v>
      </c>
      <c r="P8" s="39" cm="1">
        <f t="array" aca="1" ref="P8" ca="1">INDIRECT(CONCATENATE("'",HLOOKUP(P$1,$B$21:$E$23,3,FALSE),"'!",$B$25,ROW($A8)+5))*About!$A$27</f>
        <v>8.6344748283175086E-4</v>
      </c>
      <c r="Q8" s="38" cm="1">
        <f t="array" aca="1" ref="Q8" ca="1">TREND($K8:$P8,$K$1:$P$1,Q$1)</f>
        <v>8.6566145073644751E-4</v>
      </c>
      <c r="R8" s="38" cm="1">
        <f t="array" aca="1" ref="R8" ca="1">TREND($K8:$P8,$K$1:$P$1,R$1)</f>
        <v>8.6787541864114404E-4</v>
      </c>
      <c r="S8" s="38" cm="1">
        <f t="array" aca="1" ref="S8" ca="1">TREND($K8:$P8,$K$1:$P$1,S$1)</f>
        <v>8.7008938654584058E-4</v>
      </c>
      <c r="T8" s="38" cm="1">
        <f t="array" aca="1" ref="T8" ca="1">TREND($K8:$P8,$K$1:$P$1,T$1)</f>
        <v>8.7230335445053798E-4</v>
      </c>
      <c r="U8" s="38" cm="1">
        <f t="array" aca="1" ref="U8" ca="1">TREND($K8:$P8,$K$1:$P$1,U$1)</f>
        <v>8.7451732235523452E-4</v>
      </c>
      <c r="V8" s="38" cm="1">
        <f t="array" aca="1" ref="V8" ca="1">TREND($K8:$P8,$K$1:$P$1,V$1)</f>
        <v>8.7673129025993106E-4</v>
      </c>
      <c r="W8" s="38" cm="1">
        <f t="array" aca="1" ref="W8" ca="1">TREND($K8:$P8,$K$1:$P$1,W$1)</f>
        <v>8.7894525816462846E-4</v>
      </c>
      <c r="X8" s="38" cm="1">
        <f t="array" aca="1" ref="X8" ca="1">TREND($K8:$P8,$K$1:$P$1,X$1)</f>
        <v>8.81159226069325E-4</v>
      </c>
      <c r="Y8" s="38" cm="1">
        <f t="array" aca="1" ref="Y8" ca="1">TREND($K8:$P8,$K$1:$P$1,Y$1)</f>
        <v>8.8337319397402154E-4</v>
      </c>
      <c r="Z8" s="38" cm="1">
        <f t="array" aca="1" ref="Z8" ca="1">TREND($K8:$P8,$K$1:$P$1,Z$1)</f>
        <v>8.8558716187871894E-4</v>
      </c>
      <c r="AA8" s="38" cm="1">
        <f t="array" aca="1" ref="AA8" ca="1">TREND($K8:$P8,$K$1:$P$1,AA$1)</f>
        <v>8.8780112978341548E-4</v>
      </c>
      <c r="AB8" s="38" cm="1">
        <f t="array" aca="1" ref="AB8" ca="1">TREND($K8:$P8,$K$1:$P$1,AB$1)</f>
        <v>8.9001509768811202E-4</v>
      </c>
      <c r="AC8" s="38" cm="1">
        <f t="array" aca="1" ref="AC8" ca="1">TREND($K8:$P8,$K$1:$P$1,AC$1)</f>
        <v>8.9222906559280855E-4</v>
      </c>
      <c r="AD8" s="38" cm="1">
        <f t="array" aca="1" ref="AD8" ca="1">TREND($K8:$P8,$K$1:$P$1,AD$1)</f>
        <v>8.9444303349750596E-4</v>
      </c>
      <c r="AE8" s="38" cm="1">
        <f t="array" aca="1" ref="AE8" ca="1">TREND($K8:$P8,$K$1:$P$1,AE$1)</f>
        <v>8.966570014022025E-4</v>
      </c>
      <c r="AF8" s="38" cm="1">
        <f t="array" aca="1" ref="AF8" ca="1">TREND($K8:$P8,$K$1:$P$1,AF$1)</f>
        <v>8.9887096930689903E-4</v>
      </c>
      <c r="AG8" s="38" cm="1">
        <f t="array" aca="1" ref="AG8" ca="1">TREND($K8:$P8,$K$1:$P$1,AG$1)</f>
        <v>9.0108493721159644E-4</v>
      </c>
      <c r="AH8" s="38" cm="1">
        <f t="array" aca="1" ref="AH8" ca="1">TREND($K8:$P8,$K$1:$P$1,AH$1)</f>
        <v>9.0329890511629297E-4</v>
      </c>
      <c r="AI8" s="38" cm="1">
        <f t="array" aca="1" ref="AI8" ca="1">TREND($K8:$P8,$K$1:$P$1,AI$1)</f>
        <v>9.0551287302098951E-4</v>
      </c>
      <c r="AJ8" s="38" cm="1">
        <f t="array" aca="1" ref="AJ8" ca="1">TREND($K8:$P8,$K$1:$P$1,AJ$1)</f>
        <v>9.0772684092568692E-4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1.9925711142271171E-4</v>
      </c>
      <c r="C9" s="38">
        <f t="shared" ca="1" si="3"/>
        <v>1.9925711142271171E-4</v>
      </c>
      <c r="D9" s="38">
        <f t="shared" ca="1" si="0"/>
        <v>1.9925711142271171E-4</v>
      </c>
      <c r="E9" s="38">
        <f t="shared" ca="1" si="0"/>
        <v>1.9925711142271171E-4</v>
      </c>
      <c r="F9" s="39" cm="1">
        <f t="array" aca="1" ref="F9" ca="1">INDIRECT(CONCATENATE("'",HLOOKUP(F$1,$B$21:$E$23,3,FALSE),"'!",$B$25,ROW($A9)+5))*About!$A$27</f>
        <v>1.9925711142271171E-4</v>
      </c>
      <c r="G9" s="38">
        <f t="shared" ca="1" si="4"/>
        <v>2.0147107932740852E-4</v>
      </c>
      <c r="H9" s="38">
        <f t="shared" ca="1" si="1"/>
        <v>2.0368504723210532E-4</v>
      </c>
      <c r="I9" s="38">
        <f t="shared" ca="1" si="1"/>
        <v>2.0589901513680211E-4</v>
      </c>
      <c r="J9" s="38">
        <f t="shared" ca="1" si="1"/>
        <v>2.0811298304149891E-4</v>
      </c>
      <c r="K9" s="39" cm="1">
        <f t="array" aca="1" ref="K9" ca="1">INDIRECT(CONCATENATE("'",HLOOKUP(K$1,$B$21:$E$23,3,FALSE),"'!",$B$25,ROW($A9)+5))*About!$A$27</f>
        <v>2.1032695094619572E-4</v>
      </c>
      <c r="L9" s="38">
        <f t="shared" ca="1" si="5"/>
        <v>2.1254091885089253E-4</v>
      </c>
      <c r="M9" s="38">
        <f t="shared" ca="1" si="2"/>
        <v>2.1475488675558931E-4</v>
      </c>
      <c r="N9" s="38">
        <f t="shared" ca="1" si="2"/>
        <v>2.1696885466028612E-4</v>
      </c>
      <c r="O9" s="38">
        <f t="shared" ca="1" si="2"/>
        <v>2.191828225649829E-4</v>
      </c>
      <c r="P9" s="39" cm="1">
        <f t="array" aca="1" ref="P9" ca="1">INDIRECT(CONCATENATE("'",HLOOKUP(P$1,$B$21:$E$23,3,FALSE),"'!",$B$25,ROW($A9)+5))*About!$A$27</f>
        <v>2.2139679046967971E-4</v>
      </c>
      <c r="Q9" s="38" cm="1">
        <f t="array" aca="1" ref="Q9" ca="1">TREND($K9:$P9,$K$1:$P$1,Q$1)</f>
        <v>2.2361075837437627E-4</v>
      </c>
      <c r="R9" s="38" cm="1">
        <f t="array" aca="1" ref="R9" ca="1">TREND($K9:$P9,$K$1:$P$1,R$1)</f>
        <v>2.2582472627907281E-4</v>
      </c>
      <c r="S9" s="38" cm="1">
        <f t="array" aca="1" ref="S9" ca="1">TREND($K9:$P9,$K$1:$P$1,S$1)</f>
        <v>2.2803869418377021E-4</v>
      </c>
      <c r="T9" s="38" cm="1">
        <f t="array" aca="1" ref="T9" ca="1">TREND($K9:$P9,$K$1:$P$1,T$1)</f>
        <v>2.3025266208846675E-4</v>
      </c>
      <c r="U9" s="38" cm="1">
        <f t="array" aca="1" ref="U9" ca="1">TREND($K9:$P9,$K$1:$P$1,U$1)</f>
        <v>2.3246662999316329E-4</v>
      </c>
      <c r="V9" s="38" cm="1">
        <f t="array" aca="1" ref="V9" ca="1">TREND($K9:$P9,$K$1:$P$1,V$1)</f>
        <v>2.3468059789785983E-4</v>
      </c>
      <c r="W9" s="38" cm="1">
        <f t="array" aca="1" ref="W9" ca="1">TREND($K9:$P9,$K$1:$P$1,W$1)</f>
        <v>2.3689456580255723E-4</v>
      </c>
      <c r="X9" s="38" cm="1">
        <f t="array" aca="1" ref="X9" ca="1">TREND($K9:$P9,$K$1:$P$1,X$1)</f>
        <v>2.3910853370725377E-4</v>
      </c>
      <c r="Y9" s="38" cm="1">
        <f t="array" aca="1" ref="Y9" ca="1">TREND($K9:$P9,$K$1:$P$1,Y$1)</f>
        <v>2.413225016119503E-4</v>
      </c>
      <c r="Z9" s="38" cm="1">
        <f t="array" aca="1" ref="Z9" ca="1">TREND($K9:$P9,$K$1:$P$1,Z$1)</f>
        <v>2.4353646951664771E-4</v>
      </c>
      <c r="AA9" s="38" cm="1">
        <f t="array" aca="1" ref="AA9" ca="1">TREND($K9:$P9,$K$1:$P$1,AA$1)</f>
        <v>2.4575043742134425E-4</v>
      </c>
      <c r="AB9" s="38" cm="1">
        <f t="array" aca="1" ref="AB9" ca="1">TREND($K9:$P9,$K$1:$P$1,AB$1)</f>
        <v>2.4796440532604078E-4</v>
      </c>
      <c r="AC9" s="38" cm="1">
        <f t="array" aca="1" ref="AC9" ca="1">TREND($K9:$P9,$K$1:$P$1,AC$1)</f>
        <v>2.5017837323073819E-4</v>
      </c>
      <c r="AD9" s="38" cm="1">
        <f t="array" aca="1" ref="AD9" ca="1">TREND($K9:$P9,$K$1:$P$1,AD$1)</f>
        <v>2.5239234113543473E-4</v>
      </c>
      <c r="AE9" s="38" cm="1">
        <f t="array" aca="1" ref="AE9" ca="1">TREND($K9:$P9,$K$1:$P$1,AE$1)</f>
        <v>2.5460630904013126E-4</v>
      </c>
      <c r="AF9" s="38" cm="1">
        <f t="array" aca="1" ref="AF9" ca="1">TREND($K9:$P9,$K$1:$P$1,AF$1)</f>
        <v>2.568202769448278E-4</v>
      </c>
      <c r="AG9" s="38" cm="1">
        <f t="array" aca="1" ref="AG9" ca="1">TREND($K9:$P9,$K$1:$P$1,AG$1)</f>
        <v>2.590342448495252E-4</v>
      </c>
      <c r="AH9" s="38" cm="1">
        <f t="array" aca="1" ref="AH9" ca="1">TREND($K9:$P9,$K$1:$P$1,AH$1)</f>
        <v>2.6124821275422174E-4</v>
      </c>
      <c r="AI9" s="38" cm="1">
        <f t="array" aca="1" ref="AI9" ca="1">TREND($K9:$P9,$K$1:$P$1,AI$1)</f>
        <v>2.6346218065891828E-4</v>
      </c>
      <c r="AJ9" s="38" cm="1">
        <f t="array" aca="1" ref="AJ9" ca="1">TREND($K9:$P9,$K$1:$P$1,AJ$1)</f>
        <v>2.6567614856361568E-4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1.6604759285225977E-6</v>
      </c>
      <c r="C10" s="38">
        <f t="shared" ca="1" si="3"/>
        <v>1.6881505273313076E-6</v>
      </c>
      <c r="D10" s="38">
        <f t="shared" ca="1" si="0"/>
        <v>1.7158251261400178E-6</v>
      </c>
      <c r="E10" s="38">
        <f t="shared" ca="1" si="0"/>
        <v>1.7434997249487279E-6</v>
      </c>
      <c r="F10" s="39" cm="1">
        <f t="array" aca="1" ref="F10" ca="1">INDIRECT(CONCATENATE("'",HLOOKUP(F$1,$B$21:$E$23,3,FALSE),"'!",$B$25,ROW($A10)+5))*About!$A$27</f>
        <v>1.7711743237574378E-6</v>
      </c>
      <c r="G10" s="38">
        <f t="shared" ca="1" si="4"/>
        <v>1.7933140028044058E-6</v>
      </c>
      <c r="H10" s="38">
        <f t="shared" ca="1" si="1"/>
        <v>1.8154536818513738E-6</v>
      </c>
      <c r="I10" s="38">
        <f t="shared" ca="1" si="1"/>
        <v>1.8375933608983416E-6</v>
      </c>
      <c r="J10" s="38">
        <f t="shared" ca="1" si="1"/>
        <v>1.8597330399453096E-6</v>
      </c>
      <c r="K10" s="39" cm="1">
        <f t="array" aca="1" ref="K10" ca="1">INDIRECT(CONCATENATE("'",HLOOKUP(K$1,$B$21:$E$23,3,FALSE),"'!",$B$25,ROW($A10)+5))*About!$A$27</f>
        <v>1.8818727189922776E-6</v>
      </c>
      <c r="L10" s="38">
        <f t="shared" ca="1" si="5"/>
        <v>1.9040123980392456E-6</v>
      </c>
      <c r="M10" s="38">
        <f t="shared" ca="1" si="2"/>
        <v>1.9261520770862135E-6</v>
      </c>
      <c r="N10" s="38">
        <f t="shared" ca="1" si="2"/>
        <v>1.9482917561331813E-6</v>
      </c>
      <c r="O10" s="38">
        <f t="shared" ca="1" si="2"/>
        <v>1.9704314351801495E-6</v>
      </c>
      <c r="P10" s="39" cm="1">
        <f t="array" aca="1" ref="P10" ca="1">INDIRECT(CONCATENATE("'",HLOOKUP(P$1,$B$21:$E$23,3,FALSE),"'!",$B$25,ROW($A10)+5))*About!$A$27</f>
        <v>1.9925711142271173E-6</v>
      </c>
      <c r="Q10" s="38" cm="1">
        <f t="array" aca="1" ref="Q10" ca="1">TREND($K10:$P10,$K$1:$P$1,Q$1)</f>
        <v>2.0147107932740906E-6</v>
      </c>
      <c r="R10" s="38" cm="1">
        <f t="array" aca="1" ref="R10" ca="1">TREND($K10:$P10,$K$1:$P$1,R$1)</f>
        <v>2.0368504723210592E-6</v>
      </c>
      <c r="S10" s="38" cm="1">
        <f t="array" aca="1" ref="S10" ca="1">TREND($K10:$P10,$K$1:$P$1,S$1)</f>
        <v>2.0589901513680211E-6</v>
      </c>
      <c r="T10" s="38" cm="1">
        <f t="array" aca="1" ref="T10" ca="1">TREND($K10:$P10,$K$1:$P$1,T$1)</f>
        <v>2.0811298304149897E-6</v>
      </c>
      <c r="U10" s="38" cm="1">
        <f t="array" aca="1" ref="U10" ca="1">TREND($K10:$P10,$K$1:$P$1,U$1)</f>
        <v>2.1032695094619583E-6</v>
      </c>
      <c r="V10" s="38" cm="1">
        <f t="array" aca="1" ref="V10" ca="1">TREND($K10:$P10,$K$1:$P$1,V$1)</f>
        <v>2.1254091885089269E-6</v>
      </c>
      <c r="W10" s="38" cm="1">
        <f t="array" aca="1" ref="W10" ca="1">TREND($K10:$P10,$K$1:$P$1,W$1)</f>
        <v>2.1475488675558955E-6</v>
      </c>
      <c r="X10" s="38" cm="1">
        <f t="array" aca="1" ref="X10" ca="1">TREND($K10:$P10,$K$1:$P$1,X$1)</f>
        <v>2.1696885466028642E-6</v>
      </c>
      <c r="Y10" s="38" cm="1">
        <f t="array" aca="1" ref="Y10" ca="1">TREND($K10:$P10,$K$1:$P$1,Y$1)</f>
        <v>2.1918282256498328E-6</v>
      </c>
      <c r="Z10" s="38" cm="1">
        <f t="array" aca="1" ref="Z10" ca="1">TREND($K10:$P10,$K$1:$P$1,Z$1)</f>
        <v>2.2139679046968014E-6</v>
      </c>
      <c r="AA10" s="38" cm="1">
        <f t="array" aca="1" ref="AA10" ca="1">TREND($K10:$P10,$K$1:$P$1,AA$1)</f>
        <v>2.23610758374377E-6</v>
      </c>
      <c r="AB10" s="38" cm="1">
        <f t="array" aca="1" ref="AB10" ca="1">TREND($K10:$P10,$K$1:$P$1,AB$1)</f>
        <v>2.2582472627907387E-6</v>
      </c>
      <c r="AC10" s="38" cm="1">
        <f t="array" aca="1" ref="AC10" ca="1">TREND($K10:$P10,$K$1:$P$1,AC$1)</f>
        <v>2.2803869418377005E-6</v>
      </c>
      <c r="AD10" s="38" cm="1">
        <f t="array" aca="1" ref="AD10" ca="1">TREND($K10:$P10,$K$1:$P$1,AD$1)</f>
        <v>2.3025266208846691E-6</v>
      </c>
      <c r="AE10" s="38" cm="1">
        <f t="array" aca="1" ref="AE10" ca="1">TREND($K10:$P10,$K$1:$P$1,AE$1)</f>
        <v>2.3246662999316378E-6</v>
      </c>
      <c r="AF10" s="38" cm="1">
        <f t="array" aca="1" ref="AF10" ca="1">TREND($K10:$P10,$K$1:$P$1,AF$1)</f>
        <v>2.3468059789786064E-6</v>
      </c>
      <c r="AG10" s="38" cm="1">
        <f t="array" aca="1" ref="AG10" ca="1">TREND($K10:$P10,$K$1:$P$1,AG$1)</f>
        <v>2.368945658025575E-6</v>
      </c>
      <c r="AH10" s="38" cm="1">
        <f t="array" aca="1" ref="AH10" ca="1">TREND($K10:$P10,$K$1:$P$1,AH$1)</f>
        <v>2.3910853370725436E-6</v>
      </c>
      <c r="AI10" s="38" cm="1">
        <f t="array" aca="1" ref="AI10" ca="1">TREND($K10:$P10,$K$1:$P$1,AI$1)</f>
        <v>2.4132250161195123E-6</v>
      </c>
      <c r="AJ10" s="38" cm="1">
        <f t="array" aca="1" ref="AJ10" ca="1">TREND($K10:$P10,$K$1:$P$1,AJ$1)</f>
        <v>2.4353646951664809E-6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1.5497775332877577E-6</v>
      </c>
      <c r="C11" s="38">
        <f t="shared" ca="1" si="3"/>
        <v>1.5774521320964677E-6</v>
      </c>
      <c r="D11" s="38">
        <f t="shared" ca="1" si="0"/>
        <v>1.6051267309051778E-6</v>
      </c>
      <c r="E11" s="38">
        <f t="shared" ca="1" si="0"/>
        <v>1.6328013297138877E-6</v>
      </c>
      <c r="F11" s="39" cm="1">
        <f t="array" aca="1" ref="F11" ca="1">INDIRECT(CONCATENATE("'",HLOOKUP(F$1,$B$21:$E$23,3,FALSE),"'!",$B$25,ROW($A11)+5))*About!$A$27</f>
        <v>1.6604759285225977E-6</v>
      </c>
      <c r="G11" s="38">
        <f t="shared" ca="1" si="4"/>
        <v>1.7047552866165337E-6</v>
      </c>
      <c r="H11" s="38">
        <f t="shared" ca="1" si="1"/>
        <v>1.7490346447104696E-6</v>
      </c>
      <c r="I11" s="38">
        <f t="shared" ca="1" si="1"/>
        <v>1.7933140028044056E-6</v>
      </c>
      <c r="J11" s="38">
        <f t="shared" ca="1" si="1"/>
        <v>1.8375933608983416E-6</v>
      </c>
      <c r="K11" s="39" cm="1">
        <f t="array" aca="1" ref="K11" ca="1">INDIRECT(CONCATENATE("'",HLOOKUP(K$1,$B$21:$E$23,3,FALSE),"'!",$B$25,ROW($A11)+5))*About!$A$27</f>
        <v>1.8818727189922776E-6</v>
      </c>
      <c r="L11" s="38">
        <f t="shared" ca="1" si="5"/>
        <v>1.9040123980392456E-6</v>
      </c>
      <c r="M11" s="38">
        <f t="shared" ca="1" si="2"/>
        <v>1.9261520770862135E-6</v>
      </c>
      <c r="N11" s="38">
        <f t="shared" ca="1" si="2"/>
        <v>1.9482917561331813E-6</v>
      </c>
      <c r="O11" s="38">
        <f t="shared" ca="1" si="2"/>
        <v>1.9704314351801495E-6</v>
      </c>
      <c r="P11" s="39" cm="1">
        <f t="array" aca="1" ref="P11" ca="1">INDIRECT(CONCATENATE("'",HLOOKUP(P$1,$B$21:$E$23,3,FALSE),"'!",$B$25,ROW($A11)+5))*About!$A$27</f>
        <v>1.9925711142271173E-6</v>
      </c>
      <c r="Q11" s="38" cm="1">
        <f t="array" aca="1" ref="Q11" ca="1">TREND($K11:$P11,$K$1:$P$1,Q$1)</f>
        <v>2.0147107932740906E-6</v>
      </c>
      <c r="R11" s="38" cm="1">
        <f t="array" aca="1" ref="R11" ca="1">TREND($K11:$P11,$K$1:$P$1,R$1)</f>
        <v>2.0368504723210592E-6</v>
      </c>
      <c r="S11" s="38" cm="1">
        <f t="array" aca="1" ref="S11" ca="1">TREND($K11:$P11,$K$1:$P$1,S$1)</f>
        <v>2.0589901513680211E-6</v>
      </c>
      <c r="T11" s="38" cm="1">
        <f t="array" aca="1" ref="T11" ca="1">TREND($K11:$P11,$K$1:$P$1,T$1)</f>
        <v>2.0811298304149897E-6</v>
      </c>
      <c r="U11" s="38" cm="1">
        <f t="array" aca="1" ref="U11" ca="1">TREND($K11:$P11,$K$1:$P$1,U$1)</f>
        <v>2.1032695094619583E-6</v>
      </c>
      <c r="V11" s="38" cm="1">
        <f t="array" aca="1" ref="V11" ca="1">TREND($K11:$P11,$K$1:$P$1,V$1)</f>
        <v>2.1254091885089269E-6</v>
      </c>
      <c r="W11" s="38" cm="1">
        <f t="array" aca="1" ref="W11" ca="1">TREND($K11:$P11,$K$1:$P$1,W$1)</f>
        <v>2.1475488675558955E-6</v>
      </c>
      <c r="X11" s="38" cm="1">
        <f t="array" aca="1" ref="X11" ca="1">TREND($K11:$P11,$K$1:$P$1,X$1)</f>
        <v>2.1696885466028642E-6</v>
      </c>
      <c r="Y11" s="38" cm="1">
        <f t="array" aca="1" ref="Y11" ca="1">TREND($K11:$P11,$K$1:$P$1,Y$1)</f>
        <v>2.1918282256498328E-6</v>
      </c>
      <c r="Z11" s="38" cm="1">
        <f t="array" aca="1" ref="Z11" ca="1">TREND($K11:$P11,$K$1:$P$1,Z$1)</f>
        <v>2.2139679046968014E-6</v>
      </c>
      <c r="AA11" s="38" cm="1">
        <f t="array" aca="1" ref="AA11" ca="1">TREND($K11:$P11,$K$1:$P$1,AA$1)</f>
        <v>2.23610758374377E-6</v>
      </c>
      <c r="AB11" s="38" cm="1">
        <f t="array" aca="1" ref="AB11" ca="1">TREND($K11:$P11,$K$1:$P$1,AB$1)</f>
        <v>2.2582472627907387E-6</v>
      </c>
      <c r="AC11" s="38" cm="1">
        <f t="array" aca="1" ref="AC11" ca="1">TREND($K11:$P11,$K$1:$P$1,AC$1)</f>
        <v>2.2803869418377005E-6</v>
      </c>
      <c r="AD11" s="38" cm="1">
        <f t="array" aca="1" ref="AD11" ca="1">TREND($K11:$P11,$K$1:$P$1,AD$1)</f>
        <v>2.3025266208846691E-6</v>
      </c>
      <c r="AE11" s="38" cm="1">
        <f t="array" aca="1" ref="AE11" ca="1">TREND($K11:$P11,$K$1:$P$1,AE$1)</f>
        <v>2.3246662999316378E-6</v>
      </c>
      <c r="AF11" s="38" cm="1">
        <f t="array" aca="1" ref="AF11" ca="1">TREND($K11:$P11,$K$1:$P$1,AF$1)</f>
        <v>2.3468059789786064E-6</v>
      </c>
      <c r="AG11" s="38" cm="1">
        <f t="array" aca="1" ref="AG11" ca="1">TREND($K11:$P11,$K$1:$P$1,AG$1)</f>
        <v>2.368945658025575E-6</v>
      </c>
      <c r="AH11" s="38" cm="1">
        <f t="array" aca="1" ref="AH11" ca="1">TREND($K11:$P11,$K$1:$P$1,AH$1)</f>
        <v>2.3910853370725436E-6</v>
      </c>
      <c r="AI11" s="38" cm="1">
        <f t="array" aca="1" ref="AI11" ca="1">TREND($K11:$P11,$K$1:$P$1,AI$1)</f>
        <v>2.4132250161195123E-6</v>
      </c>
      <c r="AJ11" s="38" cm="1">
        <f t="array" aca="1" ref="AJ11" ca="1">TREND($K11:$P11,$K$1:$P$1,AJ$1)</f>
        <v>2.4353646951664809E-6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7.3503734435933655E-6</v>
      </c>
      <c r="C12" s="38">
        <f t="shared" ca="1" si="3"/>
        <v>7.4444670795429796E-6</v>
      </c>
      <c r="D12" s="38">
        <f t="shared" ca="1" si="0"/>
        <v>7.5385607154925946E-6</v>
      </c>
      <c r="E12" s="38">
        <f t="shared" ca="1" si="0"/>
        <v>7.6326543514422078E-6</v>
      </c>
      <c r="F12" s="40">
        <f ca="1">SUM(INDIRECT(CONCATENATE("'",HLOOKUP(F$1,$B$21:$E$23,3,FALSE),"'!",$B$25,ROW($A12)+5,":",$B$25,ROW($A12)+6)))*About!$A$27</f>
        <v>7.7267479873918228E-6</v>
      </c>
      <c r="G12" s="38">
        <f t="shared" ca="1" si="4"/>
        <v>7.8507301900548434E-6</v>
      </c>
      <c r="H12" s="38">
        <f t="shared" ca="1" si="1"/>
        <v>7.9747123927178639E-6</v>
      </c>
      <c r="I12" s="38">
        <f t="shared" ca="1" si="1"/>
        <v>8.0986945953808828E-6</v>
      </c>
      <c r="J12" s="38">
        <f t="shared" ca="1" si="1"/>
        <v>8.2226767980439034E-6</v>
      </c>
      <c r="K12" s="40">
        <f ca="1">SUM(INDIRECT(CONCATENATE("'",HLOOKUP(K$1,$B$21:$E$23,3,FALSE),"'!",$B$25,ROW($A12)+5,":",$B$25,ROW($A12)+6)))*About!$A$27</f>
        <v>8.3466590007069239E-6</v>
      </c>
      <c r="L12" s="38">
        <f t="shared" ca="1" si="5"/>
        <v>8.4905669145122166E-6</v>
      </c>
      <c r="M12" s="38">
        <f t="shared" ca="1" si="2"/>
        <v>8.6344748283175076E-6</v>
      </c>
      <c r="N12" s="38">
        <f t="shared" ca="1" si="2"/>
        <v>8.7783827421228003E-6</v>
      </c>
      <c r="O12" s="38">
        <f t="shared" ca="1" si="2"/>
        <v>8.9222906559280912E-6</v>
      </c>
      <c r="P12" s="40">
        <f ca="1">SUM(INDIRECT(CONCATENATE("'",HLOOKUP(P$1,$B$21:$E$23,3,FALSE),"'!",$B$25,ROW($A12)+5,":",$B$25,ROW($A12)+6)))*About!$A$27</f>
        <v>9.0661985697333839E-6</v>
      </c>
      <c r="Q12" s="38" cm="1">
        <f t="array" aca="1" ref="Q12" ca="1">TREND($K12:$P12,$K$1:$P$1,Q$1)</f>
        <v>9.2101064835386766E-6</v>
      </c>
      <c r="R12" s="38" cm="1">
        <f t="array" aca="1" ref="R12" ca="1">TREND($K12:$P12,$K$1:$P$1,R$1)</f>
        <v>9.354014397343932E-6</v>
      </c>
      <c r="S12" s="38" cm="1">
        <f t="array" aca="1" ref="S12" ca="1">TREND($K12:$P12,$K$1:$P$1,S$1)</f>
        <v>9.4979223111492416E-6</v>
      </c>
      <c r="T12" s="38" cm="1">
        <f t="array" aca="1" ref="T12" ca="1">TREND($K12:$P12,$K$1:$P$1,T$1)</f>
        <v>9.6418302249545512E-6</v>
      </c>
      <c r="U12" s="38" cm="1">
        <f t="array" aca="1" ref="U12" ca="1">TREND($K12:$P12,$K$1:$P$1,U$1)</f>
        <v>9.7857381387598066E-6</v>
      </c>
      <c r="V12" s="38" cm="1">
        <f t="array" aca="1" ref="V12" ca="1">TREND($K12:$P12,$K$1:$P$1,V$1)</f>
        <v>9.9296460525651162E-6</v>
      </c>
      <c r="W12" s="38" cm="1">
        <f t="array" aca="1" ref="W12" ca="1">TREND($K12:$P12,$K$1:$P$1,W$1)</f>
        <v>1.0073553966370426E-5</v>
      </c>
      <c r="X12" s="38" cm="1">
        <f t="array" aca="1" ref="X12" ca="1">TREND($K12:$P12,$K$1:$P$1,X$1)</f>
        <v>1.0217461880175681E-5</v>
      </c>
      <c r="Y12" s="38" cm="1">
        <f t="array" aca="1" ref="Y12" ca="1">TREND($K12:$P12,$K$1:$P$1,Y$1)</f>
        <v>1.0361369793980991E-5</v>
      </c>
      <c r="Z12" s="38" cm="1">
        <f t="array" aca="1" ref="Z12" ca="1">TREND($K12:$P12,$K$1:$P$1,Z$1)</f>
        <v>1.05052777077863E-5</v>
      </c>
      <c r="AA12" s="38" cm="1">
        <f t="array" aca="1" ref="AA12" ca="1">TREND($K12:$P12,$K$1:$P$1,AA$1)</f>
        <v>1.0649185621591556E-5</v>
      </c>
      <c r="AB12" s="38" cm="1">
        <f t="array" aca="1" ref="AB12" ca="1">TREND($K12:$P12,$K$1:$P$1,AB$1)</f>
        <v>1.0793093535396865E-5</v>
      </c>
      <c r="AC12" s="38" cm="1">
        <f t="array" aca="1" ref="AC12" ca="1">TREND($K12:$P12,$K$1:$P$1,AC$1)</f>
        <v>1.0937001449202175E-5</v>
      </c>
      <c r="AD12" s="38" cm="1">
        <f t="array" aca="1" ref="AD12" ca="1">TREND($K12:$P12,$K$1:$P$1,AD$1)</f>
        <v>1.108090936300743E-5</v>
      </c>
      <c r="AE12" s="38" cm="1">
        <f t="array" aca="1" ref="AE12" ca="1">TREND($K12:$P12,$K$1:$P$1,AE$1)</f>
        <v>1.122481727681274E-5</v>
      </c>
      <c r="AF12" s="38" cm="1">
        <f t="array" aca="1" ref="AF12" ca="1">TREND($K12:$P12,$K$1:$P$1,AF$1)</f>
        <v>1.136872519061805E-5</v>
      </c>
      <c r="AG12" s="38" cm="1">
        <f t="array" aca="1" ref="AG12" ca="1">TREND($K12:$P12,$K$1:$P$1,AG$1)</f>
        <v>1.1512633104423305E-5</v>
      </c>
      <c r="AH12" s="38" cm="1">
        <f t="array" aca="1" ref="AH12" ca="1">TREND($K12:$P12,$K$1:$P$1,AH$1)</f>
        <v>1.1656541018228615E-5</v>
      </c>
      <c r="AI12" s="38" cm="1">
        <f t="array" aca="1" ref="AI12" ca="1">TREND($K12:$P12,$K$1:$P$1,AI$1)</f>
        <v>1.1800448932033924E-5</v>
      </c>
      <c r="AJ12" s="38" cm="1">
        <f t="array" aca="1" ref="AJ12" ca="1">TREND($K12:$P12,$K$1:$P$1,AJ$1)</f>
        <v>1.194435684583918E-5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HOIpTP-electricity-NOx</v>
      </c>
    </row>
    <row r="18" spans="1:5">
      <c r="A18" t="s">
        <v>113</v>
      </c>
      <c r="B18" t="str">
        <f ca="1">RIGHT(B17,LEN(B17)-7)</f>
        <v>electricity-NOx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1.7711743237574376E-4</v>
      </c>
      <c r="C2" s="38">
        <f ca="1">$B2+($F2-$B2)*(C$1-$B$1)/($F$1-$B$1)</f>
        <v>1.7711743237574376E-4</v>
      </c>
      <c r="D2" s="38">
        <f t="shared" ref="D2:E12" ca="1" si="0">$B2+($F2-$B2)*(D$1-$B$1)/($F$1-$B$1)</f>
        <v>1.7711743237574376E-4</v>
      </c>
      <c r="E2" s="38">
        <f t="shared" ca="1" si="0"/>
        <v>1.7711743237574376E-4</v>
      </c>
      <c r="F2" s="37" cm="1">
        <f t="array" aca="1" ref="F2" ca="1">INDIRECT(CONCATENATE("'",HLOOKUP(F$1,$B$21:$E$23,3,FALSE),"'!",$B$25,ROW($A2)+3))*About!$A$27</f>
        <v>1.7711743237574376E-4</v>
      </c>
      <c r="G2" s="38">
        <f ca="1">$F2+($K2-$F2)*(G$1-$F$1)/($K$1-$F$1)</f>
        <v>1.7933140028044057E-4</v>
      </c>
      <c r="H2" s="38">
        <f t="shared" ref="H2:J12" ca="1" si="1">$F2+($K2-$F2)*(H$1-$F$1)/($K$1-$F$1)</f>
        <v>1.8154536818513735E-4</v>
      </c>
      <c r="I2" s="38">
        <f t="shared" ca="1" si="1"/>
        <v>1.8375933608983416E-4</v>
      </c>
      <c r="J2" s="38">
        <f t="shared" ca="1" si="1"/>
        <v>1.8597330399453094E-4</v>
      </c>
      <c r="K2" s="37" cm="1">
        <f t="array" aca="1" ref="K2" ca="1">INDIRECT(CONCATENATE("'",HLOOKUP(K$1,$B$21:$E$23,3,FALSE),"'!",$B$25,ROW($A2)+3))*About!$A$27</f>
        <v>1.8818727189922775E-4</v>
      </c>
      <c r="L2" s="38">
        <f ca="1">$K2+($P2-$K2)*(L$1-$K$1)/($P$1-$K$1)</f>
        <v>1.9040123980392453E-4</v>
      </c>
      <c r="M2" s="38">
        <f t="shared" ref="M2:O12" ca="1" si="2">$K2+($P2-$K2)*(M$1-$K$1)/($P$1-$K$1)</f>
        <v>1.9261520770862134E-4</v>
      </c>
      <c r="N2" s="38">
        <f t="shared" ca="1" si="2"/>
        <v>1.9482917561331812E-4</v>
      </c>
      <c r="O2" s="38">
        <f t="shared" ca="1" si="2"/>
        <v>1.9704314351801493E-4</v>
      </c>
      <c r="P2" s="37" cm="1">
        <f t="array" aca="1" ref="P2" ca="1">INDIRECT(CONCATENATE("'",HLOOKUP(P$1,$B$21:$E$23,3,FALSE),"'!",$B$25,ROW($A2)+3))*About!$A$27</f>
        <v>1.9925711142271171E-4</v>
      </c>
      <c r="Q2" s="38" cm="1">
        <f t="array" aca="1" ref="Q2" ca="1">TREND($K2:$P2,$K$1:$P$1,Q$1)</f>
        <v>2.014710793274083E-4</v>
      </c>
      <c r="R2" s="38" cm="1">
        <f t="array" aca="1" ref="R2" ca="1">TREND($K2:$P2,$K$1:$P$1,R$1)</f>
        <v>2.0368504723210484E-4</v>
      </c>
      <c r="S2" s="38" cm="1">
        <f t="array" aca="1" ref="S2" ca="1">TREND($K2:$P2,$K$1:$P$1,S$1)</f>
        <v>2.0589901513680224E-4</v>
      </c>
      <c r="T2" s="38" cm="1">
        <f t="array" aca="1" ref="T2" ca="1">TREND($K2:$P2,$K$1:$P$1,T$1)</f>
        <v>2.0811298304149878E-4</v>
      </c>
      <c r="U2" s="38" cm="1">
        <f t="array" aca="1" ref="U2" ca="1">TREND($K2:$P2,$K$1:$P$1,U$1)</f>
        <v>2.1032695094619532E-4</v>
      </c>
      <c r="V2" s="38" cm="1">
        <f t="array" aca="1" ref="V2" ca="1">TREND($K2:$P2,$K$1:$P$1,V$1)</f>
        <v>2.1254091885089185E-4</v>
      </c>
      <c r="W2" s="38" cm="1">
        <f t="array" aca="1" ref="W2" ca="1">TREND($K2:$P2,$K$1:$P$1,W$1)</f>
        <v>2.1475488675558926E-4</v>
      </c>
      <c r="X2" s="38" cm="1">
        <f t="array" aca="1" ref="X2" ca="1">TREND($K2:$P2,$K$1:$P$1,X$1)</f>
        <v>2.1696885466028579E-4</v>
      </c>
      <c r="Y2" s="38" cm="1">
        <f t="array" aca="1" ref="Y2" ca="1">TREND($K2:$P2,$K$1:$P$1,Y$1)</f>
        <v>2.1918282256498233E-4</v>
      </c>
      <c r="Z2" s="38" cm="1">
        <f t="array" aca="1" ref="Z2" ca="1">TREND($K2:$P2,$K$1:$P$1,Z$1)</f>
        <v>2.2139679046967974E-4</v>
      </c>
      <c r="AA2" s="38" cm="1">
        <f t="array" aca="1" ref="AA2" ca="1">TREND($K2:$P2,$K$1:$P$1,AA$1)</f>
        <v>2.2361075837437627E-4</v>
      </c>
      <c r="AB2" s="38" cm="1">
        <f t="array" aca="1" ref="AB2" ca="1">TREND($K2:$P2,$K$1:$P$1,AB$1)</f>
        <v>2.2582472627907281E-4</v>
      </c>
      <c r="AC2" s="38" cm="1">
        <f t="array" aca="1" ref="AC2" ca="1">TREND($K2:$P2,$K$1:$P$1,AC$1)</f>
        <v>2.2803869418377021E-4</v>
      </c>
      <c r="AD2" s="38" cm="1">
        <f t="array" aca="1" ref="AD2" ca="1">TREND($K2:$P2,$K$1:$P$1,AD$1)</f>
        <v>2.3025266208846675E-4</v>
      </c>
      <c r="AE2" s="38" cm="1">
        <f t="array" aca="1" ref="AE2" ca="1">TREND($K2:$P2,$K$1:$P$1,AE$1)</f>
        <v>2.3246662999316329E-4</v>
      </c>
      <c r="AF2" s="38" cm="1">
        <f t="array" aca="1" ref="AF2" ca="1">TREND($K2:$P2,$K$1:$P$1,AF$1)</f>
        <v>2.3468059789785983E-4</v>
      </c>
      <c r="AG2" s="38" cm="1">
        <f t="array" aca="1" ref="AG2" ca="1">TREND($K2:$P2,$K$1:$P$1,AG$1)</f>
        <v>2.3689456580255723E-4</v>
      </c>
      <c r="AH2" s="38" cm="1">
        <f t="array" aca="1" ref="AH2" ca="1">TREND($K2:$P2,$K$1:$P$1,AH$1)</f>
        <v>2.3910853370725377E-4</v>
      </c>
      <c r="AI2" s="38" cm="1">
        <f t="array" aca="1" ref="AI2" ca="1">TREND($K2:$P2,$K$1:$P$1,AI$1)</f>
        <v>2.413225016119503E-4</v>
      </c>
      <c r="AJ2" s="38" cm="1">
        <f t="array" aca="1" ref="AJ2" ca="1">TREND($K2:$P2,$K$1:$P$1,AJ$1)</f>
        <v>2.4353646951664771E-4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9.7414587806659073E-5</v>
      </c>
      <c r="C3" s="38">
        <f t="shared" ref="C3:C12" ca="1" si="3">$B3+($F3-$B3)*(C$1-$B$1)/($F$1-$B$1)</f>
        <v>9.8244825770920369E-5</v>
      </c>
      <c r="D3" s="38">
        <f t="shared" ca="1" si="0"/>
        <v>9.9075063735181665E-5</v>
      </c>
      <c r="E3" s="38">
        <f t="shared" ca="1" si="0"/>
        <v>9.9905301699442975E-5</v>
      </c>
      <c r="F3" s="39" cm="1">
        <f t="array" aca="1" ref="F3" ca="1">INDIRECT(CONCATENATE("'",HLOOKUP(F$1,$B$21:$E$23,3,FALSE),"'!",$B$25,ROW($A3)+5))*About!$A$27</f>
        <v>1.0073553966370427E-4</v>
      </c>
      <c r="G3" s="38">
        <f t="shared" ref="G3:G12" ca="1" si="4">$F3+($K3-$F3)*(G$1-$F$1)/($K$1-$F$1)</f>
        <v>1.013997300351133E-4</v>
      </c>
      <c r="H3" s="38">
        <f t="shared" ca="1" si="1"/>
        <v>1.0206392040652235E-4</v>
      </c>
      <c r="I3" s="38">
        <f t="shared" ca="1" si="1"/>
        <v>1.0272811077793138E-4</v>
      </c>
      <c r="J3" s="38">
        <f t="shared" ca="1" si="1"/>
        <v>1.0339230114934043E-4</v>
      </c>
      <c r="K3" s="39" cm="1">
        <f t="array" aca="1" ref="K3" ca="1">INDIRECT(CONCATENATE("'",HLOOKUP(K$1,$B$21:$E$23,3,FALSE),"'!",$B$25,ROW($A3)+5))*About!$A$27</f>
        <v>1.0405649152074946E-4</v>
      </c>
      <c r="L3" s="38">
        <f t="shared" ref="L3:L12" ca="1" si="5">$K3+($P3-$K3)*(L$1-$K$1)/($P$1-$K$1)</f>
        <v>1.0494207868262817E-4</v>
      </c>
      <c r="M3" s="38">
        <f t="shared" ca="1" si="2"/>
        <v>1.0582766584450689E-4</v>
      </c>
      <c r="N3" s="38">
        <f t="shared" ca="1" si="2"/>
        <v>1.0671325300638561E-4</v>
      </c>
      <c r="O3" s="38">
        <f t="shared" ca="1" si="2"/>
        <v>1.0759884016826433E-4</v>
      </c>
      <c r="P3" s="39" cm="1">
        <f t="array" aca="1" ref="P3" ca="1">INDIRECT(CONCATENATE("'",HLOOKUP(P$1,$B$21:$E$23,3,FALSE),"'!",$B$25,ROW($A3)+5))*About!$A$27</f>
        <v>1.0848442733014305E-4</v>
      </c>
      <c r="Q3" s="38" cm="1">
        <f t="array" aca="1" ref="Q3" ca="1">TREND($K3:$P3,$K$1:$P$1,Q$1)</f>
        <v>1.0937001449202164E-4</v>
      </c>
      <c r="R3" s="38" cm="1">
        <f t="array" aca="1" ref="R3" ca="1">TREND($K3:$P3,$K$1:$P$1,R$1)</f>
        <v>1.1025560165390039E-4</v>
      </c>
      <c r="S3" s="38" cm="1">
        <f t="array" aca="1" ref="S3" ca="1">TREND($K3:$P3,$K$1:$P$1,S$1)</f>
        <v>1.1114118881577913E-4</v>
      </c>
      <c r="T3" s="38" cm="1">
        <f t="array" aca="1" ref="T3" ca="1">TREND($K3:$P3,$K$1:$P$1,T$1)</f>
        <v>1.1202677597765788E-4</v>
      </c>
      <c r="U3" s="38" cm="1">
        <f t="array" aca="1" ref="U3" ca="1">TREND($K3:$P3,$K$1:$P$1,U$1)</f>
        <v>1.1291236313953662E-4</v>
      </c>
      <c r="V3" s="38" cm="1">
        <f t="array" aca="1" ref="V3" ca="1">TREND($K3:$P3,$K$1:$P$1,V$1)</f>
        <v>1.1379795030141515E-4</v>
      </c>
      <c r="W3" s="38" cm="1">
        <f t="array" aca="1" ref="W3" ca="1">TREND($K3:$P3,$K$1:$P$1,W$1)</f>
        <v>1.1468353746329389E-4</v>
      </c>
      <c r="X3" s="38" cm="1">
        <f t="array" aca="1" ref="X3" ca="1">TREND($K3:$P3,$K$1:$P$1,X$1)</f>
        <v>1.1556912462517264E-4</v>
      </c>
      <c r="Y3" s="38" cm="1">
        <f t="array" aca="1" ref="Y3" ca="1">TREND($K3:$P3,$K$1:$P$1,Y$1)</f>
        <v>1.1645471178705138E-4</v>
      </c>
      <c r="Z3" s="38" cm="1">
        <f t="array" aca="1" ref="Z3" ca="1">TREND($K3:$P3,$K$1:$P$1,Z$1)</f>
        <v>1.1734029894893013E-4</v>
      </c>
      <c r="AA3" s="38" cm="1">
        <f t="array" aca="1" ref="AA3" ca="1">TREND($K3:$P3,$K$1:$P$1,AA$1)</f>
        <v>1.1822588611080887E-4</v>
      </c>
      <c r="AB3" s="38" cm="1">
        <f t="array" aca="1" ref="AB3" ca="1">TREND($K3:$P3,$K$1:$P$1,AB$1)</f>
        <v>1.1911147327268762E-4</v>
      </c>
      <c r="AC3" s="38" cm="1">
        <f t="array" aca="1" ref="AC3" ca="1">TREND($K3:$P3,$K$1:$P$1,AC$1)</f>
        <v>1.1999706043456636E-4</v>
      </c>
      <c r="AD3" s="38" cm="1">
        <f t="array" aca="1" ref="AD3" ca="1">TREND($K3:$P3,$K$1:$P$1,AD$1)</f>
        <v>1.2088264759644489E-4</v>
      </c>
      <c r="AE3" s="38" cm="1">
        <f t="array" aca="1" ref="AE3" ca="1">TREND($K3:$P3,$K$1:$P$1,AE$1)</f>
        <v>1.2176823475832364E-4</v>
      </c>
      <c r="AF3" s="38" cm="1">
        <f t="array" aca="1" ref="AF3" ca="1">TREND($K3:$P3,$K$1:$P$1,AF$1)</f>
        <v>1.2265382192020238E-4</v>
      </c>
      <c r="AG3" s="38" cm="1">
        <f t="array" aca="1" ref="AG3" ca="1">TREND($K3:$P3,$K$1:$P$1,AG$1)</f>
        <v>1.2353940908208113E-4</v>
      </c>
      <c r="AH3" s="38" cm="1">
        <f t="array" aca="1" ref="AH3" ca="1">TREND($K3:$P3,$K$1:$P$1,AH$1)</f>
        <v>1.2442499624395987E-4</v>
      </c>
      <c r="AI3" s="38" cm="1">
        <f t="array" aca="1" ref="AI3" ca="1">TREND($K3:$P3,$K$1:$P$1,AI$1)</f>
        <v>1.2531058340583862E-4</v>
      </c>
      <c r="AJ3" s="38" cm="1">
        <f t="array" aca="1" ref="AJ3" ca="1">TREND($K3:$P3,$K$1:$P$1,AJ$1)</f>
        <v>1.2619617056771736E-4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2.324666299931637E-4</v>
      </c>
      <c r="C4" s="38">
        <f t="shared" ca="1" si="3"/>
        <v>2.324666299931637E-4</v>
      </c>
      <c r="D4" s="38">
        <f t="shared" ca="1" si="0"/>
        <v>2.324666299931637E-4</v>
      </c>
      <c r="E4" s="38">
        <f t="shared" ca="1" si="0"/>
        <v>2.324666299931637E-4</v>
      </c>
      <c r="F4" s="39" cm="1">
        <f t="array" aca="1" ref="F4" ca="1">INDIRECT(CONCATENATE("'",HLOOKUP(F$1,$B$21:$E$23,3,FALSE),"'!",$B$25,ROW($A4)+5))*About!$A$27</f>
        <v>2.324666299931637E-4</v>
      </c>
      <c r="G4" s="38">
        <f t="shared" ca="1" si="4"/>
        <v>2.3468059789786048E-4</v>
      </c>
      <c r="H4" s="38">
        <f t="shared" ca="1" si="1"/>
        <v>2.3689456580255728E-4</v>
      </c>
      <c r="I4" s="38">
        <f t="shared" ca="1" si="1"/>
        <v>2.3910853370725407E-4</v>
      </c>
      <c r="J4" s="38">
        <f t="shared" ca="1" si="1"/>
        <v>2.4132250161195087E-4</v>
      </c>
      <c r="K4" s="39" cm="1">
        <f t="array" aca="1" ref="K4" ca="1">INDIRECT(CONCATENATE("'",HLOOKUP(K$1,$B$21:$E$23,3,FALSE),"'!",$B$25,ROW($A4)+5))*About!$A$27</f>
        <v>2.4353646951664765E-4</v>
      </c>
      <c r="L4" s="38">
        <f t="shared" ca="1" si="5"/>
        <v>2.4796440532604127E-4</v>
      </c>
      <c r="M4" s="38">
        <f t="shared" ca="1" si="2"/>
        <v>2.5239234113543483E-4</v>
      </c>
      <c r="N4" s="38">
        <f t="shared" ca="1" si="2"/>
        <v>2.5682027694482845E-4</v>
      </c>
      <c r="O4" s="38">
        <f t="shared" ca="1" si="2"/>
        <v>2.6124821275422201E-4</v>
      </c>
      <c r="P4" s="39" cm="1">
        <f t="array" aca="1" ref="P4" ca="1">INDIRECT(CONCATENATE("'",HLOOKUP(P$1,$B$21:$E$23,3,FALSE),"'!",$B$25,ROW($A4)+5))*About!$A$27</f>
        <v>2.6567614856361563E-4</v>
      </c>
      <c r="Q4" s="38" cm="1">
        <f t="array" aca="1" ref="Q4" ca="1">TREND($K4:$P4,$K$1:$P$1,Q$1)</f>
        <v>2.7010408437300876E-4</v>
      </c>
      <c r="R4" s="38" cm="1">
        <f t="array" aca="1" ref="R4" ca="1">TREND($K4:$P4,$K$1:$P$1,R$1)</f>
        <v>2.7453202018240183E-4</v>
      </c>
      <c r="S4" s="38" cm="1">
        <f t="array" aca="1" ref="S4" ca="1">TREND($K4:$P4,$K$1:$P$1,S$1)</f>
        <v>2.7895995599179664E-4</v>
      </c>
      <c r="T4" s="38" cm="1">
        <f t="array" aca="1" ref="T4" ca="1">TREND($K4:$P4,$K$1:$P$1,T$1)</f>
        <v>2.8338789180118971E-4</v>
      </c>
      <c r="U4" s="38" cm="1">
        <f t="array" aca="1" ref="U4" ca="1">TREND($K4:$P4,$K$1:$P$1,U$1)</f>
        <v>2.8781582761058279E-4</v>
      </c>
      <c r="V4" s="38" cm="1">
        <f t="array" aca="1" ref="V4" ca="1">TREND($K4:$P4,$K$1:$P$1,V$1)</f>
        <v>2.9224376341997586E-4</v>
      </c>
      <c r="W4" s="38" cm="1">
        <f t="array" aca="1" ref="W4" ca="1">TREND($K4:$P4,$K$1:$P$1,W$1)</f>
        <v>2.9667169922937067E-4</v>
      </c>
      <c r="X4" s="38" cm="1">
        <f t="array" aca="1" ref="X4" ca="1">TREND($K4:$P4,$K$1:$P$1,X$1)</f>
        <v>3.0109963503876375E-4</v>
      </c>
      <c r="Y4" s="38" cm="1">
        <f t="array" aca="1" ref="Y4" ca="1">TREND($K4:$P4,$K$1:$P$1,Y$1)</f>
        <v>3.0552757084815682E-4</v>
      </c>
      <c r="Z4" s="38" cm="1">
        <f t="array" aca="1" ref="Z4" ca="1">TREND($K4:$P4,$K$1:$P$1,Z$1)</f>
        <v>3.0995550665755163E-4</v>
      </c>
      <c r="AA4" s="38" cm="1">
        <f t="array" aca="1" ref="AA4" ca="1">TREND($K4:$P4,$K$1:$P$1,AA$1)</f>
        <v>3.143834424669447E-4</v>
      </c>
      <c r="AB4" s="38" cm="1">
        <f t="array" aca="1" ref="AB4" ca="1">TREND($K4:$P4,$K$1:$P$1,AB$1)</f>
        <v>3.1881137827633778E-4</v>
      </c>
      <c r="AC4" s="38" cm="1">
        <f t="array" aca="1" ref="AC4" ca="1">TREND($K4:$P4,$K$1:$P$1,AC$1)</f>
        <v>3.2323931408573259E-4</v>
      </c>
      <c r="AD4" s="38" cm="1">
        <f t="array" aca="1" ref="AD4" ca="1">TREND($K4:$P4,$K$1:$P$1,AD$1)</f>
        <v>3.2766724989512566E-4</v>
      </c>
      <c r="AE4" s="38" cm="1">
        <f t="array" aca="1" ref="AE4" ca="1">TREND($K4:$P4,$K$1:$P$1,AE$1)</f>
        <v>3.3209518570451874E-4</v>
      </c>
      <c r="AF4" s="38" cm="1">
        <f t="array" aca="1" ref="AF4" ca="1">TREND($K4:$P4,$K$1:$P$1,AF$1)</f>
        <v>3.3652312151391181E-4</v>
      </c>
      <c r="AG4" s="38" cm="1">
        <f t="array" aca="1" ref="AG4" ca="1">TREND($K4:$P4,$K$1:$P$1,AG$1)</f>
        <v>3.4095105732330662E-4</v>
      </c>
      <c r="AH4" s="38" cm="1">
        <f t="array" aca="1" ref="AH4" ca="1">TREND($K4:$P4,$K$1:$P$1,AH$1)</f>
        <v>3.4537899313269969E-4</v>
      </c>
      <c r="AI4" s="38" cm="1">
        <f t="array" aca="1" ref="AI4" ca="1">TREND($K4:$P4,$K$1:$P$1,AI$1)</f>
        <v>3.4980692894209277E-4</v>
      </c>
      <c r="AJ4" s="38" cm="1">
        <f t="array" aca="1" ref="AJ4" ca="1">TREND($K4:$P4,$K$1:$P$1,AJ$1)</f>
        <v>3.5423486475148758E-4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2.988856671340676E-3</v>
      </c>
      <c r="C5" s="38">
        <f t="shared" ca="1" si="3"/>
        <v>2.988856671340676E-3</v>
      </c>
      <c r="D5" s="38">
        <f t="shared" ca="1" si="0"/>
        <v>2.988856671340676E-3</v>
      </c>
      <c r="E5" s="38">
        <f t="shared" ca="1" si="0"/>
        <v>2.988856671340676E-3</v>
      </c>
      <c r="F5" s="39" cm="1">
        <f t="array" aca="1" ref="F5" ca="1">INDIRECT(CONCATENATE("'",HLOOKUP(F$1,$B$21:$E$23,3,FALSE),"'!",$B$25,ROW($A5)+5))*About!$A$27</f>
        <v>2.988856671340676E-3</v>
      </c>
      <c r="G5" s="38">
        <f t="shared" ca="1" si="4"/>
        <v>3.0331360294346119E-3</v>
      </c>
      <c r="H5" s="38">
        <f t="shared" ca="1" si="1"/>
        <v>3.0774153875285479E-3</v>
      </c>
      <c r="I5" s="38">
        <f t="shared" ca="1" si="1"/>
        <v>3.1216947456224834E-3</v>
      </c>
      <c r="J5" s="38">
        <f t="shared" ca="1" si="1"/>
        <v>3.1659741037164194E-3</v>
      </c>
      <c r="K5" s="39" cm="1">
        <f t="array" aca="1" ref="K5" ca="1">INDIRECT(CONCATENATE("'",HLOOKUP(K$1,$B$21:$E$23,3,FALSE),"'!",$B$25,ROW($A5)+5))*About!$A$27</f>
        <v>3.2102534618103553E-3</v>
      </c>
      <c r="L5" s="38">
        <f t="shared" ca="1" si="5"/>
        <v>3.2545328199042912E-3</v>
      </c>
      <c r="M5" s="38">
        <f t="shared" ca="1" si="2"/>
        <v>3.2988121779982272E-3</v>
      </c>
      <c r="N5" s="38">
        <f t="shared" ca="1" si="2"/>
        <v>3.3430915360921636E-3</v>
      </c>
      <c r="O5" s="38">
        <f t="shared" ca="1" si="2"/>
        <v>3.3873708941860995E-3</v>
      </c>
      <c r="P5" s="39" cm="1">
        <f t="array" aca="1" ref="P5" ca="1">INDIRECT(CONCATENATE("'",HLOOKUP(P$1,$B$21:$E$23,3,FALSE),"'!",$B$25,ROW($A5)+5))*About!$A$27</f>
        <v>3.4316502522800355E-3</v>
      </c>
      <c r="Q5" s="38" cm="1">
        <f t="array" aca="1" ref="Q5" ca="1">TREND($K5:$P5,$K$1:$P$1,Q$1)</f>
        <v>3.4759296103739762E-3</v>
      </c>
      <c r="R5" s="38" cm="1">
        <f t="array" aca="1" ref="R5" ca="1">TREND($K5:$P5,$K$1:$P$1,R$1)</f>
        <v>3.5202089684679139E-3</v>
      </c>
      <c r="S5" s="38" cm="1">
        <f t="array" aca="1" ref="S5" ca="1">TREND($K5:$P5,$K$1:$P$1,S$1)</f>
        <v>3.5644883265618515E-3</v>
      </c>
      <c r="T5" s="38" cm="1">
        <f t="array" aca="1" ref="T5" ca="1">TREND($K5:$P5,$K$1:$P$1,T$1)</f>
        <v>3.6087676846557892E-3</v>
      </c>
      <c r="U5" s="38" cm="1">
        <f t="array" aca="1" ref="U5" ca="1">TREND($K5:$P5,$K$1:$P$1,U$1)</f>
        <v>3.6530470427497269E-3</v>
      </c>
      <c r="V5" s="38" cm="1">
        <f t="array" aca="1" ref="V5" ca="1">TREND($K5:$P5,$K$1:$P$1,V$1)</f>
        <v>3.6973264008436507E-3</v>
      </c>
      <c r="W5" s="38" cm="1">
        <f t="array" aca="1" ref="W5" ca="1">TREND($K5:$P5,$K$1:$P$1,W$1)</f>
        <v>3.7416057589375884E-3</v>
      </c>
      <c r="X5" s="38" cm="1">
        <f t="array" aca="1" ref="X5" ca="1">TREND($K5:$P5,$K$1:$P$1,X$1)</f>
        <v>3.7858851170315261E-3</v>
      </c>
      <c r="Y5" s="38" cm="1">
        <f t="array" aca="1" ref="Y5" ca="1">TREND($K5:$P5,$K$1:$P$1,Y$1)</f>
        <v>3.8301644751254638E-3</v>
      </c>
      <c r="Z5" s="38" cm="1">
        <f t="array" aca="1" ref="Z5" ca="1">TREND($K5:$P5,$K$1:$P$1,Z$1)</f>
        <v>3.8744438332194014E-3</v>
      </c>
      <c r="AA5" s="38" cm="1">
        <f t="array" aca="1" ref="AA5" ca="1">TREND($K5:$P5,$K$1:$P$1,AA$1)</f>
        <v>3.9187231913133391E-3</v>
      </c>
      <c r="AB5" s="38" cm="1">
        <f t="array" aca="1" ref="AB5" ca="1">TREND($K5:$P5,$K$1:$P$1,AB$1)</f>
        <v>3.9630025494072768E-3</v>
      </c>
      <c r="AC5" s="38" cm="1">
        <f t="array" aca="1" ref="AC5" ca="1">TREND($K5:$P5,$K$1:$P$1,AC$1)</f>
        <v>4.0072819075012145E-3</v>
      </c>
      <c r="AD5" s="38" cm="1">
        <f t="array" aca="1" ref="AD5" ca="1">TREND($K5:$P5,$K$1:$P$1,AD$1)</f>
        <v>4.0515612655951383E-3</v>
      </c>
      <c r="AE5" s="38" cm="1">
        <f t="array" aca="1" ref="AE5" ca="1">TREND($K5:$P5,$K$1:$P$1,AE$1)</f>
        <v>4.095840623689076E-3</v>
      </c>
      <c r="AF5" s="38" cm="1">
        <f t="array" aca="1" ref="AF5" ca="1">TREND($K5:$P5,$K$1:$P$1,AF$1)</f>
        <v>4.1401199817830137E-3</v>
      </c>
      <c r="AG5" s="38" cm="1">
        <f t="array" aca="1" ref="AG5" ca="1">TREND($K5:$P5,$K$1:$P$1,AG$1)</f>
        <v>4.1843993398769513E-3</v>
      </c>
      <c r="AH5" s="38" cm="1">
        <f t="array" aca="1" ref="AH5" ca="1">TREND($K5:$P5,$K$1:$P$1,AH$1)</f>
        <v>4.228678697970889E-3</v>
      </c>
      <c r="AI5" s="38" cm="1">
        <f t="array" aca="1" ref="AI5" ca="1">TREND($K5:$P5,$K$1:$P$1,AI$1)</f>
        <v>4.2729580560648267E-3</v>
      </c>
      <c r="AJ5" s="38" cm="1">
        <f t="array" aca="1" ref="AJ5" ca="1">TREND($K5:$P5,$K$1:$P$1,AJ$1)</f>
        <v>4.3172374141587644E-3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4.317237414158754E-3</v>
      </c>
      <c r="C6" s="38">
        <f t="shared" ca="1" si="3"/>
        <v>4.317237414158754E-3</v>
      </c>
      <c r="D6" s="38">
        <f t="shared" ca="1" si="0"/>
        <v>4.317237414158754E-3</v>
      </c>
      <c r="E6" s="38">
        <f t="shared" ca="1" si="0"/>
        <v>4.317237414158754E-3</v>
      </c>
      <c r="F6" s="39" cm="1">
        <f t="array" aca="1" ref="F6" ca="1">INDIRECT(CONCATENATE("'",HLOOKUP(F$1,$B$21:$E$23,3,FALSE),"'!",$B$25,ROW($A6)+5))*About!$A$27</f>
        <v>4.317237414158754E-3</v>
      </c>
      <c r="G6" s="38">
        <f t="shared" ca="1" si="4"/>
        <v>4.3615167722526899E-3</v>
      </c>
      <c r="H6" s="38">
        <f t="shared" ca="1" si="1"/>
        <v>4.4057961303466259E-3</v>
      </c>
      <c r="I6" s="38">
        <f t="shared" ca="1" si="1"/>
        <v>4.4500754884405618E-3</v>
      </c>
      <c r="J6" s="38">
        <f t="shared" ca="1" si="1"/>
        <v>4.4943548465344978E-3</v>
      </c>
      <c r="K6" s="39" cm="1">
        <f t="array" aca="1" ref="K6" ca="1">INDIRECT(CONCATENATE("'",HLOOKUP(K$1,$B$21:$E$23,3,FALSE),"'!",$B$25,ROW($A6)+5))*About!$A$27</f>
        <v>4.5386342046284337E-3</v>
      </c>
      <c r="L6" s="38">
        <f t="shared" ca="1" si="5"/>
        <v>4.6050532417693376E-3</v>
      </c>
      <c r="M6" s="38">
        <f t="shared" ca="1" si="2"/>
        <v>4.6714722789102416E-3</v>
      </c>
      <c r="N6" s="38">
        <f t="shared" ca="1" si="2"/>
        <v>4.7378913160511455E-3</v>
      </c>
      <c r="O6" s="38">
        <f t="shared" ca="1" si="2"/>
        <v>4.8043103531920494E-3</v>
      </c>
      <c r="P6" s="39" cm="1">
        <f t="array" aca="1" ref="P6" ca="1">INDIRECT(CONCATENATE("'",HLOOKUP(P$1,$B$21:$E$23,3,FALSE),"'!",$B$25,ROW($A6)+5))*About!$A$27</f>
        <v>4.8707293903329533E-3</v>
      </c>
      <c r="Q6" s="38" cm="1">
        <f t="array" aca="1" ref="Q6" ca="1">TREND($K6:$P6,$K$1:$P$1,Q$1)</f>
        <v>4.9371484274738364E-3</v>
      </c>
      <c r="R6" s="38" cm="1">
        <f t="array" aca="1" ref="R6" ca="1">TREND($K6:$P6,$K$1:$P$1,R$1)</f>
        <v>5.0035674646147499E-3</v>
      </c>
      <c r="S6" s="38" cm="1">
        <f t="array" aca="1" ref="S6" ca="1">TREND($K6:$P6,$K$1:$P$1,S$1)</f>
        <v>5.0699865017556356E-3</v>
      </c>
      <c r="T6" s="38" cm="1">
        <f t="array" aca="1" ref="T6" ca="1">TREND($K6:$P6,$K$1:$P$1,T$1)</f>
        <v>5.1364055388965491E-3</v>
      </c>
      <c r="U6" s="38" cm="1">
        <f t="array" aca="1" ref="U6" ca="1">TREND($K6:$P6,$K$1:$P$1,U$1)</f>
        <v>5.2028245760374348E-3</v>
      </c>
      <c r="V6" s="38" cm="1">
        <f t="array" aca="1" ref="V6" ca="1">TREND($K6:$P6,$K$1:$P$1,V$1)</f>
        <v>5.2692436131783482E-3</v>
      </c>
      <c r="W6" s="38" cm="1">
        <f t="array" aca="1" ref="W6" ca="1">TREND($K6:$P6,$K$1:$P$1,W$1)</f>
        <v>5.3356626503192617E-3</v>
      </c>
      <c r="X6" s="38" cm="1">
        <f t="array" aca="1" ref="X6" ca="1">TREND($K6:$P6,$K$1:$P$1,X$1)</f>
        <v>5.4020816874601474E-3</v>
      </c>
      <c r="Y6" s="38" cm="1">
        <f t="array" aca="1" ref="Y6" ca="1">TREND($K6:$P6,$K$1:$P$1,Y$1)</f>
        <v>5.4685007246010608E-3</v>
      </c>
      <c r="Z6" s="38" cm="1">
        <f t="array" aca="1" ref="Z6" ca="1">TREND($K6:$P6,$K$1:$P$1,Z$1)</f>
        <v>5.5349197617419743E-3</v>
      </c>
      <c r="AA6" s="38" cm="1">
        <f t="array" aca="1" ref="AA6" ca="1">TREND($K6:$P6,$K$1:$P$1,AA$1)</f>
        <v>5.60133879888286E-3</v>
      </c>
      <c r="AB6" s="38" cm="1">
        <f t="array" aca="1" ref="AB6" ca="1">TREND($K6:$P6,$K$1:$P$1,AB$1)</f>
        <v>5.6677578360237735E-3</v>
      </c>
      <c r="AC6" s="38" cm="1">
        <f t="array" aca="1" ref="AC6" ca="1">TREND($K6:$P6,$K$1:$P$1,AC$1)</f>
        <v>5.7341768731646869E-3</v>
      </c>
      <c r="AD6" s="38" cm="1">
        <f t="array" aca="1" ref="AD6" ca="1">TREND($K6:$P6,$K$1:$P$1,AD$1)</f>
        <v>5.8005959103055726E-3</v>
      </c>
      <c r="AE6" s="38" cm="1">
        <f t="array" aca="1" ref="AE6" ca="1">TREND($K6:$P6,$K$1:$P$1,AE$1)</f>
        <v>5.8670149474464861E-3</v>
      </c>
      <c r="AF6" s="38" cm="1">
        <f t="array" aca="1" ref="AF6" ca="1">TREND($K6:$P6,$K$1:$P$1,AF$1)</f>
        <v>5.9334339845873996E-3</v>
      </c>
      <c r="AG6" s="38" cm="1">
        <f t="array" aca="1" ref="AG6" ca="1">TREND($K6:$P6,$K$1:$P$1,AG$1)</f>
        <v>5.9998530217282853E-3</v>
      </c>
      <c r="AH6" s="38" cm="1">
        <f t="array" aca="1" ref="AH6" ca="1">TREND($K6:$P6,$K$1:$P$1,AH$1)</f>
        <v>6.0662720588691987E-3</v>
      </c>
      <c r="AI6" s="38" cm="1">
        <f t="array" aca="1" ref="AI6" ca="1">TREND($K6:$P6,$K$1:$P$1,AI$1)</f>
        <v>6.1326910960101122E-3</v>
      </c>
      <c r="AJ6" s="38" cm="1">
        <f t="array" aca="1" ref="AJ6" ca="1">TREND($K6:$P6,$K$1:$P$1,AJ$1)</f>
        <v>6.1991101331509979E-3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0.13283807428180783</v>
      </c>
      <c r="C7" s="38">
        <f t="shared" ca="1" si="3"/>
        <v>0.13283807428180783</v>
      </c>
      <c r="D7" s="38">
        <f t="shared" ca="1" si="0"/>
        <v>0.13283807428180783</v>
      </c>
      <c r="E7" s="38">
        <f t="shared" ca="1" si="0"/>
        <v>0.13283807428180783</v>
      </c>
      <c r="F7" s="39" cm="1">
        <f t="array" aca="1" ref="F7" ca="1">INDIRECT(CONCATENATE("'",HLOOKUP(F$1,$B$21:$E$23,3,FALSE),"'!",$B$25,ROW($A7)+5))*About!$A$27</f>
        <v>0.13283807428180783</v>
      </c>
      <c r="G7" s="38">
        <f t="shared" ca="1" si="4"/>
        <v>0.13283807428180783</v>
      </c>
      <c r="H7" s="38">
        <f t="shared" ca="1" si="1"/>
        <v>0.13283807428180783</v>
      </c>
      <c r="I7" s="38">
        <f t="shared" ca="1" si="1"/>
        <v>0.13283807428180783</v>
      </c>
      <c r="J7" s="38">
        <f t="shared" ca="1" si="1"/>
        <v>0.13283807428180783</v>
      </c>
      <c r="K7" s="39" cm="1">
        <f t="array" aca="1" ref="K7" ca="1">INDIRECT(CONCATENATE("'",HLOOKUP(K$1,$B$21:$E$23,3,FALSE),"'!",$B$25,ROW($A7)+5))*About!$A$27</f>
        <v>0.13283807428180783</v>
      </c>
      <c r="L7" s="38">
        <f t="shared" ca="1" si="5"/>
        <v>0.13283807428180783</v>
      </c>
      <c r="M7" s="38">
        <f t="shared" ca="1" si="2"/>
        <v>0.13283807428180783</v>
      </c>
      <c r="N7" s="38">
        <f t="shared" ca="1" si="2"/>
        <v>0.13283807428180783</v>
      </c>
      <c r="O7" s="38">
        <f t="shared" ca="1" si="2"/>
        <v>0.13283807428180783</v>
      </c>
      <c r="P7" s="39" cm="1">
        <f t="array" aca="1" ref="P7" ca="1">INDIRECT(CONCATENATE("'",HLOOKUP(P$1,$B$21:$E$23,3,FALSE),"'!",$B$25,ROW($A7)+5))*About!$A$27</f>
        <v>0.13283807428180783</v>
      </c>
      <c r="Q7" s="38" cm="1">
        <f t="array" aca="1" ref="Q7" ca="1">TREND($K7:$P7,$K$1:$P$1,Q$1)</f>
        <v>0.13283807428180783</v>
      </c>
      <c r="R7" s="38" cm="1">
        <f t="array" aca="1" ref="R7" ca="1">TREND($K7:$P7,$K$1:$P$1,R$1)</f>
        <v>0.13283807428180783</v>
      </c>
      <c r="S7" s="38" cm="1">
        <f t="array" aca="1" ref="S7" ca="1">TREND($K7:$P7,$K$1:$P$1,S$1)</f>
        <v>0.13283807428180783</v>
      </c>
      <c r="T7" s="38" cm="1">
        <f t="array" aca="1" ref="T7" ca="1">TREND($K7:$P7,$K$1:$P$1,T$1)</f>
        <v>0.13283807428180783</v>
      </c>
      <c r="U7" s="38" cm="1">
        <f t="array" aca="1" ref="U7" ca="1">TREND($K7:$P7,$K$1:$P$1,U$1)</f>
        <v>0.13283807428180783</v>
      </c>
      <c r="V7" s="38" cm="1">
        <f t="array" aca="1" ref="V7" ca="1">TREND($K7:$P7,$K$1:$P$1,V$1)</f>
        <v>0.13283807428180783</v>
      </c>
      <c r="W7" s="38" cm="1">
        <f t="array" aca="1" ref="W7" ca="1">TREND($K7:$P7,$K$1:$P$1,W$1)</f>
        <v>0.13283807428180783</v>
      </c>
      <c r="X7" s="38" cm="1">
        <f t="array" aca="1" ref="X7" ca="1">TREND($K7:$P7,$K$1:$P$1,X$1)</f>
        <v>0.13283807428180783</v>
      </c>
      <c r="Y7" s="38" cm="1">
        <f t="array" aca="1" ref="Y7" ca="1">TREND($K7:$P7,$K$1:$P$1,Y$1)</f>
        <v>0.13283807428180783</v>
      </c>
      <c r="Z7" s="38" cm="1">
        <f t="array" aca="1" ref="Z7" ca="1">TREND($K7:$P7,$K$1:$P$1,Z$1)</f>
        <v>0.13283807428180783</v>
      </c>
      <c r="AA7" s="38" cm="1">
        <f t="array" aca="1" ref="AA7" ca="1">TREND($K7:$P7,$K$1:$P$1,AA$1)</f>
        <v>0.13283807428180783</v>
      </c>
      <c r="AB7" s="38" cm="1">
        <f t="array" aca="1" ref="AB7" ca="1">TREND($K7:$P7,$K$1:$P$1,AB$1)</f>
        <v>0.13283807428180783</v>
      </c>
      <c r="AC7" s="38" cm="1">
        <f t="array" aca="1" ref="AC7" ca="1">TREND($K7:$P7,$K$1:$P$1,AC$1)</f>
        <v>0.13283807428180783</v>
      </c>
      <c r="AD7" s="38" cm="1">
        <f t="array" aca="1" ref="AD7" ca="1">TREND($K7:$P7,$K$1:$P$1,AD$1)</f>
        <v>0.13283807428180783</v>
      </c>
      <c r="AE7" s="38" cm="1">
        <f t="array" aca="1" ref="AE7" ca="1">TREND($K7:$P7,$K$1:$P$1,AE$1)</f>
        <v>0.13283807428180783</v>
      </c>
      <c r="AF7" s="38" cm="1">
        <f t="array" aca="1" ref="AF7" ca="1">TREND($K7:$P7,$K$1:$P$1,AF$1)</f>
        <v>0.13283807428180783</v>
      </c>
      <c r="AG7" s="38" cm="1">
        <f t="array" aca="1" ref="AG7" ca="1">TREND($K7:$P7,$K$1:$P$1,AG$1)</f>
        <v>0.13283807428180783</v>
      </c>
      <c r="AH7" s="38" cm="1">
        <f t="array" aca="1" ref="AH7" ca="1">TREND($K7:$P7,$K$1:$P$1,AH$1)</f>
        <v>0.13283807428180783</v>
      </c>
      <c r="AI7" s="38" cm="1">
        <f t="array" aca="1" ref="AI7" ca="1">TREND($K7:$P7,$K$1:$P$1,AI$1)</f>
        <v>0.13283807428180783</v>
      </c>
      <c r="AJ7" s="38" cm="1">
        <f t="array" aca="1" ref="AJ7" ca="1">TREND($K7:$P7,$K$1:$P$1,AJ$1)</f>
        <v>0.13283807428180783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2.103269509461957E-2</v>
      </c>
      <c r="C8" s="38">
        <f t="shared" ca="1" si="3"/>
        <v>2.130944108270667E-2</v>
      </c>
      <c r="D8" s="38">
        <f t="shared" ca="1" si="0"/>
        <v>2.158618707079377E-2</v>
      </c>
      <c r="E8" s="38">
        <f t="shared" ca="1" si="0"/>
        <v>2.186293305888087E-2</v>
      </c>
      <c r="F8" s="39" cm="1">
        <f t="array" aca="1" ref="F8" ca="1">INDIRECT(CONCATENATE("'",HLOOKUP(F$1,$B$21:$E$23,3,FALSE),"'!",$B$25,ROW($A8)+5))*About!$A$27</f>
        <v>2.213967904696797E-2</v>
      </c>
      <c r="G8" s="38">
        <f t="shared" ca="1" si="4"/>
        <v>2.213967904696797E-2</v>
      </c>
      <c r="H8" s="38">
        <f t="shared" ca="1" si="1"/>
        <v>2.213967904696797E-2</v>
      </c>
      <c r="I8" s="38">
        <f t="shared" ca="1" si="1"/>
        <v>2.213967904696797E-2</v>
      </c>
      <c r="J8" s="38">
        <f t="shared" ca="1" si="1"/>
        <v>2.213967904696797E-2</v>
      </c>
      <c r="K8" s="39" cm="1">
        <f t="array" aca="1" ref="K8" ca="1">INDIRECT(CONCATENATE("'",HLOOKUP(K$1,$B$21:$E$23,3,FALSE),"'!",$B$25,ROW($A8)+5))*About!$A$27</f>
        <v>2.213967904696797E-2</v>
      </c>
      <c r="L8" s="38">
        <f t="shared" ca="1" si="5"/>
        <v>2.2361075837437652E-2</v>
      </c>
      <c r="M8" s="38">
        <f t="shared" ca="1" si="2"/>
        <v>2.258247262790733E-2</v>
      </c>
      <c r="N8" s="38">
        <f t="shared" ca="1" si="2"/>
        <v>2.2803869418377011E-2</v>
      </c>
      <c r="O8" s="38">
        <f t="shared" ca="1" si="2"/>
        <v>2.3025266208846689E-2</v>
      </c>
      <c r="P8" s="39" cm="1">
        <f t="array" aca="1" ref="P8" ca="1">INDIRECT(CONCATENATE("'",HLOOKUP(P$1,$B$21:$E$23,3,FALSE),"'!",$B$25,ROW($A8)+5))*About!$A$27</f>
        <v>2.3246662999316371E-2</v>
      </c>
      <c r="Q8" s="38" cm="1">
        <f t="array" aca="1" ref="Q8" ca="1">TREND($K8:$P8,$K$1:$P$1,Q$1)</f>
        <v>2.3468059789786E-2</v>
      </c>
      <c r="R8" s="38" cm="1">
        <f t="array" aca="1" ref="R8" ca="1">TREND($K8:$P8,$K$1:$P$1,R$1)</f>
        <v>2.3689456580255674E-2</v>
      </c>
      <c r="S8" s="38" cm="1">
        <f t="array" aca="1" ref="S8" ca="1">TREND($K8:$P8,$K$1:$P$1,S$1)</f>
        <v>2.3910853370725405E-2</v>
      </c>
      <c r="T8" s="38" cm="1">
        <f t="array" aca="1" ref="T8" ca="1">TREND($K8:$P8,$K$1:$P$1,T$1)</f>
        <v>2.4132250161195079E-2</v>
      </c>
      <c r="U8" s="38" cm="1">
        <f t="array" aca="1" ref="U8" ca="1">TREND($K8:$P8,$K$1:$P$1,U$1)</f>
        <v>2.4353646951664754E-2</v>
      </c>
      <c r="V8" s="38" cm="1">
        <f t="array" aca="1" ref="V8" ca="1">TREND($K8:$P8,$K$1:$P$1,V$1)</f>
        <v>2.4575043742134428E-2</v>
      </c>
      <c r="W8" s="38" cm="1">
        <f t="array" aca="1" ref="W8" ca="1">TREND($K8:$P8,$K$1:$P$1,W$1)</f>
        <v>2.4796440532604103E-2</v>
      </c>
      <c r="X8" s="38" cm="1">
        <f t="array" aca="1" ref="X8" ca="1">TREND($K8:$P8,$K$1:$P$1,X$1)</f>
        <v>2.5017837323073777E-2</v>
      </c>
      <c r="Y8" s="38" cm="1">
        <f t="array" aca="1" ref="Y8" ca="1">TREND($K8:$P8,$K$1:$P$1,Y$1)</f>
        <v>2.5239234113543452E-2</v>
      </c>
      <c r="Z8" s="38" cm="1">
        <f t="array" aca="1" ref="Z8" ca="1">TREND($K8:$P8,$K$1:$P$1,Z$1)</f>
        <v>2.5460630904013126E-2</v>
      </c>
      <c r="AA8" s="38" cm="1">
        <f t="array" aca="1" ref="AA8" ca="1">TREND($K8:$P8,$K$1:$P$1,AA$1)</f>
        <v>2.5682027694482801E-2</v>
      </c>
      <c r="AB8" s="38" cm="1">
        <f t="array" aca="1" ref="AB8" ca="1">TREND($K8:$P8,$K$1:$P$1,AB$1)</f>
        <v>2.5903424484952475E-2</v>
      </c>
      <c r="AC8" s="38" cm="1">
        <f t="array" aca="1" ref="AC8" ca="1">TREND($K8:$P8,$K$1:$P$1,AC$1)</f>
        <v>2.6124821275422205E-2</v>
      </c>
      <c r="AD8" s="38" cm="1">
        <f t="array" aca="1" ref="AD8" ca="1">TREND($K8:$P8,$K$1:$P$1,AD$1)</f>
        <v>2.634621806589188E-2</v>
      </c>
      <c r="AE8" s="38" cm="1">
        <f t="array" aca="1" ref="AE8" ca="1">TREND($K8:$P8,$K$1:$P$1,AE$1)</f>
        <v>2.6567614856361554E-2</v>
      </c>
      <c r="AF8" s="38" cm="1">
        <f t="array" aca="1" ref="AF8" ca="1">TREND($K8:$P8,$K$1:$P$1,AF$1)</f>
        <v>2.6789011646831229E-2</v>
      </c>
      <c r="AG8" s="38" cm="1">
        <f t="array" aca="1" ref="AG8" ca="1">TREND($K8:$P8,$K$1:$P$1,AG$1)</f>
        <v>2.7010408437300903E-2</v>
      </c>
      <c r="AH8" s="38" cm="1">
        <f t="array" aca="1" ref="AH8" ca="1">TREND($K8:$P8,$K$1:$P$1,AH$1)</f>
        <v>2.7231805227770578E-2</v>
      </c>
      <c r="AI8" s="38" cm="1">
        <f t="array" aca="1" ref="AI8" ca="1">TREND($K8:$P8,$K$1:$P$1,AI$1)</f>
        <v>2.7453202018240253E-2</v>
      </c>
      <c r="AJ8" s="38" cm="1">
        <f t="array" aca="1" ref="AJ8" ca="1">TREND($K8:$P8,$K$1:$P$1,AJ$1)</f>
        <v>2.7674598808709927E-2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4.9814277855677932E-3</v>
      </c>
      <c r="C9" s="38">
        <f t="shared" ca="1" si="3"/>
        <v>5.0091023843765034E-3</v>
      </c>
      <c r="D9" s="38">
        <f t="shared" ca="1" si="0"/>
        <v>5.0367769831852136E-3</v>
      </c>
      <c r="E9" s="38">
        <f t="shared" ca="1" si="0"/>
        <v>5.0644515819939229E-3</v>
      </c>
      <c r="F9" s="39" cm="1">
        <f t="array" aca="1" ref="F9" ca="1">INDIRECT(CONCATENATE("'",HLOOKUP(F$1,$B$21:$E$23,3,FALSE),"'!",$B$25,ROW($A9)+5))*About!$A$27</f>
        <v>5.0921261808026331E-3</v>
      </c>
      <c r="G9" s="38">
        <f t="shared" ca="1" si="4"/>
        <v>5.136405538896569E-3</v>
      </c>
      <c r="H9" s="38">
        <f t="shared" ca="1" si="1"/>
        <v>5.1806848969905049E-3</v>
      </c>
      <c r="I9" s="38">
        <f t="shared" ca="1" si="1"/>
        <v>5.2249642550844409E-3</v>
      </c>
      <c r="J9" s="38">
        <f t="shared" ca="1" si="1"/>
        <v>5.2692436131783768E-3</v>
      </c>
      <c r="K9" s="39" cm="1">
        <f t="array" aca="1" ref="K9" ca="1">INDIRECT(CONCATENATE("'",HLOOKUP(K$1,$B$21:$E$23,3,FALSE),"'!",$B$25,ROW($A9)+5))*About!$A$27</f>
        <v>5.3135229712723128E-3</v>
      </c>
      <c r="L9" s="38">
        <f t="shared" ca="1" si="5"/>
        <v>5.3799420084132167E-3</v>
      </c>
      <c r="M9" s="38">
        <f t="shared" ca="1" si="2"/>
        <v>5.4463610455541206E-3</v>
      </c>
      <c r="N9" s="38">
        <f t="shared" ca="1" si="2"/>
        <v>5.5127800826950245E-3</v>
      </c>
      <c r="O9" s="38">
        <f t="shared" ca="1" si="2"/>
        <v>5.5791991198359285E-3</v>
      </c>
      <c r="P9" s="39" cm="1">
        <f t="array" aca="1" ref="P9" ca="1">INDIRECT(CONCATENATE("'",HLOOKUP(P$1,$B$21:$E$23,3,FALSE),"'!",$B$25,ROW($A9)+5))*About!$A$27</f>
        <v>5.6456181569768324E-3</v>
      </c>
      <c r="Q9" s="38" cm="1">
        <f t="array" aca="1" ref="Q9" ca="1">TREND($K9:$P9,$K$1:$P$1,Q$1)</f>
        <v>5.712037194117725E-3</v>
      </c>
      <c r="R9" s="38" cm="1">
        <f t="array" aca="1" ref="R9" ca="1">TREND($K9:$P9,$K$1:$P$1,R$1)</f>
        <v>5.7784562312586385E-3</v>
      </c>
      <c r="S9" s="38" cm="1">
        <f t="array" aca="1" ref="S9" ca="1">TREND($K9:$P9,$K$1:$P$1,S$1)</f>
        <v>5.8448752683995242E-3</v>
      </c>
      <c r="T9" s="38" cm="1">
        <f t="array" aca="1" ref="T9" ca="1">TREND($K9:$P9,$K$1:$P$1,T$1)</f>
        <v>5.9112943055404377E-3</v>
      </c>
      <c r="U9" s="38" cm="1">
        <f t="array" aca="1" ref="U9" ca="1">TREND($K9:$P9,$K$1:$P$1,U$1)</f>
        <v>5.9777133426813234E-3</v>
      </c>
      <c r="V9" s="38" cm="1">
        <f t="array" aca="1" ref="V9" ca="1">TREND($K9:$P9,$K$1:$P$1,V$1)</f>
        <v>6.0441323798222368E-3</v>
      </c>
      <c r="W9" s="38" cm="1">
        <f t="array" aca="1" ref="W9" ca="1">TREND($K9:$P9,$K$1:$P$1,W$1)</f>
        <v>6.1105514169631503E-3</v>
      </c>
      <c r="X9" s="38" cm="1">
        <f t="array" aca="1" ref="X9" ca="1">TREND($K9:$P9,$K$1:$P$1,X$1)</f>
        <v>6.176970454104036E-3</v>
      </c>
      <c r="Y9" s="38" cm="1">
        <f t="array" aca="1" ref="Y9" ca="1">TREND($K9:$P9,$K$1:$P$1,Y$1)</f>
        <v>6.2433894912449495E-3</v>
      </c>
      <c r="Z9" s="38" cm="1">
        <f t="array" aca="1" ref="Z9" ca="1">TREND($K9:$P9,$K$1:$P$1,Z$1)</f>
        <v>6.3098085283858629E-3</v>
      </c>
      <c r="AA9" s="38" cm="1">
        <f t="array" aca="1" ref="AA9" ca="1">TREND($K9:$P9,$K$1:$P$1,AA$1)</f>
        <v>6.3762275655267486E-3</v>
      </c>
      <c r="AB9" s="38" cm="1">
        <f t="array" aca="1" ref="AB9" ca="1">TREND($K9:$P9,$K$1:$P$1,AB$1)</f>
        <v>6.4426466026676621E-3</v>
      </c>
      <c r="AC9" s="38" cm="1">
        <f t="array" aca="1" ref="AC9" ca="1">TREND($K9:$P9,$K$1:$P$1,AC$1)</f>
        <v>6.5090656398085756E-3</v>
      </c>
      <c r="AD9" s="38" cm="1">
        <f t="array" aca="1" ref="AD9" ca="1">TREND($K9:$P9,$K$1:$P$1,AD$1)</f>
        <v>6.5754846769494613E-3</v>
      </c>
      <c r="AE9" s="38" cm="1">
        <f t="array" aca="1" ref="AE9" ca="1">TREND($K9:$P9,$K$1:$P$1,AE$1)</f>
        <v>6.6419037140903747E-3</v>
      </c>
      <c r="AF9" s="38" cm="1">
        <f t="array" aca="1" ref="AF9" ca="1">TREND($K9:$P9,$K$1:$P$1,AF$1)</f>
        <v>6.7083227512312882E-3</v>
      </c>
      <c r="AG9" s="38" cm="1">
        <f t="array" aca="1" ref="AG9" ca="1">TREND($K9:$P9,$K$1:$P$1,AG$1)</f>
        <v>6.7747417883721739E-3</v>
      </c>
      <c r="AH9" s="38" cm="1">
        <f t="array" aca="1" ref="AH9" ca="1">TREND($K9:$P9,$K$1:$P$1,AH$1)</f>
        <v>6.8411608255130874E-3</v>
      </c>
      <c r="AI9" s="38" cm="1">
        <f t="array" aca="1" ref="AI9" ca="1">TREND($K9:$P9,$K$1:$P$1,AI$1)</f>
        <v>6.9075798626540008E-3</v>
      </c>
      <c r="AJ9" s="38" cm="1">
        <f t="array" aca="1" ref="AJ9" ca="1">TREND($K9:$P9,$K$1:$P$1,AJ$1)</f>
        <v>6.9739988997948865E-3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4.0958406236890748E-5</v>
      </c>
      <c r="C10" s="38">
        <f t="shared" ca="1" si="3"/>
        <v>4.1788644201152045E-5</v>
      </c>
      <c r="D10" s="38">
        <f t="shared" ca="1" si="0"/>
        <v>4.2618882165413341E-5</v>
      </c>
      <c r="E10" s="38">
        <f t="shared" ca="1" si="0"/>
        <v>4.3449120129674644E-5</v>
      </c>
      <c r="F10" s="39" cm="1">
        <f t="array" aca="1" ref="F10" ca="1">INDIRECT(CONCATENATE("'",HLOOKUP(F$1,$B$21:$E$23,3,FALSE),"'!",$B$25,ROW($A10)+5))*About!$A$27</f>
        <v>4.427935809393594E-5</v>
      </c>
      <c r="G10" s="38">
        <f t="shared" ca="1" si="4"/>
        <v>4.5164945255814658E-5</v>
      </c>
      <c r="H10" s="38">
        <f t="shared" ca="1" si="1"/>
        <v>4.6050532417693376E-5</v>
      </c>
      <c r="I10" s="38">
        <f t="shared" ca="1" si="1"/>
        <v>4.6936119579572101E-5</v>
      </c>
      <c r="J10" s="38">
        <f t="shared" ca="1" si="1"/>
        <v>4.7821706741450819E-5</v>
      </c>
      <c r="K10" s="39" cm="1">
        <f t="array" aca="1" ref="K10" ca="1">INDIRECT(CONCATENATE("'",HLOOKUP(K$1,$B$21:$E$23,3,FALSE),"'!",$B$25,ROW($A10)+5))*About!$A$27</f>
        <v>4.8707293903329536E-5</v>
      </c>
      <c r="L10" s="38">
        <f t="shared" ca="1" si="5"/>
        <v>4.9592881065208254E-5</v>
      </c>
      <c r="M10" s="38">
        <f t="shared" ca="1" si="2"/>
        <v>5.0478468227086972E-5</v>
      </c>
      <c r="N10" s="38">
        <f t="shared" ca="1" si="2"/>
        <v>5.136405538896569E-5</v>
      </c>
      <c r="O10" s="38">
        <f t="shared" ca="1" si="2"/>
        <v>5.2249642550844408E-5</v>
      </c>
      <c r="P10" s="39" cm="1">
        <f t="array" aca="1" ref="P10" ca="1">INDIRECT(CONCATENATE("'",HLOOKUP(P$1,$B$21:$E$23,3,FALSE),"'!",$B$25,ROW($A10)+5))*About!$A$27</f>
        <v>5.3135229712723126E-5</v>
      </c>
      <c r="Q10" s="38" cm="1">
        <f t="array" aca="1" ref="Q10" ca="1">TREND($K10:$P10,$K$1:$P$1,Q$1)</f>
        <v>5.4020816874601925E-5</v>
      </c>
      <c r="R10" s="38" cm="1">
        <f t="array" aca="1" ref="R10" ca="1">TREND($K10:$P10,$K$1:$P$1,R$1)</f>
        <v>5.490640403648067E-5</v>
      </c>
      <c r="S10" s="38" cm="1">
        <f t="array" aca="1" ref="S10" ca="1">TREND($K10:$P10,$K$1:$P$1,S$1)</f>
        <v>5.5791991198359415E-5</v>
      </c>
      <c r="T10" s="38" cm="1">
        <f t="array" aca="1" ref="T10" ca="1">TREND($K10:$P10,$K$1:$P$1,T$1)</f>
        <v>5.667757836023816E-5</v>
      </c>
      <c r="U10" s="38" cm="1">
        <f t="array" aca="1" ref="U10" ca="1">TREND($K10:$P10,$K$1:$P$1,U$1)</f>
        <v>5.7563165522116905E-5</v>
      </c>
      <c r="V10" s="38" cm="1">
        <f t="array" aca="1" ref="V10" ca="1">TREND($K10:$P10,$K$1:$P$1,V$1)</f>
        <v>5.8448752683995433E-5</v>
      </c>
      <c r="W10" s="38" cm="1">
        <f t="array" aca="1" ref="W10" ca="1">TREND($K10:$P10,$K$1:$P$1,W$1)</f>
        <v>5.9334339845874178E-5</v>
      </c>
      <c r="X10" s="38" cm="1">
        <f t="array" aca="1" ref="X10" ca="1">TREND($K10:$P10,$K$1:$P$1,X$1)</f>
        <v>6.0219927007752923E-5</v>
      </c>
      <c r="Y10" s="38" cm="1">
        <f t="array" aca="1" ref="Y10" ca="1">TREND($K10:$P10,$K$1:$P$1,Y$1)</f>
        <v>6.1105514169631668E-5</v>
      </c>
      <c r="Z10" s="38" cm="1">
        <f t="array" aca="1" ref="Z10" ca="1">TREND($K10:$P10,$K$1:$P$1,Z$1)</f>
        <v>6.1991101331510413E-5</v>
      </c>
      <c r="AA10" s="38" cm="1">
        <f t="array" aca="1" ref="AA10" ca="1">TREND($K10:$P10,$K$1:$P$1,AA$1)</f>
        <v>6.2876688493389158E-5</v>
      </c>
      <c r="AB10" s="38" cm="1">
        <f t="array" aca="1" ref="AB10" ca="1">TREND($K10:$P10,$K$1:$P$1,AB$1)</f>
        <v>6.3762275655267903E-5</v>
      </c>
      <c r="AC10" s="38" cm="1">
        <f t="array" aca="1" ref="AC10" ca="1">TREND($K10:$P10,$K$1:$P$1,AC$1)</f>
        <v>6.4647862817146648E-5</v>
      </c>
      <c r="AD10" s="38" cm="1">
        <f t="array" aca="1" ref="AD10" ca="1">TREND($K10:$P10,$K$1:$P$1,AD$1)</f>
        <v>6.5533449979025176E-5</v>
      </c>
      <c r="AE10" s="38" cm="1">
        <f t="array" aca="1" ref="AE10" ca="1">TREND($K10:$P10,$K$1:$P$1,AE$1)</f>
        <v>6.6419037140903921E-5</v>
      </c>
      <c r="AF10" s="38" cm="1">
        <f t="array" aca="1" ref="AF10" ca="1">TREND($K10:$P10,$K$1:$P$1,AF$1)</f>
        <v>6.7304624302782666E-5</v>
      </c>
      <c r="AG10" s="38" cm="1">
        <f t="array" aca="1" ref="AG10" ca="1">TREND($K10:$P10,$K$1:$P$1,AG$1)</f>
        <v>6.8190211464661411E-5</v>
      </c>
      <c r="AH10" s="38" cm="1">
        <f t="array" aca="1" ref="AH10" ca="1">TREND($K10:$P10,$K$1:$P$1,AH$1)</f>
        <v>6.9075798626540156E-5</v>
      </c>
      <c r="AI10" s="38" cm="1">
        <f t="array" aca="1" ref="AI10" ca="1">TREND($K10:$P10,$K$1:$P$1,AI$1)</f>
        <v>6.9961385788418901E-5</v>
      </c>
      <c r="AJ10" s="38" cm="1">
        <f t="array" aca="1" ref="AJ10" ca="1">TREND($K10:$P10,$K$1:$P$1,AJ$1)</f>
        <v>7.0846972950297646E-5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3.8744438332193947E-5</v>
      </c>
      <c r="C11" s="38">
        <f t="shared" ca="1" si="3"/>
        <v>3.957467629645525E-5</v>
      </c>
      <c r="D11" s="38">
        <f t="shared" ca="1" si="0"/>
        <v>4.0404914260716546E-5</v>
      </c>
      <c r="E11" s="38">
        <f t="shared" ca="1" si="0"/>
        <v>4.1235152224977843E-5</v>
      </c>
      <c r="F11" s="39" cm="1">
        <f t="array" aca="1" ref="F11" ca="1">INDIRECT(CONCATENATE("'",HLOOKUP(F$1,$B$21:$E$23,3,FALSE),"'!",$B$25,ROW($A11)+5))*About!$A$27</f>
        <v>4.2065390189239146E-5</v>
      </c>
      <c r="G11" s="38">
        <f t="shared" ca="1" si="4"/>
        <v>4.3172374141587543E-5</v>
      </c>
      <c r="H11" s="38">
        <f t="shared" ca="1" si="1"/>
        <v>4.427935809393594E-5</v>
      </c>
      <c r="I11" s="38">
        <f t="shared" ca="1" si="1"/>
        <v>4.5386342046284344E-5</v>
      </c>
      <c r="J11" s="38">
        <f t="shared" ca="1" si="1"/>
        <v>4.6493325998632742E-5</v>
      </c>
      <c r="K11" s="39" cm="1">
        <f t="array" aca="1" ref="K11" ca="1">INDIRECT(CONCATENATE("'",HLOOKUP(K$1,$B$21:$E$23,3,FALSE),"'!",$B$25,ROW($A11)+5))*About!$A$27</f>
        <v>4.7600309950981139E-5</v>
      </c>
      <c r="L11" s="38">
        <f t="shared" ca="1" si="5"/>
        <v>4.8485897112859857E-5</v>
      </c>
      <c r="M11" s="38">
        <f t="shared" ca="1" si="2"/>
        <v>4.9371484274738575E-5</v>
      </c>
      <c r="N11" s="38">
        <f t="shared" ca="1" si="2"/>
        <v>5.0257071436617293E-5</v>
      </c>
      <c r="O11" s="38">
        <f t="shared" ca="1" si="2"/>
        <v>5.1142658598496011E-5</v>
      </c>
      <c r="P11" s="39" cm="1">
        <f t="array" aca="1" ref="P11" ca="1">INDIRECT(CONCATENATE("'",HLOOKUP(P$1,$B$21:$E$23,3,FALSE),"'!",$B$25,ROW($A11)+5))*About!$A$27</f>
        <v>5.2028245760374728E-5</v>
      </c>
      <c r="Q11" s="38" cm="1">
        <f t="array" aca="1" ref="Q11" ca="1">TREND($K11:$P11,$K$1:$P$1,Q$1)</f>
        <v>5.2913832922253439E-5</v>
      </c>
      <c r="R11" s="38" cm="1">
        <f t="array" aca="1" ref="R11" ca="1">TREND($K11:$P11,$K$1:$P$1,R$1)</f>
        <v>5.3799420084132184E-5</v>
      </c>
      <c r="S11" s="38" cm="1">
        <f t="array" aca="1" ref="S11" ca="1">TREND($K11:$P11,$K$1:$P$1,S$1)</f>
        <v>5.4685007246010929E-5</v>
      </c>
      <c r="T11" s="38" cm="1">
        <f t="array" aca="1" ref="T11" ca="1">TREND($K11:$P11,$K$1:$P$1,T$1)</f>
        <v>5.5570594407889674E-5</v>
      </c>
      <c r="U11" s="38" cm="1">
        <f t="array" aca="1" ref="U11" ca="1">TREND($K11:$P11,$K$1:$P$1,U$1)</f>
        <v>5.6456181569768419E-5</v>
      </c>
      <c r="V11" s="38" cm="1">
        <f t="array" aca="1" ref="V11" ca="1">TREND($K11:$P11,$K$1:$P$1,V$1)</f>
        <v>5.7341768731646947E-5</v>
      </c>
      <c r="W11" s="38" cm="1">
        <f t="array" aca="1" ref="W11" ca="1">TREND($K11:$P11,$K$1:$P$1,W$1)</f>
        <v>5.8227355893525692E-5</v>
      </c>
      <c r="X11" s="38" cm="1">
        <f t="array" aca="1" ref="X11" ca="1">TREND($K11:$P11,$K$1:$P$1,X$1)</f>
        <v>5.9112943055404437E-5</v>
      </c>
      <c r="Y11" s="38" cm="1">
        <f t="array" aca="1" ref="Y11" ca="1">TREND($K11:$P11,$K$1:$P$1,Y$1)</f>
        <v>5.9998530217283182E-5</v>
      </c>
      <c r="Z11" s="38" cm="1">
        <f t="array" aca="1" ref="Z11" ca="1">TREND($K11:$P11,$K$1:$P$1,Z$1)</f>
        <v>6.0884117379161927E-5</v>
      </c>
      <c r="AA11" s="38" cm="1">
        <f t="array" aca="1" ref="AA11" ca="1">TREND($K11:$P11,$K$1:$P$1,AA$1)</f>
        <v>6.1769704541040672E-5</v>
      </c>
      <c r="AB11" s="38" cm="1">
        <f t="array" aca="1" ref="AB11" ca="1">TREND($K11:$P11,$K$1:$P$1,AB$1)</f>
        <v>6.2655291702919417E-5</v>
      </c>
      <c r="AC11" s="38" cm="1">
        <f t="array" aca="1" ref="AC11" ca="1">TREND($K11:$P11,$K$1:$P$1,AC$1)</f>
        <v>6.3540878864798162E-5</v>
      </c>
      <c r="AD11" s="38" cm="1">
        <f t="array" aca="1" ref="AD11" ca="1">TREND($K11:$P11,$K$1:$P$1,AD$1)</f>
        <v>6.442646602667669E-5</v>
      </c>
      <c r="AE11" s="38" cm="1">
        <f t="array" aca="1" ref="AE11" ca="1">TREND($K11:$P11,$K$1:$P$1,AE$1)</f>
        <v>6.5312053188555435E-5</v>
      </c>
      <c r="AF11" s="38" cm="1">
        <f t="array" aca="1" ref="AF11" ca="1">TREND($K11:$P11,$K$1:$P$1,AF$1)</f>
        <v>6.619764035043418E-5</v>
      </c>
      <c r="AG11" s="38" cm="1">
        <f t="array" aca="1" ref="AG11" ca="1">TREND($K11:$P11,$K$1:$P$1,AG$1)</f>
        <v>6.7083227512312925E-5</v>
      </c>
      <c r="AH11" s="38" cm="1">
        <f t="array" aca="1" ref="AH11" ca="1">TREND($K11:$P11,$K$1:$P$1,AH$1)</f>
        <v>6.796881467419167E-5</v>
      </c>
      <c r="AI11" s="38" cm="1">
        <f t="array" aca="1" ref="AI11" ca="1">TREND($K11:$P11,$K$1:$P$1,AI$1)</f>
        <v>6.8854401836070415E-5</v>
      </c>
      <c r="AJ11" s="38" cm="1">
        <f t="array" aca="1" ref="AJ11" ca="1">TREND($K11:$P11,$K$1:$P$1,AJ$1)</f>
        <v>6.973998899794916E-5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1.8375933608983416E-4</v>
      </c>
      <c r="C12" s="38">
        <f t="shared" ca="1" si="3"/>
        <v>1.8680354195879225E-4</v>
      </c>
      <c r="D12" s="38">
        <f t="shared" ca="1" si="0"/>
        <v>1.8984774782775034E-4</v>
      </c>
      <c r="E12" s="38">
        <f t="shared" ca="1" si="0"/>
        <v>1.9289195369670846E-4</v>
      </c>
      <c r="F12" s="40">
        <f ca="1">SUM(INDIRECT(CONCATENATE("'",HLOOKUP(F$1,$B$21:$E$23,3,FALSE),"'!",$B$25,ROW($A12)+5,":",$B$25,ROW($A12)+6)))*About!$A$27</f>
        <v>1.9593615956566655E-4</v>
      </c>
      <c r="G12" s="38">
        <f t="shared" ca="1" si="4"/>
        <v>2.0080688895599948E-4</v>
      </c>
      <c r="H12" s="38">
        <f t="shared" ca="1" si="1"/>
        <v>2.0567761834633245E-4</v>
      </c>
      <c r="I12" s="38">
        <f t="shared" ca="1" si="1"/>
        <v>2.1054834773666538E-4</v>
      </c>
      <c r="J12" s="38">
        <f t="shared" ca="1" si="1"/>
        <v>2.1541907712699834E-4</v>
      </c>
      <c r="K12" s="40">
        <f ca="1">SUM(INDIRECT(CONCATENATE("'",HLOOKUP(K$1,$B$21:$E$23,3,FALSE),"'!",$B$25,ROW($A12)+5,":",$B$25,ROW($A12)+6)))*About!$A$27</f>
        <v>2.2028980651733128E-4</v>
      </c>
      <c r="L12" s="38">
        <f t="shared" ca="1" si="5"/>
        <v>2.2294656800296743E-4</v>
      </c>
      <c r="M12" s="38">
        <f t="shared" ca="1" si="2"/>
        <v>2.2560332948860361E-4</v>
      </c>
      <c r="N12" s="38">
        <f t="shared" ca="1" si="2"/>
        <v>2.2826009097423977E-4</v>
      </c>
      <c r="O12" s="38">
        <f t="shared" ca="1" si="2"/>
        <v>2.3091685245987595E-4</v>
      </c>
      <c r="P12" s="40">
        <f ca="1">SUM(INDIRECT(CONCATENATE("'",HLOOKUP(P$1,$B$21:$E$23,3,FALSE),"'!",$B$25,ROW($A12)+5,":",$B$25,ROW($A12)+6)))*About!$A$27</f>
        <v>2.335736139455121E-4</v>
      </c>
      <c r="Q12" s="38" cm="1">
        <f t="array" aca="1" ref="Q12" ca="1">TREND($K12:$P12,$K$1:$P$1,Q$1)</f>
        <v>2.3623037543114844E-4</v>
      </c>
      <c r="R12" s="38" cm="1">
        <f t="array" aca="1" ref="R12" ca="1">TREND($K12:$P12,$K$1:$P$1,R$1)</f>
        <v>2.3888713691678446E-4</v>
      </c>
      <c r="S12" s="38" cm="1">
        <f t="array" aca="1" ref="S12" ca="1">TREND($K12:$P12,$K$1:$P$1,S$1)</f>
        <v>2.4154389840242048E-4</v>
      </c>
      <c r="T12" s="38" cm="1">
        <f t="array" aca="1" ref="T12" ca="1">TREND($K12:$P12,$K$1:$P$1,T$1)</f>
        <v>2.4420065988805736E-4</v>
      </c>
      <c r="U12" s="38" cm="1">
        <f t="array" aca="1" ref="U12" ca="1">TREND($K12:$P12,$K$1:$P$1,U$1)</f>
        <v>2.4685742137369338E-4</v>
      </c>
      <c r="V12" s="38" cm="1">
        <f t="array" aca="1" ref="V12" ca="1">TREND($K12:$P12,$K$1:$P$1,V$1)</f>
        <v>2.495141828593294E-4</v>
      </c>
      <c r="W12" s="38" cm="1">
        <f t="array" aca="1" ref="W12" ca="1">TREND($K12:$P12,$K$1:$P$1,W$1)</f>
        <v>2.5217094434496542E-4</v>
      </c>
      <c r="X12" s="38" cm="1">
        <f t="array" aca="1" ref="X12" ca="1">TREND($K12:$P12,$K$1:$P$1,X$1)</f>
        <v>2.5482770583060144E-4</v>
      </c>
      <c r="Y12" s="38" cm="1">
        <f t="array" aca="1" ref="Y12" ca="1">TREND($K12:$P12,$K$1:$P$1,Y$1)</f>
        <v>2.5748446731623745E-4</v>
      </c>
      <c r="Z12" s="38" cm="1">
        <f t="array" aca="1" ref="Z12" ca="1">TREND($K12:$P12,$K$1:$P$1,Z$1)</f>
        <v>2.6014122880187434E-4</v>
      </c>
      <c r="AA12" s="38" cm="1">
        <f t="array" aca="1" ref="AA12" ca="1">TREND($K12:$P12,$K$1:$P$1,AA$1)</f>
        <v>2.6279799028751036E-4</v>
      </c>
      <c r="AB12" s="38" cm="1">
        <f t="array" aca="1" ref="AB12" ca="1">TREND($K12:$P12,$K$1:$P$1,AB$1)</f>
        <v>2.6545475177314638E-4</v>
      </c>
      <c r="AC12" s="38" cm="1">
        <f t="array" aca="1" ref="AC12" ca="1">TREND($K12:$P12,$K$1:$P$1,AC$1)</f>
        <v>2.6811151325878239E-4</v>
      </c>
      <c r="AD12" s="38" cm="1">
        <f t="array" aca="1" ref="AD12" ca="1">TREND($K12:$P12,$K$1:$P$1,AD$1)</f>
        <v>2.7076827474441841E-4</v>
      </c>
      <c r="AE12" s="38" cm="1">
        <f t="array" aca="1" ref="AE12" ca="1">TREND($K12:$P12,$K$1:$P$1,AE$1)</f>
        <v>2.7342503623005443E-4</v>
      </c>
      <c r="AF12" s="38" cm="1">
        <f t="array" aca="1" ref="AF12" ca="1">TREND($K12:$P12,$K$1:$P$1,AF$1)</f>
        <v>2.7608179771569132E-4</v>
      </c>
      <c r="AG12" s="38" cm="1">
        <f t="array" aca="1" ref="AG12" ca="1">TREND($K12:$P12,$K$1:$P$1,AG$1)</f>
        <v>2.7873855920132733E-4</v>
      </c>
      <c r="AH12" s="38" cm="1">
        <f t="array" aca="1" ref="AH12" ca="1">TREND($K12:$P12,$K$1:$P$1,AH$1)</f>
        <v>2.8139532068696335E-4</v>
      </c>
      <c r="AI12" s="38" cm="1">
        <f t="array" aca="1" ref="AI12" ca="1">TREND($K12:$P12,$K$1:$P$1,AI$1)</f>
        <v>2.8405208217259937E-4</v>
      </c>
      <c r="AJ12" s="38" cm="1">
        <f t="array" aca="1" ref="AJ12" ca="1">TREND($K12:$P12,$K$1:$P$1,AJ$1)</f>
        <v>2.8670884365823539E-4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HOIpTP-electricity-PM25</v>
      </c>
    </row>
    <row r="18" spans="1:5">
      <c r="A18" t="s">
        <v>113</v>
      </c>
      <c r="B18" t="str">
        <f ca="1">RIGHT(B17,LEN(B17)-7)</f>
        <v>electricity-PM25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4.8707293903329536E-5</v>
      </c>
      <c r="C2" s="38">
        <f ca="1">$B2+($F2-$B2)*(C$1-$B$1)/($F$1-$B$1)</f>
        <v>4.8984039891416631E-5</v>
      </c>
      <c r="D2" s="38">
        <f t="shared" ref="D2:E12" ca="1" si="0">$B2+($F2-$B2)*(D$1-$B$1)/($F$1-$B$1)</f>
        <v>4.9260785879503732E-5</v>
      </c>
      <c r="E2" s="38">
        <f t="shared" ca="1" si="0"/>
        <v>4.9537531867590833E-5</v>
      </c>
      <c r="F2" s="37" cm="1">
        <f t="array" aca="1" ref="F2" ca="1">INDIRECT(CONCATENATE("'",HLOOKUP(F$1,$B$21:$E$23,3,FALSE),"'!",$B$25,ROW($A2)+3))*About!$A$27</f>
        <v>4.9814277855677927E-5</v>
      </c>
      <c r="G2" s="38">
        <f ca="1">$F2+($K2-$F2)*(G$1-$F$1)/($K$1-$F$1)</f>
        <v>5.0478468227086965E-5</v>
      </c>
      <c r="H2" s="38">
        <f t="shared" ref="H2:J12" ca="1" si="1">$F2+($K2-$F2)*(H$1-$F$1)/($K$1-$F$1)</f>
        <v>5.1142658598496004E-5</v>
      </c>
      <c r="I2" s="38">
        <f t="shared" ca="1" si="1"/>
        <v>5.1806848969905049E-5</v>
      </c>
      <c r="J2" s="38">
        <f t="shared" ca="1" si="1"/>
        <v>5.2471039341314087E-5</v>
      </c>
      <c r="K2" s="37" cm="1">
        <f t="array" aca="1" ref="K2" ca="1">INDIRECT(CONCATENATE("'",HLOOKUP(K$1,$B$21:$E$23,3,FALSE),"'!",$B$25,ROW($A2)+3))*About!$A$27</f>
        <v>5.3135229712723126E-5</v>
      </c>
      <c r="L2" s="38">
        <f ca="1">$K2+($P2-$K2)*(L$1-$K$1)/($P$1-$K$1)</f>
        <v>5.3799420084132164E-5</v>
      </c>
      <c r="M2" s="38">
        <f t="shared" ref="M2:O12" ca="1" si="2">$K2+($P2-$K2)*(M$1-$K$1)/($P$1-$K$1)</f>
        <v>5.4463610455541202E-5</v>
      </c>
      <c r="N2" s="38">
        <f t="shared" ca="1" si="2"/>
        <v>5.5127800826950248E-5</v>
      </c>
      <c r="O2" s="38">
        <f t="shared" ca="1" si="2"/>
        <v>5.5791991198359286E-5</v>
      </c>
      <c r="P2" s="37" cm="1">
        <f t="array" aca="1" ref="P2" ca="1">INDIRECT(CONCATENATE("'",HLOOKUP(P$1,$B$21:$E$23,3,FALSE),"'!",$B$25,ROW($A2)+3))*About!$A$27</f>
        <v>5.6456181569768324E-5</v>
      </c>
      <c r="Q2" s="38" cm="1">
        <f t="array" aca="1" ref="Q2" ca="1">TREND($K2:$P2,$K$1:$P$1,Q$1)</f>
        <v>5.7120371941177424E-5</v>
      </c>
      <c r="R2" s="38" cm="1">
        <f t="array" aca="1" ref="R2" ca="1">TREND($K2:$P2,$K$1:$P$1,R$1)</f>
        <v>5.7784562312586428E-5</v>
      </c>
      <c r="S2" s="38" cm="1">
        <f t="array" aca="1" ref="S2" ca="1">TREND($K2:$P2,$K$1:$P$1,S$1)</f>
        <v>5.844875268399565E-5</v>
      </c>
      <c r="T2" s="38" cm="1">
        <f t="array" aca="1" ref="T2" ca="1">TREND($K2:$P2,$K$1:$P$1,T$1)</f>
        <v>5.9112943055404654E-5</v>
      </c>
      <c r="U2" s="38" cm="1">
        <f t="array" aca="1" ref="U2" ca="1">TREND($K2:$P2,$K$1:$P$1,U$1)</f>
        <v>5.9777133426813659E-5</v>
      </c>
      <c r="V2" s="38" cm="1">
        <f t="array" aca="1" ref="V2" ca="1">TREND($K2:$P2,$K$1:$P$1,V$1)</f>
        <v>6.0441323798222663E-5</v>
      </c>
      <c r="W2" s="38" cm="1">
        <f t="array" aca="1" ref="W2" ca="1">TREND($K2:$P2,$K$1:$P$1,W$1)</f>
        <v>6.1105514169631668E-5</v>
      </c>
      <c r="X2" s="38" cm="1">
        <f t="array" aca="1" ref="X2" ca="1">TREND($K2:$P2,$K$1:$P$1,X$1)</f>
        <v>6.1769704541040672E-5</v>
      </c>
      <c r="Y2" s="38" cm="1">
        <f t="array" aca="1" ref="Y2" ca="1">TREND($K2:$P2,$K$1:$P$1,Y$1)</f>
        <v>6.2433894912449894E-5</v>
      </c>
      <c r="Z2" s="38" cm="1">
        <f t="array" aca="1" ref="Z2" ca="1">TREND($K2:$P2,$K$1:$P$1,Z$1)</f>
        <v>6.3098085283858898E-5</v>
      </c>
      <c r="AA2" s="38" cm="1">
        <f t="array" aca="1" ref="AA2" ca="1">TREND($K2:$P2,$K$1:$P$1,AA$1)</f>
        <v>6.3762275655267903E-5</v>
      </c>
      <c r="AB2" s="38" cm="1">
        <f t="array" aca="1" ref="AB2" ca="1">TREND($K2:$P2,$K$1:$P$1,AB$1)</f>
        <v>6.4426466026676907E-5</v>
      </c>
      <c r="AC2" s="38" cm="1">
        <f t="array" aca="1" ref="AC2" ca="1">TREND($K2:$P2,$K$1:$P$1,AC$1)</f>
        <v>6.5090656398085912E-5</v>
      </c>
      <c r="AD2" s="38" cm="1">
        <f t="array" aca="1" ref="AD2" ca="1">TREND($K2:$P2,$K$1:$P$1,AD$1)</f>
        <v>6.5754846769494916E-5</v>
      </c>
      <c r="AE2" s="38" cm="1">
        <f t="array" aca="1" ref="AE2" ca="1">TREND($K2:$P2,$K$1:$P$1,AE$1)</f>
        <v>6.6419037140904138E-5</v>
      </c>
      <c r="AF2" s="38" cm="1">
        <f t="array" aca="1" ref="AF2" ca="1">TREND($K2:$P2,$K$1:$P$1,AF$1)</f>
        <v>6.7083227512313142E-5</v>
      </c>
      <c r="AG2" s="38" cm="1">
        <f t="array" aca="1" ref="AG2" ca="1">TREND($K2:$P2,$K$1:$P$1,AG$1)</f>
        <v>6.7747417883722147E-5</v>
      </c>
      <c r="AH2" s="38" cm="1">
        <f t="array" aca="1" ref="AH2" ca="1">TREND($K2:$P2,$K$1:$P$1,AH$1)</f>
        <v>6.8411608255131151E-5</v>
      </c>
      <c r="AI2" s="38" cm="1">
        <f t="array" aca="1" ref="AI2" ca="1">TREND($K2:$P2,$K$1:$P$1,AI$1)</f>
        <v>6.9075798626540156E-5</v>
      </c>
      <c r="AJ2" s="38" cm="1">
        <f t="array" aca="1" ref="AJ2" ca="1">TREND($K2:$P2,$K$1:$P$1,AJ$1)</f>
        <v>6.973998899794916E-5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2.4353646951664768E-5</v>
      </c>
      <c r="C3" s="38">
        <f t="shared" ref="C3:C12" ca="1" si="3">$B3+($F3-$B3)*(C$1-$B$1)/($F$1-$B$1)</f>
        <v>2.4353646951664768E-5</v>
      </c>
      <c r="D3" s="38">
        <f t="shared" ca="1" si="0"/>
        <v>2.4353646951664768E-5</v>
      </c>
      <c r="E3" s="38">
        <f t="shared" ca="1" si="0"/>
        <v>2.4353646951664768E-5</v>
      </c>
      <c r="F3" s="39" cm="1">
        <f t="array" aca="1" ref="F3" ca="1">INDIRECT(CONCATENATE("'",HLOOKUP(F$1,$B$21:$E$23,3,FALSE),"'!",$B$25,ROW($A3)+5))*About!$A$27</f>
        <v>2.4353646951664768E-5</v>
      </c>
      <c r="G3" s="38">
        <f t="shared" ref="G3:G12" ca="1" si="4">$F3+($K3-$F3)*(G$1-$F$1)/($K$1-$F$1)</f>
        <v>2.4575043742134448E-5</v>
      </c>
      <c r="H3" s="38">
        <f t="shared" ca="1" si="1"/>
        <v>2.4796440532604127E-5</v>
      </c>
      <c r="I3" s="38">
        <f t="shared" ca="1" si="1"/>
        <v>2.5017837323073807E-5</v>
      </c>
      <c r="J3" s="38">
        <f t="shared" ca="1" si="1"/>
        <v>2.5239234113543486E-5</v>
      </c>
      <c r="K3" s="39" cm="1">
        <f t="array" aca="1" ref="K3" ca="1">INDIRECT(CONCATENATE("'",HLOOKUP(K$1,$B$21:$E$23,3,FALSE),"'!",$B$25,ROW($A3)+5))*About!$A$27</f>
        <v>2.5460630904013166E-5</v>
      </c>
      <c r="L3" s="38">
        <f t="shared" ref="L3:L12" ca="1" si="5">$K3+($P3-$K3)*(L$1-$K$1)/($P$1-$K$1)</f>
        <v>2.5682027694482845E-5</v>
      </c>
      <c r="M3" s="38">
        <f t="shared" ca="1" si="2"/>
        <v>2.5903424484952524E-5</v>
      </c>
      <c r="N3" s="38">
        <f t="shared" ca="1" si="2"/>
        <v>2.6124821275422204E-5</v>
      </c>
      <c r="O3" s="38">
        <f t="shared" ca="1" si="2"/>
        <v>2.6346218065891883E-5</v>
      </c>
      <c r="P3" s="39" cm="1">
        <f t="array" aca="1" ref="P3" ca="1">INDIRECT(CONCATENATE("'",HLOOKUP(P$1,$B$21:$E$23,3,FALSE),"'!",$B$25,ROW($A3)+5))*About!$A$27</f>
        <v>2.6567614856361563E-5</v>
      </c>
      <c r="Q3" s="38" cm="1">
        <f t="array" aca="1" ref="Q3" ca="1">TREND($K3:$P3,$K$1:$P$1,Q$1)</f>
        <v>2.6789011646831222E-5</v>
      </c>
      <c r="R3" s="38" cm="1">
        <f t="array" aca="1" ref="R3" ca="1">TREND($K3:$P3,$K$1:$P$1,R$1)</f>
        <v>2.7010408437300908E-5</v>
      </c>
      <c r="S3" s="38" cm="1">
        <f t="array" aca="1" ref="S3" ca="1">TREND($K3:$P3,$K$1:$P$1,S$1)</f>
        <v>2.7231805227770594E-5</v>
      </c>
      <c r="T3" s="38" cm="1">
        <f t="array" aca="1" ref="T3" ca="1">TREND($K3:$P3,$K$1:$P$1,T$1)</f>
        <v>2.7453202018240281E-5</v>
      </c>
      <c r="U3" s="38" cm="1">
        <f t="array" aca="1" ref="U3" ca="1">TREND($K3:$P3,$K$1:$P$1,U$1)</f>
        <v>2.7674598808709967E-5</v>
      </c>
      <c r="V3" s="38" cm="1">
        <f t="array" aca="1" ref="V3" ca="1">TREND($K3:$P3,$K$1:$P$1,V$1)</f>
        <v>2.7895995599179599E-5</v>
      </c>
      <c r="W3" s="38" cm="1">
        <f t="array" aca="1" ref="W3" ca="1">TREND($K3:$P3,$K$1:$P$1,W$1)</f>
        <v>2.8117392389649285E-5</v>
      </c>
      <c r="X3" s="38" cm="1">
        <f t="array" aca="1" ref="X3" ca="1">TREND($K3:$P3,$K$1:$P$1,X$1)</f>
        <v>2.8338789180118971E-5</v>
      </c>
      <c r="Y3" s="38" cm="1">
        <f t="array" aca="1" ref="Y3" ca="1">TREND($K3:$P3,$K$1:$P$1,Y$1)</f>
        <v>2.8560185970588658E-5</v>
      </c>
      <c r="Z3" s="38" cm="1">
        <f t="array" aca="1" ref="Z3" ca="1">TREND($K3:$P3,$K$1:$P$1,Z$1)</f>
        <v>2.8781582761058344E-5</v>
      </c>
      <c r="AA3" s="38" cm="1">
        <f t="array" aca="1" ref="AA3" ca="1">TREND($K3:$P3,$K$1:$P$1,AA$1)</f>
        <v>2.900297955152803E-5</v>
      </c>
      <c r="AB3" s="38" cm="1">
        <f t="array" aca="1" ref="AB3" ca="1">TREND($K3:$P3,$K$1:$P$1,AB$1)</f>
        <v>2.9224376341997716E-5</v>
      </c>
      <c r="AC3" s="38" cm="1">
        <f t="array" aca="1" ref="AC3" ca="1">TREND($K3:$P3,$K$1:$P$1,AC$1)</f>
        <v>2.9445773132467403E-5</v>
      </c>
      <c r="AD3" s="38" cm="1">
        <f t="array" aca="1" ref="AD3" ca="1">TREND($K3:$P3,$K$1:$P$1,AD$1)</f>
        <v>2.9667169922937035E-5</v>
      </c>
      <c r="AE3" s="38" cm="1">
        <f t="array" aca="1" ref="AE3" ca="1">TREND($K3:$P3,$K$1:$P$1,AE$1)</f>
        <v>2.9888566713406721E-5</v>
      </c>
      <c r="AF3" s="38" cm="1">
        <f t="array" aca="1" ref="AF3" ca="1">TREND($K3:$P3,$K$1:$P$1,AF$1)</f>
        <v>3.0109963503876407E-5</v>
      </c>
      <c r="AG3" s="38" cm="1">
        <f t="array" aca="1" ref="AG3" ca="1">TREND($K3:$P3,$K$1:$P$1,AG$1)</f>
        <v>3.0331360294346093E-5</v>
      </c>
      <c r="AH3" s="38" cm="1">
        <f t="array" aca="1" ref="AH3" ca="1">TREND($K3:$P3,$K$1:$P$1,AH$1)</f>
        <v>3.055275708481578E-5</v>
      </c>
      <c r="AI3" s="38" cm="1">
        <f t="array" aca="1" ref="AI3" ca="1">TREND($K3:$P3,$K$1:$P$1,AI$1)</f>
        <v>3.0774153875285466E-5</v>
      </c>
      <c r="AJ3" s="38" cm="1">
        <f t="array" aca="1" ref="AJ3" ca="1">TREND($K3:$P3,$K$1:$P$1,AJ$1)</f>
        <v>3.0995550665755152E-5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5.9777133426813523E-5</v>
      </c>
      <c r="C4" s="38">
        <f t="shared" ca="1" si="3"/>
        <v>6.0053879414900617E-5</v>
      </c>
      <c r="D4" s="38">
        <f t="shared" ca="1" si="0"/>
        <v>6.0330625402987718E-5</v>
      </c>
      <c r="E4" s="38">
        <f t="shared" ca="1" si="0"/>
        <v>6.0607371391074819E-5</v>
      </c>
      <c r="F4" s="39" cm="1">
        <f t="array" aca="1" ref="F4" ca="1">INDIRECT(CONCATENATE("'",HLOOKUP(F$1,$B$21:$E$23,3,FALSE),"'!",$B$25,ROW($A4)+5))*About!$A$27</f>
        <v>6.0884117379161914E-5</v>
      </c>
      <c r="G4" s="38">
        <f t="shared" ca="1" si="4"/>
        <v>6.1326910960101273E-5</v>
      </c>
      <c r="H4" s="38">
        <f t="shared" ca="1" si="1"/>
        <v>6.1769704541040632E-5</v>
      </c>
      <c r="I4" s="38">
        <f t="shared" ca="1" si="1"/>
        <v>6.2212498121980004E-5</v>
      </c>
      <c r="J4" s="38">
        <f t="shared" ca="1" si="1"/>
        <v>6.2655291702919363E-5</v>
      </c>
      <c r="K4" s="39" cm="1">
        <f t="array" aca="1" ref="K4" ca="1">INDIRECT(CONCATENATE("'",HLOOKUP(K$1,$B$21:$E$23,3,FALSE),"'!",$B$25,ROW($A4)+5))*About!$A$27</f>
        <v>6.3098085283858722E-5</v>
      </c>
      <c r="L4" s="38">
        <f t="shared" ca="1" si="5"/>
        <v>6.4205069236207112E-5</v>
      </c>
      <c r="M4" s="38">
        <f t="shared" ca="1" si="2"/>
        <v>6.5312053188555517E-5</v>
      </c>
      <c r="N4" s="38">
        <f t="shared" ca="1" si="2"/>
        <v>6.6419037140903907E-5</v>
      </c>
      <c r="O4" s="38">
        <f t="shared" ca="1" si="2"/>
        <v>6.7526021093252311E-5</v>
      </c>
      <c r="P4" s="39" cm="1">
        <f t="array" aca="1" ref="P4" ca="1">INDIRECT(CONCATENATE("'",HLOOKUP(P$1,$B$21:$E$23,3,FALSE),"'!",$B$25,ROW($A4)+5))*About!$A$27</f>
        <v>6.8633005045600702E-5</v>
      </c>
      <c r="Q4" s="38" cm="1">
        <f t="array" aca="1" ref="Q4" ca="1">TREND($K4:$P4,$K$1:$P$1,Q$1)</f>
        <v>6.973998899794916E-5</v>
      </c>
      <c r="R4" s="38" cm="1">
        <f t="array" aca="1" ref="R4" ca="1">TREND($K4:$P4,$K$1:$P$1,R$1)</f>
        <v>7.0846972950297429E-5</v>
      </c>
      <c r="S4" s="38" cm="1">
        <f t="array" aca="1" ref="S4" ca="1">TREND($K4:$P4,$K$1:$P$1,S$1)</f>
        <v>7.1953956902646131E-5</v>
      </c>
      <c r="T4" s="38" cm="1">
        <f t="array" aca="1" ref="T4" ca="1">TREND($K4:$P4,$K$1:$P$1,T$1)</f>
        <v>7.3060940854994399E-5</v>
      </c>
      <c r="U4" s="38" cm="1">
        <f t="array" aca="1" ref="U4" ca="1">TREND($K4:$P4,$K$1:$P$1,U$1)</f>
        <v>7.4167924807342668E-5</v>
      </c>
      <c r="V4" s="38" cm="1">
        <f t="array" aca="1" ref="V4" ca="1">TREND($K4:$P4,$K$1:$P$1,V$1)</f>
        <v>7.5274908759690937E-5</v>
      </c>
      <c r="W4" s="38" cm="1">
        <f t="array" aca="1" ref="W4" ca="1">TREND($K4:$P4,$K$1:$P$1,W$1)</f>
        <v>7.6381892712039639E-5</v>
      </c>
      <c r="X4" s="38" cm="1">
        <f t="array" aca="1" ref="X4" ca="1">TREND($K4:$P4,$K$1:$P$1,X$1)</f>
        <v>7.7488876664387907E-5</v>
      </c>
      <c r="Y4" s="38" cm="1">
        <f t="array" aca="1" ref="Y4" ca="1">TREND($K4:$P4,$K$1:$P$1,Y$1)</f>
        <v>7.8595860616736176E-5</v>
      </c>
      <c r="Z4" s="38" cm="1">
        <f t="array" aca="1" ref="Z4" ca="1">TREND($K4:$P4,$K$1:$P$1,Z$1)</f>
        <v>7.9702844569084878E-5</v>
      </c>
      <c r="AA4" s="38" cm="1">
        <f t="array" aca="1" ref="AA4" ca="1">TREND($K4:$P4,$K$1:$P$1,AA$1)</f>
        <v>8.0809828521433147E-5</v>
      </c>
      <c r="AB4" s="38" cm="1">
        <f t="array" aca="1" ref="AB4" ca="1">TREND($K4:$P4,$K$1:$P$1,AB$1)</f>
        <v>8.1916812473781415E-5</v>
      </c>
      <c r="AC4" s="38" cm="1">
        <f t="array" aca="1" ref="AC4" ca="1">TREND($K4:$P4,$K$1:$P$1,AC$1)</f>
        <v>8.3023796426130118E-5</v>
      </c>
      <c r="AD4" s="38" cm="1">
        <f t="array" aca="1" ref="AD4" ca="1">TREND($K4:$P4,$K$1:$P$1,AD$1)</f>
        <v>8.4130780378478386E-5</v>
      </c>
      <c r="AE4" s="38" cm="1">
        <f t="array" aca="1" ref="AE4" ca="1">TREND($K4:$P4,$K$1:$P$1,AE$1)</f>
        <v>8.5237764330826655E-5</v>
      </c>
      <c r="AF4" s="38" cm="1">
        <f t="array" aca="1" ref="AF4" ca="1">TREND($K4:$P4,$K$1:$P$1,AF$1)</f>
        <v>8.6344748283174923E-5</v>
      </c>
      <c r="AG4" s="38" cm="1">
        <f t="array" aca="1" ref="AG4" ca="1">TREND($K4:$P4,$K$1:$P$1,AG$1)</f>
        <v>8.7451732235523626E-5</v>
      </c>
      <c r="AH4" s="38" cm="1">
        <f t="array" aca="1" ref="AH4" ca="1">TREND($K4:$P4,$K$1:$P$1,AH$1)</f>
        <v>8.8558716187871894E-5</v>
      </c>
      <c r="AI4" s="38" cm="1">
        <f t="array" aca="1" ref="AI4" ca="1">TREND($K4:$P4,$K$1:$P$1,AI$1)</f>
        <v>8.9665700140220163E-5</v>
      </c>
      <c r="AJ4" s="38" cm="1">
        <f t="array" aca="1" ref="AJ4" ca="1">TREND($K4:$P4,$K$1:$P$1,AJ$1)</f>
        <v>9.0772684092568865E-5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7.7488876664387907E-4</v>
      </c>
      <c r="C5" s="38">
        <f t="shared" ca="1" si="3"/>
        <v>7.7488876664387907E-4</v>
      </c>
      <c r="D5" s="38">
        <f t="shared" ca="1" si="0"/>
        <v>7.7488876664387907E-4</v>
      </c>
      <c r="E5" s="38">
        <f t="shared" ca="1" si="0"/>
        <v>7.7488876664387907E-4</v>
      </c>
      <c r="F5" s="39" cm="1">
        <f t="array" aca="1" ref="F5" ca="1">INDIRECT(CONCATENATE("'",HLOOKUP(F$1,$B$21:$E$23,3,FALSE),"'!",$B$25,ROW($A5)+5))*About!$A$27</f>
        <v>7.7488876664387907E-4</v>
      </c>
      <c r="G5" s="38">
        <f t="shared" ca="1" si="4"/>
        <v>7.8153067035796945E-4</v>
      </c>
      <c r="H5" s="38">
        <f t="shared" ca="1" si="1"/>
        <v>7.8817257407205982E-4</v>
      </c>
      <c r="I5" s="38">
        <f t="shared" ca="1" si="1"/>
        <v>7.9481447778615008E-4</v>
      </c>
      <c r="J5" s="38">
        <f t="shared" ca="1" si="1"/>
        <v>8.0145638150024045E-4</v>
      </c>
      <c r="K5" s="39" cm="1">
        <f t="array" aca="1" ref="K5" ca="1">INDIRECT(CONCATENATE("'",HLOOKUP(K$1,$B$21:$E$23,3,FALSE),"'!",$B$25,ROW($A5)+5))*About!$A$27</f>
        <v>8.0809828521433082E-4</v>
      </c>
      <c r="L5" s="38">
        <f t="shared" ca="1" si="5"/>
        <v>8.2138209264251167E-4</v>
      </c>
      <c r="M5" s="38">
        <f t="shared" ca="1" si="2"/>
        <v>8.3466590007069241E-4</v>
      </c>
      <c r="N5" s="38">
        <f t="shared" ca="1" si="2"/>
        <v>8.4794970749887326E-4</v>
      </c>
      <c r="O5" s="38">
        <f t="shared" ca="1" si="2"/>
        <v>8.61233514927054E-4</v>
      </c>
      <c r="P5" s="39" cm="1">
        <f t="array" aca="1" ref="P5" ca="1">INDIRECT(CONCATENATE("'",HLOOKUP(P$1,$B$21:$E$23,3,FALSE),"'!",$B$25,ROW($A5)+5))*About!$A$27</f>
        <v>8.7451732235523485E-4</v>
      </c>
      <c r="Q5" s="38" cm="1">
        <f t="array" aca="1" ref="Q5" ca="1">TREND($K5:$P5,$K$1:$P$1,Q$1)</f>
        <v>8.8780112978341374E-4</v>
      </c>
      <c r="R5" s="38" cm="1">
        <f t="array" aca="1" ref="R5" ca="1">TREND($K5:$P5,$K$1:$P$1,R$1)</f>
        <v>9.0108493721159644E-4</v>
      </c>
      <c r="S5" s="38" cm="1">
        <f t="array" aca="1" ref="S5" ca="1">TREND($K5:$P5,$K$1:$P$1,S$1)</f>
        <v>9.1436874463977566E-4</v>
      </c>
      <c r="T5" s="38" cm="1">
        <f t="array" aca="1" ref="T5" ca="1">TREND($K5:$P5,$K$1:$P$1,T$1)</f>
        <v>9.2765255206795835E-4</v>
      </c>
      <c r="U5" s="38" cm="1">
        <f t="array" aca="1" ref="U5" ca="1">TREND($K5:$P5,$K$1:$P$1,U$1)</f>
        <v>9.4093635949613758E-4</v>
      </c>
      <c r="V5" s="38" cm="1">
        <f t="array" aca="1" ref="V5" ca="1">TREND($K5:$P5,$K$1:$P$1,V$1)</f>
        <v>9.5422016692432027E-4</v>
      </c>
      <c r="W5" s="38" cm="1">
        <f t="array" aca="1" ref="W5" ca="1">TREND($K5:$P5,$K$1:$P$1,W$1)</f>
        <v>9.6750397435249949E-4</v>
      </c>
      <c r="X5" s="38" cm="1">
        <f t="array" aca="1" ref="X5" ca="1">TREND($K5:$P5,$K$1:$P$1,X$1)</f>
        <v>9.8078778178067871E-4</v>
      </c>
      <c r="Y5" s="38" cm="1">
        <f t="array" aca="1" ref="Y5" ca="1">TREND($K5:$P5,$K$1:$P$1,Y$1)</f>
        <v>9.9407158920886141E-4</v>
      </c>
      <c r="Z5" s="38" cm="1">
        <f t="array" aca="1" ref="Z5" ca="1">TREND($K5:$P5,$K$1:$P$1,Z$1)</f>
        <v>1.0073553966370406E-3</v>
      </c>
      <c r="AA5" s="38" cm="1">
        <f t="array" aca="1" ref="AA5" ca="1">TREND($K5:$P5,$K$1:$P$1,AA$1)</f>
        <v>1.0206392040652233E-3</v>
      </c>
      <c r="AB5" s="38" cm="1">
        <f t="array" aca="1" ref="AB5" ca="1">TREND($K5:$P5,$K$1:$P$1,AB$1)</f>
        <v>1.0339230114934025E-3</v>
      </c>
      <c r="AC5" s="38" cm="1">
        <f t="array" aca="1" ref="AC5" ca="1">TREND($K5:$P5,$K$1:$P$1,AC$1)</f>
        <v>1.0472068189215852E-3</v>
      </c>
      <c r="AD5" s="38" cm="1">
        <f t="array" aca="1" ref="AD5" ca="1">TREND($K5:$P5,$K$1:$P$1,AD$1)</f>
        <v>1.0604906263497645E-3</v>
      </c>
      <c r="AE5" s="38" cm="1">
        <f t="array" aca="1" ref="AE5" ca="1">TREND($K5:$P5,$K$1:$P$1,AE$1)</f>
        <v>1.0737744337779472E-3</v>
      </c>
      <c r="AF5" s="38" cm="1">
        <f t="array" aca="1" ref="AF5" ca="1">TREND($K5:$P5,$K$1:$P$1,AF$1)</f>
        <v>1.0870582412061264E-3</v>
      </c>
      <c r="AG5" s="38" cm="1">
        <f t="array" aca="1" ref="AG5" ca="1">TREND($K5:$P5,$K$1:$P$1,AG$1)</f>
        <v>1.1003420486343091E-3</v>
      </c>
      <c r="AH5" s="38" cm="1">
        <f t="array" aca="1" ref="AH5" ca="1">TREND($K5:$P5,$K$1:$P$1,AH$1)</f>
        <v>1.1136258560624883E-3</v>
      </c>
      <c r="AI5" s="38" cm="1">
        <f t="array" aca="1" ref="AI5" ca="1">TREND($K5:$P5,$K$1:$P$1,AI$1)</f>
        <v>1.1269096634906675E-3</v>
      </c>
      <c r="AJ5" s="38" cm="1">
        <f t="array" aca="1" ref="AJ5" ca="1">TREND($K5:$P5,$K$1:$P$1,AJ$1)</f>
        <v>1.1401934709188502E-3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1.1069839523483985E-3</v>
      </c>
      <c r="C6" s="38">
        <f t="shared" ca="1" si="3"/>
        <v>1.1069839523483985E-3</v>
      </c>
      <c r="D6" s="38">
        <f t="shared" ca="1" si="0"/>
        <v>1.1069839523483985E-3</v>
      </c>
      <c r="E6" s="38">
        <f t="shared" ca="1" si="0"/>
        <v>1.1069839523483985E-3</v>
      </c>
      <c r="F6" s="39" cm="1">
        <f t="array" aca="1" ref="F6" ca="1">INDIRECT(CONCATENATE("'",HLOOKUP(F$1,$B$21:$E$23,3,FALSE),"'!",$B$25,ROW($A6)+5))*About!$A$27</f>
        <v>1.1069839523483985E-3</v>
      </c>
      <c r="G6" s="38">
        <f t="shared" ca="1" si="4"/>
        <v>1.1069839523483985E-3</v>
      </c>
      <c r="H6" s="38">
        <f t="shared" ca="1" si="1"/>
        <v>1.1069839523483985E-3</v>
      </c>
      <c r="I6" s="38">
        <f t="shared" ca="1" si="1"/>
        <v>1.1069839523483985E-3</v>
      </c>
      <c r="J6" s="38">
        <f t="shared" ca="1" si="1"/>
        <v>1.1069839523483985E-3</v>
      </c>
      <c r="K6" s="39" cm="1">
        <f t="array" aca="1" ref="K6" ca="1">INDIRECT(CONCATENATE("'",HLOOKUP(K$1,$B$21:$E$23,3,FALSE),"'!",$B$25,ROW($A6)+5))*About!$A$27</f>
        <v>1.1069839523483985E-3</v>
      </c>
      <c r="L6" s="38">
        <f t="shared" ca="1" si="5"/>
        <v>1.1291236313953664E-3</v>
      </c>
      <c r="M6" s="38">
        <f t="shared" ca="1" si="2"/>
        <v>1.1512633104423344E-3</v>
      </c>
      <c r="N6" s="38">
        <f t="shared" ca="1" si="2"/>
        <v>1.1734029894893024E-3</v>
      </c>
      <c r="O6" s="38">
        <f t="shared" ca="1" si="2"/>
        <v>1.1955426685362704E-3</v>
      </c>
      <c r="P6" s="39" cm="1">
        <f t="array" aca="1" ref="P6" ca="1">INDIRECT(CONCATENATE("'",HLOOKUP(P$1,$B$21:$E$23,3,FALSE),"'!",$B$25,ROW($A6)+5))*About!$A$27</f>
        <v>1.2176823475832383E-3</v>
      </c>
      <c r="Q6" s="38" cm="1">
        <f t="array" aca="1" ref="Q6" ca="1">TREND($K6:$P6,$K$1:$P$1,Q$1)</f>
        <v>1.2398220266302065E-3</v>
      </c>
      <c r="R6" s="38" cm="1">
        <f t="array" aca="1" ref="R6" ca="1">TREND($K6:$P6,$K$1:$P$1,R$1)</f>
        <v>1.2619617056771754E-3</v>
      </c>
      <c r="S6" s="38" cm="1">
        <f t="array" aca="1" ref="S6" ca="1">TREND($K6:$P6,$K$1:$P$1,S$1)</f>
        <v>1.2841013847241442E-3</v>
      </c>
      <c r="T6" s="38" cm="1">
        <f t="array" aca="1" ref="T6" ca="1">TREND($K6:$P6,$K$1:$P$1,T$1)</f>
        <v>1.306241063771113E-3</v>
      </c>
      <c r="U6" s="38" cm="1">
        <f t="array" aca="1" ref="U6" ca="1">TREND($K6:$P6,$K$1:$P$1,U$1)</f>
        <v>1.3283807428180819E-3</v>
      </c>
      <c r="V6" s="38" cm="1">
        <f t="array" aca="1" ref="V6" ca="1">TREND($K6:$P6,$K$1:$P$1,V$1)</f>
        <v>1.3505204218650438E-3</v>
      </c>
      <c r="W6" s="38" cm="1">
        <f t="array" aca="1" ref="W6" ca="1">TREND($K6:$P6,$K$1:$P$1,W$1)</f>
        <v>1.3726601009120126E-3</v>
      </c>
      <c r="X6" s="38" cm="1">
        <f t="array" aca="1" ref="X6" ca="1">TREND($K6:$P6,$K$1:$P$1,X$1)</f>
        <v>1.3947997799589815E-3</v>
      </c>
      <c r="Y6" s="38" cm="1">
        <f t="array" aca="1" ref="Y6" ca="1">TREND($K6:$P6,$K$1:$P$1,Y$1)</f>
        <v>1.4169394590059503E-3</v>
      </c>
      <c r="Z6" s="38" cm="1">
        <f t="array" aca="1" ref="Z6" ca="1">TREND($K6:$P6,$K$1:$P$1,Z$1)</f>
        <v>1.4390791380529191E-3</v>
      </c>
      <c r="AA6" s="38" cm="1">
        <f t="array" aca="1" ref="AA6" ca="1">TREND($K6:$P6,$K$1:$P$1,AA$1)</f>
        <v>1.461218817099888E-3</v>
      </c>
      <c r="AB6" s="38" cm="1">
        <f t="array" aca="1" ref="AB6" ca="1">TREND($K6:$P6,$K$1:$P$1,AB$1)</f>
        <v>1.4833584961468568E-3</v>
      </c>
      <c r="AC6" s="38" cm="1">
        <f t="array" aca="1" ref="AC6" ca="1">TREND($K6:$P6,$K$1:$P$1,AC$1)</f>
        <v>1.5054981751938257E-3</v>
      </c>
      <c r="AD6" s="38" cm="1">
        <f t="array" aca="1" ref="AD6" ca="1">TREND($K6:$P6,$K$1:$P$1,AD$1)</f>
        <v>1.5276378542407876E-3</v>
      </c>
      <c r="AE6" s="38" cm="1">
        <f t="array" aca="1" ref="AE6" ca="1">TREND($K6:$P6,$K$1:$P$1,AE$1)</f>
        <v>1.5497775332877564E-3</v>
      </c>
      <c r="AF6" s="38" cm="1">
        <f t="array" aca="1" ref="AF6" ca="1">TREND($K6:$P6,$K$1:$P$1,AF$1)</f>
        <v>1.5719172123347253E-3</v>
      </c>
      <c r="AG6" s="38" cm="1">
        <f t="array" aca="1" ref="AG6" ca="1">TREND($K6:$P6,$K$1:$P$1,AG$1)</f>
        <v>1.5940568913816941E-3</v>
      </c>
      <c r="AH6" s="38" cm="1">
        <f t="array" aca="1" ref="AH6" ca="1">TREND($K6:$P6,$K$1:$P$1,AH$1)</f>
        <v>1.6161965704286629E-3</v>
      </c>
      <c r="AI6" s="38" cm="1">
        <f t="array" aca="1" ref="AI6" ca="1">TREND($K6:$P6,$K$1:$P$1,AI$1)</f>
        <v>1.6383362494756318E-3</v>
      </c>
      <c r="AJ6" s="38" cm="1">
        <f t="array" aca="1" ref="AJ6" ca="1">TREND($K6:$P6,$K$1:$P$1,AJ$1)</f>
        <v>1.6604759285226006E-3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3.3209518570451957E-2</v>
      </c>
      <c r="C7" s="38">
        <f t="shared" ca="1" si="3"/>
        <v>3.3209518570451957E-2</v>
      </c>
      <c r="D7" s="38">
        <f t="shared" ca="1" si="0"/>
        <v>3.3209518570451957E-2</v>
      </c>
      <c r="E7" s="38">
        <f t="shared" ca="1" si="0"/>
        <v>3.3209518570451957E-2</v>
      </c>
      <c r="F7" s="39" cm="1">
        <f t="array" aca="1" ref="F7" ca="1">INDIRECT(CONCATENATE("'",HLOOKUP(F$1,$B$21:$E$23,3,FALSE),"'!",$B$25,ROW($A7)+5))*About!$A$27</f>
        <v>3.3209518570451957E-2</v>
      </c>
      <c r="G7" s="38">
        <f t="shared" ca="1" si="4"/>
        <v>3.3209518570451957E-2</v>
      </c>
      <c r="H7" s="38">
        <f t="shared" ca="1" si="1"/>
        <v>3.3209518570451957E-2</v>
      </c>
      <c r="I7" s="38">
        <f t="shared" ca="1" si="1"/>
        <v>3.3209518570451957E-2</v>
      </c>
      <c r="J7" s="38">
        <f t="shared" ca="1" si="1"/>
        <v>3.3209518570451957E-2</v>
      </c>
      <c r="K7" s="39" cm="1">
        <f t="array" aca="1" ref="K7" ca="1">INDIRECT(CONCATENATE("'",HLOOKUP(K$1,$B$21:$E$23,3,FALSE),"'!",$B$25,ROW($A7)+5))*About!$A$27</f>
        <v>3.3209518570451957E-2</v>
      </c>
      <c r="L7" s="38">
        <f t="shared" ca="1" si="5"/>
        <v>3.3430915360921638E-2</v>
      </c>
      <c r="M7" s="38">
        <f t="shared" ca="1" si="2"/>
        <v>3.365231215139132E-2</v>
      </c>
      <c r="N7" s="38">
        <f t="shared" ca="1" si="2"/>
        <v>3.3873708941860994E-2</v>
      </c>
      <c r="O7" s="38">
        <f t="shared" ca="1" si="2"/>
        <v>3.4095105732330676E-2</v>
      </c>
      <c r="P7" s="39" cm="1">
        <f t="array" aca="1" ref="P7" ca="1">INDIRECT(CONCATENATE("'",HLOOKUP(P$1,$B$21:$E$23,3,FALSE),"'!",$B$25,ROW($A7)+5))*About!$A$27</f>
        <v>3.4316502522800357E-2</v>
      </c>
      <c r="Q7" s="38" cm="1">
        <f t="array" aca="1" ref="Q7" ca="1">TREND($K7:$P7,$K$1:$P$1,Q$1)</f>
        <v>3.4537899313270004E-2</v>
      </c>
      <c r="R7" s="38" cm="1">
        <f t="array" aca="1" ref="R7" ca="1">TREND($K7:$P7,$K$1:$P$1,R$1)</f>
        <v>3.4759296103739679E-2</v>
      </c>
      <c r="S7" s="38" cm="1">
        <f t="array" aca="1" ref="S7" ca="1">TREND($K7:$P7,$K$1:$P$1,S$1)</f>
        <v>3.4980692894209409E-2</v>
      </c>
      <c r="T7" s="38" cm="1">
        <f t="array" aca="1" ref="T7" ca="1">TREND($K7:$P7,$K$1:$P$1,T$1)</f>
        <v>3.5202089684679083E-2</v>
      </c>
      <c r="U7" s="38" cm="1">
        <f t="array" aca="1" ref="U7" ca="1">TREND($K7:$P7,$K$1:$P$1,U$1)</f>
        <v>3.5423486475148758E-2</v>
      </c>
      <c r="V7" s="38" cm="1">
        <f t="array" aca="1" ref="V7" ca="1">TREND($K7:$P7,$K$1:$P$1,V$1)</f>
        <v>3.5644883265618432E-2</v>
      </c>
      <c r="W7" s="38" cm="1">
        <f t="array" aca="1" ref="W7" ca="1">TREND($K7:$P7,$K$1:$P$1,W$1)</f>
        <v>3.5866280056088107E-2</v>
      </c>
      <c r="X7" s="38" cm="1">
        <f t="array" aca="1" ref="X7" ca="1">TREND($K7:$P7,$K$1:$P$1,X$1)</f>
        <v>3.6087676846557781E-2</v>
      </c>
      <c r="Y7" s="38" cm="1">
        <f t="array" aca="1" ref="Y7" ca="1">TREND($K7:$P7,$K$1:$P$1,Y$1)</f>
        <v>3.6309073637027456E-2</v>
      </c>
      <c r="Z7" s="38" cm="1">
        <f t="array" aca="1" ref="Z7" ca="1">TREND($K7:$P7,$K$1:$P$1,Z$1)</f>
        <v>3.653047042749713E-2</v>
      </c>
      <c r="AA7" s="38" cm="1">
        <f t="array" aca="1" ref="AA7" ca="1">TREND($K7:$P7,$K$1:$P$1,AA$1)</f>
        <v>3.6751867217966805E-2</v>
      </c>
      <c r="AB7" s="38" cm="1">
        <f t="array" aca="1" ref="AB7" ca="1">TREND($K7:$P7,$K$1:$P$1,AB$1)</f>
        <v>3.6973264008436479E-2</v>
      </c>
      <c r="AC7" s="38" cm="1">
        <f t="array" aca="1" ref="AC7" ca="1">TREND($K7:$P7,$K$1:$P$1,AC$1)</f>
        <v>3.7194660798906209E-2</v>
      </c>
      <c r="AD7" s="38" cm="1">
        <f t="array" aca="1" ref="AD7" ca="1">TREND($K7:$P7,$K$1:$P$1,AD$1)</f>
        <v>3.7416057589375884E-2</v>
      </c>
      <c r="AE7" s="38" cm="1">
        <f t="array" aca="1" ref="AE7" ca="1">TREND($K7:$P7,$K$1:$P$1,AE$1)</f>
        <v>3.7637454379845559E-2</v>
      </c>
      <c r="AF7" s="38" cm="1">
        <f t="array" aca="1" ref="AF7" ca="1">TREND($K7:$P7,$K$1:$P$1,AF$1)</f>
        <v>3.7858851170315233E-2</v>
      </c>
      <c r="AG7" s="38" cm="1">
        <f t="array" aca="1" ref="AG7" ca="1">TREND($K7:$P7,$K$1:$P$1,AG$1)</f>
        <v>3.8080247960784908E-2</v>
      </c>
      <c r="AH7" s="38" cm="1">
        <f t="array" aca="1" ref="AH7" ca="1">TREND($K7:$P7,$K$1:$P$1,AH$1)</f>
        <v>3.8301644751254582E-2</v>
      </c>
      <c r="AI7" s="38" cm="1">
        <f t="array" aca="1" ref="AI7" ca="1">TREND($K7:$P7,$K$1:$P$1,AI$1)</f>
        <v>3.8523041541724257E-2</v>
      </c>
      <c r="AJ7" s="38" cm="1">
        <f t="array" aca="1" ref="AJ7" ca="1">TREND($K7:$P7,$K$1:$P$1,AJ$1)</f>
        <v>3.8744438332193931E-2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5.5349197617419925E-3</v>
      </c>
      <c r="C8" s="38">
        <f t="shared" ca="1" si="3"/>
        <v>5.5625943605507027E-3</v>
      </c>
      <c r="D8" s="38">
        <f t="shared" ca="1" si="0"/>
        <v>5.590268959359412E-3</v>
      </c>
      <c r="E8" s="38">
        <f t="shared" ca="1" si="0"/>
        <v>5.6179435581681222E-3</v>
      </c>
      <c r="F8" s="39" cm="1">
        <f t="array" aca="1" ref="F8" ca="1">INDIRECT(CONCATENATE("'",HLOOKUP(F$1,$B$21:$E$23,3,FALSE),"'!",$B$25,ROW($A8)+5))*About!$A$27</f>
        <v>5.6456181569768324E-3</v>
      </c>
      <c r="G8" s="38">
        <f t="shared" ca="1" si="4"/>
        <v>5.6677578360238004E-3</v>
      </c>
      <c r="H8" s="38">
        <f t="shared" ca="1" si="1"/>
        <v>5.6898975150707683E-3</v>
      </c>
      <c r="I8" s="38">
        <f t="shared" ca="1" si="1"/>
        <v>5.7120371941177363E-3</v>
      </c>
      <c r="J8" s="38">
        <f t="shared" ca="1" si="1"/>
        <v>5.7341768731647043E-3</v>
      </c>
      <c r="K8" s="39" cm="1">
        <f t="array" aca="1" ref="K8" ca="1">INDIRECT(CONCATENATE("'",HLOOKUP(K$1,$B$21:$E$23,3,FALSE),"'!",$B$25,ROW($A8)+5))*About!$A$27</f>
        <v>5.7563165522116723E-3</v>
      </c>
      <c r="L8" s="38">
        <f t="shared" ca="1" si="5"/>
        <v>5.7784562312586402E-3</v>
      </c>
      <c r="M8" s="38">
        <f t="shared" ca="1" si="2"/>
        <v>5.8005959103056082E-3</v>
      </c>
      <c r="N8" s="38">
        <f t="shared" ca="1" si="2"/>
        <v>5.8227355893525762E-3</v>
      </c>
      <c r="O8" s="38">
        <f t="shared" ca="1" si="2"/>
        <v>5.8448752683995442E-3</v>
      </c>
      <c r="P8" s="39" cm="1">
        <f t="array" aca="1" ref="P8" ca="1">INDIRECT(CONCATENATE("'",HLOOKUP(P$1,$B$21:$E$23,3,FALSE),"'!",$B$25,ROW($A8)+5))*About!$A$27</f>
        <v>5.8670149474465121E-3</v>
      </c>
      <c r="Q8" s="38" cm="1">
        <f t="array" aca="1" ref="Q8" ca="1">TREND($K8:$P8,$K$1:$P$1,Q$1)</f>
        <v>5.8891546264934758E-3</v>
      </c>
      <c r="R8" s="38" cm="1">
        <f t="array" aca="1" ref="R8" ca="1">TREND($K8:$P8,$K$1:$P$1,R$1)</f>
        <v>5.9112943055404446E-3</v>
      </c>
      <c r="S8" s="38" cm="1">
        <f t="array" aca="1" ref="S8" ca="1">TREND($K8:$P8,$K$1:$P$1,S$1)</f>
        <v>5.9334339845874134E-3</v>
      </c>
      <c r="T8" s="38" cm="1">
        <f t="array" aca="1" ref="T8" ca="1">TREND($K8:$P8,$K$1:$P$1,T$1)</f>
        <v>5.9555736636343823E-3</v>
      </c>
      <c r="U8" s="38" cm="1">
        <f t="array" aca="1" ref="U8" ca="1">TREND($K8:$P8,$K$1:$P$1,U$1)</f>
        <v>5.9777133426813511E-3</v>
      </c>
      <c r="V8" s="38" cm="1">
        <f t="array" aca="1" ref="V8" ca="1">TREND($K8:$P8,$K$1:$P$1,V$1)</f>
        <v>5.999853021728313E-3</v>
      </c>
      <c r="W8" s="38" cm="1">
        <f t="array" aca="1" ref="W8" ca="1">TREND($K8:$P8,$K$1:$P$1,W$1)</f>
        <v>6.0219927007752819E-3</v>
      </c>
      <c r="X8" s="38" cm="1">
        <f t="array" aca="1" ref="X8" ca="1">TREND($K8:$P8,$K$1:$P$1,X$1)</f>
        <v>6.0441323798222507E-3</v>
      </c>
      <c r="Y8" s="38" cm="1">
        <f t="array" aca="1" ref="Y8" ca="1">TREND($K8:$P8,$K$1:$P$1,Y$1)</f>
        <v>6.0662720588692196E-3</v>
      </c>
      <c r="Z8" s="38" cm="1">
        <f t="array" aca="1" ref="Z8" ca="1">TREND($K8:$P8,$K$1:$P$1,Z$1)</f>
        <v>6.0884117379161884E-3</v>
      </c>
      <c r="AA8" s="38" cm="1">
        <f t="array" aca="1" ref="AA8" ca="1">TREND($K8:$P8,$K$1:$P$1,AA$1)</f>
        <v>6.1105514169631572E-3</v>
      </c>
      <c r="AB8" s="38" cm="1">
        <f t="array" aca="1" ref="AB8" ca="1">TREND($K8:$P8,$K$1:$P$1,AB$1)</f>
        <v>6.1326910960101261E-3</v>
      </c>
      <c r="AC8" s="38" cm="1">
        <f t="array" aca="1" ref="AC8" ca="1">TREND($K8:$P8,$K$1:$P$1,AC$1)</f>
        <v>6.1548307750570949E-3</v>
      </c>
      <c r="AD8" s="38" cm="1">
        <f t="array" aca="1" ref="AD8" ca="1">TREND($K8:$P8,$K$1:$P$1,AD$1)</f>
        <v>6.1769704541040568E-3</v>
      </c>
      <c r="AE8" s="38" cm="1">
        <f t="array" aca="1" ref="AE8" ca="1">TREND($K8:$P8,$K$1:$P$1,AE$1)</f>
        <v>6.1991101331510257E-3</v>
      </c>
      <c r="AF8" s="38" cm="1">
        <f t="array" aca="1" ref="AF8" ca="1">TREND($K8:$P8,$K$1:$P$1,AF$1)</f>
        <v>6.2212498121979945E-3</v>
      </c>
      <c r="AG8" s="38" cm="1">
        <f t="array" aca="1" ref="AG8" ca="1">TREND($K8:$P8,$K$1:$P$1,AG$1)</f>
        <v>6.2433894912449633E-3</v>
      </c>
      <c r="AH8" s="38" cm="1">
        <f t="array" aca="1" ref="AH8" ca="1">TREND($K8:$P8,$K$1:$P$1,AH$1)</f>
        <v>6.2655291702919322E-3</v>
      </c>
      <c r="AI8" s="38" cm="1">
        <f t="array" aca="1" ref="AI8" ca="1">TREND($K8:$P8,$K$1:$P$1,AI$1)</f>
        <v>6.287668849338901E-3</v>
      </c>
      <c r="AJ8" s="38" cm="1">
        <f t="array" aca="1" ref="AJ8" ca="1">TREND($K8:$P8,$K$1:$P$1,AJ$1)</f>
        <v>6.3098085283858699E-3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1.3283807428180782E-3</v>
      </c>
      <c r="C9" s="38">
        <f t="shared" ca="1" si="3"/>
        <v>1.3283807428180782E-3</v>
      </c>
      <c r="D9" s="38">
        <f t="shared" ca="1" si="0"/>
        <v>1.3283807428180782E-3</v>
      </c>
      <c r="E9" s="38">
        <f t="shared" ca="1" si="0"/>
        <v>1.3283807428180782E-3</v>
      </c>
      <c r="F9" s="39" cm="1">
        <f t="array" aca="1" ref="F9" ca="1">INDIRECT(CONCATENATE("'",HLOOKUP(F$1,$B$21:$E$23,3,FALSE),"'!",$B$25,ROW($A9)+5))*About!$A$27</f>
        <v>1.3283807428180782E-3</v>
      </c>
      <c r="G9" s="38">
        <f t="shared" ca="1" si="4"/>
        <v>1.3283807428180782E-3</v>
      </c>
      <c r="H9" s="38">
        <f t="shared" ca="1" si="1"/>
        <v>1.3283807428180782E-3</v>
      </c>
      <c r="I9" s="38">
        <f t="shared" ca="1" si="1"/>
        <v>1.3283807428180782E-3</v>
      </c>
      <c r="J9" s="38">
        <f t="shared" ca="1" si="1"/>
        <v>1.3283807428180782E-3</v>
      </c>
      <c r="K9" s="39" cm="1">
        <f t="array" aca="1" ref="K9" ca="1">INDIRECT(CONCATENATE("'",HLOOKUP(K$1,$B$21:$E$23,3,FALSE),"'!",$B$25,ROW($A9)+5))*About!$A$27</f>
        <v>1.3283807428180782E-3</v>
      </c>
      <c r="L9" s="38">
        <f t="shared" ca="1" si="5"/>
        <v>1.3505204218650462E-3</v>
      </c>
      <c r="M9" s="38">
        <f t="shared" ca="1" si="2"/>
        <v>1.3726601009120141E-3</v>
      </c>
      <c r="N9" s="38">
        <f t="shared" ca="1" si="2"/>
        <v>1.3947997799589821E-3</v>
      </c>
      <c r="O9" s="38">
        <f t="shared" ca="1" si="2"/>
        <v>1.4169394590059501E-3</v>
      </c>
      <c r="P9" s="39" cm="1">
        <f t="array" aca="1" ref="P9" ca="1">INDIRECT(CONCATENATE("'",HLOOKUP(P$1,$B$21:$E$23,3,FALSE),"'!",$B$25,ROW($A9)+5))*About!$A$27</f>
        <v>1.4390791380529181E-3</v>
      </c>
      <c r="Q9" s="38" cm="1">
        <f t="array" aca="1" ref="Q9" ca="1">TREND($K9:$P9,$K$1:$P$1,Q$1)</f>
        <v>1.461218817099888E-3</v>
      </c>
      <c r="R9" s="38" cm="1">
        <f t="array" aca="1" ref="R9" ca="1">TREND($K9:$P9,$K$1:$P$1,R$1)</f>
        <v>1.4833584961468568E-3</v>
      </c>
      <c r="S9" s="38" cm="1">
        <f t="array" aca="1" ref="S9" ca="1">TREND($K9:$P9,$K$1:$P$1,S$1)</f>
        <v>1.5054981751938257E-3</v>
      </c>
      <c r="T9" s="38" cm="1">
        <f t="array" aca="1" ref="T9" ca="1">TREND($K9:$P9,$K$1:$P$1,T$1)</f>
        <v>1.5276378542407945E-3</v>
      </c>
      <c r="U9" s="38" cm="1">
        <f t="array" aca="1" ref="U9" ca="1">TREND($K9:$P9,$K$1:$P$1,U$1)</f>
        <v>1.5497775332877634E-3</v>
      </c>
      <c r="V9" s="38" cm="1">
        <f t="array" aca="1" ref="V9" ca="1">TREND($K9:$P9,$K$1:$P$1,V$1)</f>
        <v>1.5719172123347253E-3</v>
      </c>
      <c r="W9" s="38" cm="1">
        <f t="array" aca="1" ref="W9" ca="1">TREND($K9:$P9,$K$1:$P$1,W$1)</f>
        <v>1.5940568913816941E-3</v>
      </c>
      <c r="X9" s="38" cm="1">
        <f t="array" aca="1" ref="X9" ca="1">TREND($K9:$P9,$K$1:$P$1,X$1)</f>
        <v>1.6161965704286629E-3</v>
      </c>
      <c r="Y9" s="38" cm="1">
        <f t="array" aca="1" ref="Y9" ca="1">TREND($K9:$P9,$K$1:$P$1,Y$1)</f>
        <v>1.6383362494756318E-3</v>
      </c>
      <c r="Z9" s="38" cm="1">
        <f t="array" aca="1" ref="Z9" ca="1">TREND($K9:$P9,$K$1:$P$1,Z$1)</f>
        <v>1.6604759285226006E-3</v>
      </c>
      <c r="AA9" s="38" cm="1">
        <f t="array" aca="1" ref="AA9" ca="1">TREND($K9:$P9,$K$1:$P$1,AA$1)</f>
        <v>1.6826156075695695E-3</v>
      </c>
      <c r="AB9" s="38" cm="1">
        <f t="array" aca="1" ref="AB9" ca="1">TREND($K9:$P9,$K$1:$P$1,AB$1)</f>
        <v>1.7047552866165383E-3</v>
      </c>
      <c r="AC9" s="38" cm="1">
        <f t="array" aca="1" ref="AC9" ca="1">TREND($K9:$P9,$K$1:$P$1,AC$1)</f>
        <v>1.7268949656635071E-3</v>
      </c>
      <c r="AD9" s="38" cm="1">
        <f t="array" aca="1" ref="AD9" ca="1">TREND($K9:$P9,$K$1:$P$1,AD$1)</f>
        <v>1.749034644710469E-3</v>
      </c>
      <c r="AE9" s="38" cm="1">
        <f t="array" aca="1" ref="AE9" ca="1">TREND($K9:$P9,$K$1:$P$1,AE$1)</f>
        <v>1.7711743237574379E-3</v>
      </c>
      <c r="AF9" s="38" cm="1">
        <f t="array" aca="1" ref="AF9" ca="1">TREND($K9:$P9,$K$1:$P$1,AF$1)</f>
        <v>1.7933140028044067E-3</v>
      </c>
      <c r="AG9" s="38" cm="1">
        <f t="array" aca="1" ref="AG9" ca="1">TREND($K9:$P9,$K$1:$P$1,AG$1)</f>
        <v>1.8154536818513756E-3</v>
      </c>
      <c r="AH9" s="38" cm="1">
        <f t="array" aca="1" ref="AH9" ca="1">TREND($K9:$P9,$K$1:$P$1,AH$1)</f>
        <v>1.8375933608983444E-3</v>
      </c>
      <c r="AI9" s="38" cm="1">
        <f t="array" aca="1" ref="AI9" ca="1">TREND($K9:$P9,$K$1:$P$1,AI$1)</f>
        <v>1.8597330399453132E-3</v>
      </c>
      <c r="AJ9" s="38" cm="1">
        <f t="array" aca="1" ref="AJ9" ca="1">TREND($K9:$P9,$K$1:$P$1,AJ$1)</f>
        <v>1.8818727189922821E-3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1.1069839523483985E-5</v>
      </c>
      <c r="C10" s="38">
        <f t="shared" ca="1" si="3"/>
        <v>1.1346585511571084E-5</v>
      </c>
      <c r="D10" s="38">
        <f t="shared" ca="1" si="0"/>
        <v>1.1623331499658185E-5</v>
      </c>
      <c r="E10" s="38">
        <f t="shared" ca="1" si="0"/>
        <v>1.1900077487745285E-5</v>
      </c>
      <c r="F10" s="39" cm="1">
        <f t="array" aca="1" ref="F10" ca="1">INDIRECT(CONCATENATE("'",HLOOKUP(F$1,$B$21:$E$23,3,FALSE),"'!",$B$25,ROW($A10)+5))*About!$A$27</f>
        <v>1.2176823475832384E-5</v>
      </c>
      <c r="G10" s="38">
        <f t="shared" ca="1" si="4"/>
        <v>1.2398220266302064E-5</v>
      </c>
      <c r="H10" s="38">
        <f t="shared" ca="1" si="1"/>
        <v>1.2619617056771743E-5</v>
      </c>
      <c r="I10" s="38">
        <f t="shared" ca="1" si="1"/>
        <v>1.2841013847241422E-5</v>
      </c>
      <c r="J10" s="38">
        <f t="shared" ca="1" si="1"/>
        <v>1.3062410637711102E-5</v>
      </c>
      <c r="K10" s="39" cm="1">
        <f t="array" aca="1" ref="K10" ca="1">INDIRECT(CONCATENATE("'",HLOOKUP(K$1,$B$21:$E$23,3,FALSE),"'!",$B$25,ROW($A10)+5))*About!$A$27</f>
        <v>1.3283807428180781E-5</v>
      </c>
      <c r="L10" s="38">
        <f t="shared" ca="1" si="5"/>
        <v>1.372660100912014E-5</v>
      </c>
      <c r="M10" s="38">
        <f t="shared" ca="1" si="2"/>
        <v>1.4169394590059501E-5</v>
      </c>
      <c r="N10" s="38">
        <f t="shared" ca="1" si="2"/>
        <v>1.461218817099886E-5</v>
      </c>
      <c r="O10" s="38">
        <f t="shared" ca="1" si="2"/>
        <v>1.5054981751938221E-5</v>
      </c>
      <c r="P10" s="39" cm="1">
        <f t="array" aca="1" ref="P10" ca="1">INDIRECT(CONCATENATE("'",HLOOKUP(P$1,$B$21:$E$23,3,FALSE),"'!",$B$25,ROW($A10)+5))*About!$A$27</f>
        <v>1.5497775332877579E-5</v>
      </c>
      <c r="Q10" s="38" cm="1">
        <f t="array" aca="1" ref="Q10" ca="1">TREND($K10:$P10,$K$1:$P$1,Q$1)</f>
        <v>1.5940568913816976E-5</v>
      </c>
      <c r="R10" s="38" cm="1">
        <f t="array" aca="1" ref="R10" ca="1">TREND($K10:$P10,$K$1:$P$1,R$1)</f>
        <v>1.6383362494756348E-5</v>
      </c>
      <c r="S10" s="38" cm="1">
        <f t="array" aca="1" ref="S10" ca="1">TREND($K10:$P10,$K$1:$P$1,S$1)</f>
        <v>1.6826156075695721E-5</v>
      </c>
      <c r="T10" s="38" cm="1">
        <f t="array" aca="1" ref="T10" ca="1">TREND($K10:$P10,$K$1:$P$1,T$1)</f>
        <v>1.7268949656635093E-5</v>
      </c>
      <c r="U10" s="38" cm="1">
        <f t="array" aca="1" ref="U10" ca="1">TREND($K10:$P10,$K$1:$P$1,U$1)</f>
        <v>1.7711743237574466E-5</v>
      </c>
      <c r="V10" s="38" cm="1">
        <f t="array" aca="1" ref="V10" ca="1">TREND($K10:$P10,$K$1:$P$1,V$1)</f>
        <v>1.815453681851373E-5</v>
      </c>
      <c r="W10" s="38" cm="1">
        <f t="array" aca="1" ref="W10" ca="1">TREND($K10:$P10,$K$1:$P$1,W$1)</f>
        <v>1.8597330399453102E-5</v>
      </c>
      <c r="X10" s="38" cm="1">
        <f t="array" aca="1" ref="X10" ca="1">TREND($K10:$P10,$K$1:$P$1,X$1)</f>
        <v>1.9040123980392475E-5</v>
      </c>
      <c r="Y10" s="38" cm="1">
        <f t="array" aca="1" ref="Y10" ca="1">TREND($K10:$P10,$K$1:$P$1,Y$1)</f>
        <v>1.9482917561331847E-5</v>
      </c>
      <c r="Z10" s="38" cm="1">
        <f t="array" aca="1" ref="Z10" ca="1">TREND($K10:$P10,$K$1:$P$1,Z$1)</f>
        <v>1.992571114227122E-5</v>
      </c>
      <c r="AA10" s="38" cm="1">
        <f t="array" aca="1" ref="AA10" ca="1">TREND($K10:$P10,$K$1:$P$1,AA$1)</f>
        <v>2.0368504723210592E-5</v>
      </c>
      <c r="AB10" s="38" cm="1">
        <f t="array" aca="1" ref="AB10" ca="1">TREND($K10:$P10,$K$1:$P$1,AB$1)</f>
        <v>2.0811298304149965E-5</v>
      </c>
      <c r="AC10" s="38" cm="1">
        <f t="array" aca="1" ref="AC10" ca="1">TREND($K10:$P10,$K$1:$P$1,AC$1)</f>
        <v>2.1254091885089337E-5</v>
      </c>
      <c r="AD10" s="38" cm="1">
        <f t="array" aca="1" ref="AD10" ca="1">TREND($K10:$P10,$K$1:$P$1,AD$1)</f>
        <v>2.1696885466028601E-5</v>
      </c>
      <c r="AE10" s="38" cm="1">
        <f t="array" aca="1" ref="AE10" ca="1">TREND($K10:$P10,$K$1:$P$1,AE$1)</f>
        <v>2.2139679046967974E-5</v>
      </c>
      <c r="AF10" s="38" cm="1">
        <f t="array" aca="1" ref="AF10" ca="1">TREND($K10:$P10,$K$1:$P$1,AF$1)</f>
        <v>2.2582472627907346E-5</v>
      </c>
      <c r="AG10" s="38" cm="1">
        <f t="array" aca="1" ref="AG10" ca="1">TREND($K10:$P10,$K$1:$P$1,AG$1)</f>
        <v>2.3025266208846719E-5</v>
      </c>
      <c r="AH10" s="38" cm="1">
        <f t="array" aca="1" ref="AH10" ca="1">TREND($K10:$P10,$K$1:$P$1,AH$1)</f>
        <v>2.3468059789786091E-5</v>
      </c>
      <c r="AI10" s="38" cm="1">
        <f t="array" aca="1" ref="AI10" ca="1">TREND($K10:$P10,$K$1:$P$1,AI$1)</f>
        <v>2.3910853370725463E-5</v>
      </c>
      <c r="AJ10" s="38" cm="1">
        <f t="array" aca="1" ref="AJ10" ca="1">TREND($K10:$P10,$K$1:$P$1,AJ$1)</f>
        <v>2.4353646951664836E-5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1.1069839523483985E-5</v>
      </c>
      <c r="C11" s="38">
        <f t="shared" ca="1" si="3"/>
        <v>1.1346585511571084E-5</v>
      </c>
      <c r="D11" s="38">
        <f t="shared" ca="1" si="0"/>
        <v>1.1623331499658185E-5</v>
      </c>
      <c r="E11" s="38">
        <f t="shared" ca="1" si="0"/>
        <v>1.1900077487745285E-5</v>
      </c>
      <c r="F11" s="39" cm="1">
        <f t="array" aca="1" ref="F11" ca="1">INDIRECT(CONCATENATE("'",HLOOKUP(F$1,$B$21:$E$23,3,FALSE),"'!",$B$25,ROW($A11)+5))*About!$A$27</f>
        <v>1.2176823475832384E-5</v>
      </c>
      <c r="G11" s="38">
        <f t="shared" ca="1" si="4"/>
        <v>1.2398220266302064E-5</v>
      </c>
      <c r="H11" s="38">
        <f t="shared" ca="1" si="1"/>
        <v>1.2619617056771743E-5</v>
      </c>
      <c r="I11" s="38">
        <f t="shared" ca="1" si="1"/>
        <v>1.2841013847241422E-5</v>
      </c>
      <c r="J11" s="38">
        <f t="shared" ca="1" si="1"/>
        <v>1.3062410637711102E-5</v>
      </c>
      <c r="K11" s="39" cm="1">
        <f t="array" aca="1" ref="K11" ca="1">INDIRECT(CONCATENATE("'",HLOOKUP(K$1,$B$21:$E$23,3,FALSE),"'!",$B$25,ROW($A11)+5))*About!$A$27</f>
        <v>1.3283807428180781E-5</v>
      </c>
      <c r="L11" s="38">
        <f t="shared" ca="1" si="5"/>
        <v>1.3505204218650461E-5</v>
      </c>
      <c r="M11" s="38">
        <f t="shared" ca="1" si="2"/>
        <v>1.372660100912014E-5</v>
      </c>
      <c r="N11" s="38">
        <f t="shared" ca="1" si="2"/>
        <v>1.3947997799589822E-5</v>
      </c>
      <c r="O11" s="38">
        <f t="shared" ca="1" si="2"/>
        <v>1.4169394590059501E-5</v>
      </c>
      <c r="P11" s="39" cm="1">
        <f t="array" aca="1" ref="P11" ca="1">INDIRECT(CONCATENATE("'",HLOOKUP(P$1,$B$21:$E$23,3,FALSE),"'!",$B$25,ROW($A11)+5))*About!$A$27</f>
        <v>1.439079138052918E-5</v>
      </c>
      <c r="Q11" s="38" cm="1">
        <f t="array" aca="1" ref="Q11" ca="1">TREND($K11:$P11,$K$1:$P$1,Q$1)</f>
        <v>1.4612188170998858E-5</v>
      </c>
      <c r="R11" s="38" cm="1">
        <f t="array" aca="1" ref="R11" ca="1">TREND($K11:$P11,$K$1:$P$1,R$1)</f>
        <v>1.4833584961468544E-5</v>
      </c>
      <c r="S11" s="38" cm="1">
        <f t="array" aca="1" ref="S11" ca="1">TREND($K11:$P11,$K$1:$P$1,S$1)</f>
        <v>1.5054981751938231E-5</v>
      </c>
      <c r="T11" s="38" cm="1">
        <f t="array" aca="1" ref="T11" ca="1">TREND($K11:$P11,$K$1:$P$1,T$1)</f>
        <v>1.5276378542407917E-5</v>
      </c>
      <c r="U11" s="38" cm="1">
        <f t="array" aca="1" ref="U11" ca="1">TREND($K11:$P11,$K$1:$P$1,U$1)</f>
        <v>1.5497775332877603E-5</v>
      </c>
      <c r="V11" s="38" cm="1">
        <f t="array" aca="1" ref="V11" ca="1">TREND($K11:$P11,$K$1:$P$1,V$1)</f>
        <v>1.5719172123347235E-5</v>
      </c>
      <c r="W11" s="38" cm="1">
        <f t="array" aca="1" ref="W11" ca="1">TREND($K11:$P11,$K$1:$P$1,W$1)</f>
        <v>1.5940568913816921E-5</v>
      </c>
      <c r="X11" s="38" cm="1">
        <f t="array" aca="1" ref="X11" ca="1">TREND($K11:$P11,$K$1:$P$1,X$1)</f>
        <v>1.6161965704286608E-5</v>
      </c>
      <c r="Y11" s="38" cm="1">
        <f t="array" aca="1" ref="Y11" ca="1">TREND($K11:$P11,$K$1:$P$1,Y$1)</f>
        <v>1.6383362494756294E-5</v>
      </c>
      <c r="Z11" s="38" cm="1">
        <f t="array" aca="1" ref="Z11" ca="1">TREND($K11:$P11,$K$1:$P$1,Z$1)</f>
        <v>1.660475928522598E-5</v>
      </c>
      <c r="AA11" s="38" cm="1">
        <f t="array" aca="1" ref="AA11" ca="1">TREND($K11:$P11,$K$1:$P$1,AA$1)</f>
        <v>1.6826156075695666E-5</v>
      </c>
      <c r="AB11" s="38" cm="1">
        <f t="array" aca="1" ref="AB11" ca="1">TREND($K11:$P11,$K$1:$P$1,AB$1)</f>
        <v>1.7047552866165353E-5</v>
      </c>
      <c r="AC11" s="38" cm="1">
        <f t="array" aca="1" ref="AC11" ca="1">TREND($K11:$P11,$K$1:$P$1,AC$1)</f>
        <v>1.7268949656635039E-5</v>
      </c>
      <c r="AD11" s="38" cm="1">
        <f t="array" aca="1" ref="AD11" ca="1">TREND($K11:$P11,$K$1:$P$1,AD$1)</f>
        <v>1.7490346447104671E-5</v>
      </c>
      <c r="AE11" s="38" cm="1">
        <f t="array" aca="1" ref="AE11" ca="1">TREND($K11:$P11,$K$1:$P$1,AE$1)</f>
        <v>1.7711743237574357E-5</v>
      </c>
      <c r="AF11" s="38" cm="1">
        <f t="array" aca="1" ref="AF11" ca="1">TREND($K11:$P11,$K$1:$P$1,AF$1)</f>
        <v>1.7933140028044043E-5</v>
      </c>
      <c r="AG11" s="38" cm="1">
        <f t="array" aca="1" ref="AG11" ca="1">TREND($K11:$P11,$K$1:$P$1,AG$1)</f>
        <v>1.815453681851373E-5</v>
      </c>
      <c r="AH11" s="38" cm="1">
        <f t="array" aca="1" ref="AH11" ca="1">TREND($K11:$P11,$K$1:$P$1,AH$1)</f>
        <v>1.8375933608983416E-5</v>
      </c>
      <c r="AI11" s="38" cm="1">
        <f t="array" aca="1" ref="AI11" ca="1">TREND($K11:$P11,$K$1:$P$1,AI$1)</f>
        <v>1.8597330399453102E-5</v>
      </c>
      <c r="AJ11" s="38" cm="1">
        <f t="array" aca="1" ref="AJ11" ca="1">TREND($K11:$P11,$K$1:$P$1,AJ$1)</f>
        <v>1.8818727189922788E-5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5.1585452179435369E-5</v>
      </c>
      <c r="C12" s="38">
        <f t="shared" ca="1" si="3"/>
        <v>5.2498713940122798E-5</v>
      </c>
      <c r="D12" s="38">
        <f t="shared" ca="1" si="0"/>
        <v>5.3411975700810227E-5</v>
      </c>
      <c r="E12" s="38">
        <f t="shared" ca="1" si="0"/>
        <v>5.4325237461497655E-5</v>
      </c>
      <c r="F12" s="40">
        <f ca="1">SUM(INDIRECT(CONCATENATE("'",HLOOKUP(F$1,$B$21:$E$23,3,FALSE),"'!",$B$25,ROW($A12)+5,":",$B$25,ROW($A12)+6)))*About!$A$27</f>
        <v>5.5238499222185084E-5</v>
      </c>
      <c r="G12" s="38">
        <f t="shared" ca="1" si="4"/>
        <v>5.6234784779298645E-5</v>
      </c>
      <c r="H12" s="38">
        <f t="shared" ca="1" si="1"/>
        <v>5.7231070336412199E-5</v>
      </c>
      <c r="I12" s="38">
        <f t="shared" ca="1" si="1"/>
        <v>5.822735589352576E-5</v>
      </c>
      <c r="J12" s="38">
        <f t="shared" ca="1" si="1"/>
        <v>5.9223641450639314E-5</v>
      </c>
      <c r="K12" s="40">
        <f ca="1">SUM(INDIRECT(CONCATENATE("'",HLOOKUP(K$1,$B$21:$E$23,3,FALSE),"'!",$B$25,ROW($A12)+5,":",$B$25,ROW($A12)+6)))*About!$A$27</f>
        <v>6.0219927007752875E-5</v>
      </c>
      <c r="L12" s="38">
        <f t="shared" ca="1" si="5"/>
        <v>6.1194072885819461E-5</v>
      </c>
      <c r="M12" s="38">
        <f t="shared" ca="1" si="2"/>
        <v>6.2168218763886053E-5</v>
      </c>
      <c r="N12" s="38">
        <f t="shared" ca="1" si="2"/>
        <v>6.3142364641952646E-5</v>
      </c>
      <c r="O12" s="38">
        <f t="shared" ca="1" si="2"/>
        <v>6.4116510520019238E-5</v>
      </c>
      <c r="P12" s="40">
        <f ca="1">SUM(INDIRECT(CONCATENATE("'",HLOOKUP(P$1,$B$21:$E$23,3,FALSE),"'!",$B$25,ROW($A12)+5,":",$B$25,ROW($A12)+6)))*About!$A$27</f>
        <v>6.509065639808583E-5</v>
      </c>
      <c r="Q12" s="38" cm="1">
        <f t="array" aca="1" ref="Q12" ca="1">TREND($K12:$P12,$K$1:$P$1,Q$1)</f>
        <v>6.606480227615264E-5</v>
      </c>
      <c r="R12" s="38" cm="1">
        <f t="array" aca="1" ref="R12" ca="1">TREND($K12:$P12,$K$1:$P$1,R$1)</f>
        <v>6.7038948154219151E-5</v>
      </c>
      <c r="S12" s="38" cm="1">
        <f t="array" aca="1" ref="S12" ca="1">TREND($K12:$P12,$K$1:$P$1,S$1)</f>
        <v>6.8013094032285662E-5</v>
      </c>
      <c r="T12" s="38" cm="1">
        <f t="array" aca="1" ref="T12" ca="1">TREND($K12:$P12,$K$1:$P$1,T$1)</f>
        <v>6.8987239910352173E-5</v>
      </c>
      <c r="U12" s="38" cm="1">
        <f t="array" aca="1" ref="U12" ca="1">TREND($K12:$P12,$K$1:$P$1,U$1)</f>
        <v>6.9961385788419117E-5</v>
      </c>
      <c r="V12" s="38" cm="1">
        <f t="array" aca="1" ref="V12" ca="1">TREND($K12:$P12,$K$1:$P$1,V$1)</f>
        <v>7.0935531666485628E-5</v>
      </c>
      <c r="W12" s="38" cm="1">
        <f t="array" aca="1" ref="W12" ca="1">TREND($K12:$P12,$K$1:$P$1,W$1)</f>
        <v>7.1909677544552139E-5</v>
      </c>
      <c r="X12" s="38" cm="1">
        <f t="array" aca="1" ref="X12" ca="1">TREND($K12:$P12,$K$1:$P$1,X$1)</f>
        <v>7.2883823422618651E-5</v>
      </c>
      <c r="Y12" s="38" cm="1">
        <f t="array" aca="1" ref="Y12" ca="1">TREND($K12:$P12,$K$1:$P$1,Y$1)</f>
        <v>7.3857969300685162E-5</v>
      </c>
      <c r="Z12" s="38" cm="1">
        <f t="array" aca="1" ref="Z12" ca="1">TREND($K12:$P12,$K$1:$P$1,Z$1)</f>
        <v>7.4832115178752106E-5</v>
      </c>
      <c r="AA12" s="38" cm="1">
        <f t="array" aca="1" ref="AA12" ca="1">TREND($K12:$P12,$K$1:$P$1,AA$1)</f>
        <v>7.5806261056818617E-5</v>
      </c>
      <c r="AB12" s="38" cm="1">
        <f t="array" aca="1" ref="AB12" ca="1">TREND($K12:$P12,$K$1:$P$1,AB$1)</f>
        <v>7.6780406934885128E-5</v>
      </c>
      <c r="AC12" s="38" cm="1">
        <f t="array" aca="1" ref="AC12" ca="1">TREND($K12:$P12,$K$1:$P$1,AC$1)</f>
        <v>7.7754552812951639E-5</v>
      </c>
      <c r="AD12" s="38" cm="1">
        <f t="array" aca="1" ref="AD12" ca="1">TREND($K12:$P12,$K$1:$P$1,AD$1)</f>
        <v>7.872869869101815E-5</v>
      </c>
      <c r="AE12" s="38" cm="1">
        <f t="array" aca="1" ref="AE12" ca="1">TREND($K12:$P12,$K$1:$P$1,AE$1)</f>
        <v>7.9702844569084661E-5</v>
      </c>
      <c r="AF12" s="38" cm="1">
        <f t="array" aca="1" ref="AF12" ca="1">TREND($K12:$P12,$K$1:$P$1,AF$1)</f>
        <v>8.0676990447151606E-5</v>
      </c>
      <c r="AG12" s="38" cm="1">
        <f t="array" aca="1" ref="AG12" ca="1">TREND($K12:$P12,$K$1:$P$1,AG$1)</f>
        <v>8.1651136325218117E-5</v>
      </c>
      <c r="AH12" s="38" cm="1">
        <f t="array" aca="1" ref="AH12" ca="1">TREND($K12:$P12,$K$1:$P$1,AH$1)</f>
        <v>8.2625282203284628E-5</v>
      </c>
      <c r="AI12" s="38" cm="1">
        <f t="array" aca="1" ref="AI12" ca="1">TREND($K12:$P12,$K$1:$P$1,AI$1)</f>
        <v>8.3599428081351139E-5</v>
      </c>
      <c r="AJ12" s="38" cm="1">
        <f t="array" aca="1" ref="AJ12" ca="1">TREND($K12:$P12,$K$1:$P$1,AJ$1)</f>
        <v>8.457357395941765E-5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HOIpTP-electricity-SO2</v>
      </c>
    </row>
    <row r="18" spans="1:5">
      <c r="A18" t="s">
        <v>113</v>
      </c>
      <c r="B18" t="str">
        <f ca="1">RIGHT(B17,LEN(B17)-7)</f>
        <v>electricity-SO2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1.0294950756840107E-5</v>
      </c>
      <c r="C2" s="38">
        <f ca="1">$B2+($F2-$B2)*(C$1-$B$1)/($F$1-$B$1)</f>
        <v>1.0350299954457527E-5</v>
      </c>
      <c r="D2" s="38">
        <f t="shared" ref="D2:E12" ca="1" si="0">$B2+($F2-$B2)*(D$1-$B$1)/($F$1-$B$1)</f>
        <v>1.0405649152074947E-5</v>
      </c>
      <c r="E2" s="38">
        <f t="shared" ca="1" si="0"/>
        <v>1.0460998349692367E-5</v>
      </c>
      <c r="F2" s="37" cm="1">
        <f t="array" aca="1" ref="F2" ca="1">INDIRECT(CONCATENATE("'",HLOOKUP(F$1,$B$21:$E$23,3,FALSE),"'!",$B$25,ROW($A2)+3))*About!$A$27</f>
        <v>1.0516347547309786E-5</v>
      </c>
      <c r="G2" s="38">
        <f ca="1">$F2+($K2-$F2)*(G$1-$F$1)/($K$1-$F$1)</f>
        <v>1.0627045942544626E-5</v>
      </c>
      <c r="H2" s="38">
        <f t="shared" ref="H2:J12" ca="1" si="1">$F2+($K2-$F2)*(H$1-$F$1)/($K$1-$F$1)</f>
        <v>1.0737744337779466E-5</v>
      </c>
      <c r="I2" s="38">
        <f t="shared" ca="1" si="1"/>
        <v>1.0848442733014306E-5</v>
      </c>
      <c r="J2" s="38">
        <f t="shared" ca="1" si="1"/>
        <v>1.0959141128249145E-5</v>
      </c>
      <c r="K2" s="37" cm="1">
        <f t="array" aca="1" ref="K2" ca="1">INDIRECT(CONCATENATE("'",HLOOKUP(K$1,$B$21:$E$23,3,FALSE),"'!",$B$25,ROW($A2)+3))*About!$A$27</f>
        <v>1.1069839523483985E-5</v>
      </c>
      <c r="L2" s="38">
        <f ca="1">$K2+($P2-$K2)*(L$1-$K$1)/($P$1-$K$1)</f>
        <v>1.1291236313953665E-5</v>
      </c>
      <c r="M2" s="38">
        <f t="shared" ref="M2:O12" ca="1" si="2">$K2+($P2-$K2)*(M$1-$K$1)/($P$1-$K$1)</f>
        <v>1.1512633104423344E-5</v>
      </c>
      <c r="N2" s="38">
        <f t="shared" ca="1" si="2"/>
        <v>1.1734029894893025E-5</v>
      </c>
      <c r="O2" s="38">
        <f t="shared" ca="1" si="2"/>
        <v>1.1955426685362705E-5</v>
      </c>
      <c r="P2" s="37" cm="1">
        <f t="array" aca="1" ref="P2" ca="1">INDIRECT(CONCATENATE("'",HLOOKUP(P$1,$B$21:$E$23,3,FALSE),"'!",$B$25,ROW($A2)+3))*About!$A$27</f>
        <v>1.2176823475832384E-5</v>
      </c>
      <c r="Q2" s="38" cm="1">
        <f t="array" aca="1" ref="Q2" ca="1">TREND($K2:$P2,$K$1:$P$1,Q$1)</f>
        <v>1.239822026630205E-5</v>
      </c>
      <c r="R2" s="38" cm="1">
        <f t="array" aca="1" ref="R2" ca="1">TREND($K2:$P2,$K$1:$P$1,R$1)</f>
        <v>1.2619617056771736E-5</v>
      </c>
      <c r="S2" s="38" cm="1">
        <f t="array" aca="1" ref="S2" ca="1">TREND($K2:$P2,$K$1:$P$1,S$1)</f>
        <v>1.2841013847241422E-5</v>
      </c>
      <c r="T2" s="38" cm="1">
        <f t="array" aca="1" ref="T2" ca="1">TREND($K2:$P2,$K$1:$P$1,T$1)</f>
        <v>1.3062410637711109E-5</v>
      </c>
      <c r="U2" s="38" cm="1">
        <f t="array" aca="1" ref="U2" ca="1">TREND($K2:$P2,$K$1:$P$1,U$1)</f>
        <v>1.3283807428180795E-5</v>
      </c>
      <c r="V2" s="38" cm="1">
        <f t="array" aca="1" ref="V2" ca="1">TREND($K2:$P2,$K$1:$P$1,V$1)</f>
        <v>1.3505204218650427E-5</v>
      </c>
      <c r="W2" s="38" cm="1">
        <f t="array" aca="1" ref="W2" ca="1">TREND($K2:$P2,$K$1:$P$1,W$1)</f>
        <v>1.3726601009120113E-5</v>
      </c>
      <c r="X2" s="38" cm="1">
        <f t="array" aca="1" ref="X2" ca="1">TREND($K2:$P2,$K$1:$P$1,X$1)</f>
        <v>1.3947997799589799E-5</v>
      </c>
      <c r="Y2" s="38" cm="1">
        <f t="array" aca="1" ref="Y2" ca="1">TREND($K2:$P2,$K$1:$P$1,Y$1)</f>
        <v>1.4169394590059486E-5</v>
      </c>
      <c r="Z2" s="38" cm="1">
        <f t="array" aca="1" ref="Z2" ca="1">TREND($K2:$P2,$K$1:$P$1,Z$1)</f>
        <v>1.4390791380529172E-5</v>
      </c>
      <c r="AA2" s="38" cm="1">
        <f t="array" aca="1" ref="AA2" ca="1">TREND($K2:$P2,$K$1:$P$1,AA$1)</f>
        <v>1.4612188170998858E-5</v>
      </c>
      <c r="AB2" s="38" cm="1">
        <f t="array" aca="1" ref="AB2" ca="1">TREND($K2:$P2,$K$1:$P$1,AB$1)</f>
        <v>1.4833584961468544E-5</v>
      </c>
      <c r="AC2" s="38" cm="1">
        <f t="array" aca="1" ref="AC2" ca="1">TREND($K2:$P2,$K$1:$P$1,AC$1)</f>
        <v>1.5054981751938231E-5</v>
      </c>
      <c r="AD2" s="38" cm="1">
        <f t="array" aca="1" ref="AD2" ca="1">TREND($K2:$P2,$K$1:$P$1,AD$1)</f>
        <v>1.5276378542407863E-5</v>
      </c>
      <c r="AE2" s="38" cm="1">
        <f t="array" aca="1" ref="AE2" ca="1">TREND($K2:$P2,$K$1:$P$1,AE$1)</f>
        <v>1.5497775332877549E-5</v>
      </c>
      <c r="AF2" s="38" cm="1">
        <f t="array" aca="1" ref="AF2" ca="1">TREND($K2:$P2,$K$1:$P$1,AF$1)</f>
        <v>1.5719172123347235E-5</v>
      </c>
      <c r="AG2" s="38" cm="1">
        <f t="array" aca="1" ref="AG2" ca="1">TREND($K2:$P2,$K$1:$P$1,AG$1)</f>
        <v>1.5940568913816921E-5</v>
      </c>
      <c r="AH2" s="38" cm="1">
        <f t="array" aca="1" ref="AH2" ca="1">TREND($K2:$P2,$K$1:$P$1,AH$1)</f>
        <v>1.6161965704286608E-5</v>
      </c>
      <c r="AI2" s="38" cm="1">
        <f t="array" aca="1" ref="AI2" ca="1">TREND($K2:$P2,$K$1:$P$1,AI$1)</f>
        <v>1.6383362494756294E-5</v>
      </c>
      <c r="AJ2" s="38" cm="1">
        <f t="array" aca="1" ref="AJ2" ca="1">TREND($K2:$P2,$K$1:$P$1,AJ$1)</f>
        <v>1.660475928522598E-5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5.756316552211672E-6</v>
      </c>
      <c r="C3" s="38">
        <f t="shared" ref="C3:C12" ca="1" si="3">$B3+($F3-$B3)*(C$1-$B$1)/($F$1-$B$1)</f>
        <v>5.7839911510203819E-6</v>
      </c>
      <c r="D3" s="38">
        <f t="shared" ca="1" si="0"/>
        <v>5.8116657498290919E-6</v>
      </c>
      <c r="E3" s="38">
        <f t="shared" ca="1" si="0"/>
        <v>5.8393403486378018E-6</v>
      </c>
      <c r="F3" s="39" cm="1">
        <f t="array" aca="1" ref="F3" ca="1">INDIRECT(CONCATENATE("'",HLOOKUP(F$1,$B$21:$E$23,3,FALSE),"'!",$B$25,ROW($A3)+5))*About!$A$27</f>
        <v>5.8670149474465117E-6</v>
      </c>
      <c r="G3" s="38">
        <f t="shared" ref="G3:G12" ca="1" si="4">$F3+($K3-$F3)*(G$1-$F$1)/($K$1-$F$1)</f>
        <v>5.9112943055404481E-6</v>
      </c>
      <c r="H3" s="38">
        <f t="shared" ca="1" si="1"/>
        <v>5.9555736636343837E-6</v>
      </c>
      <c r="I3" s="38">
        <f t="shared" ca="1" si="1"/>
        <v>5.9998530217283201E-6</v>
      </c>
      <c r="J3" s="38">
        <f t="shared" ca="1" si="1"/>
        <v>6.0441323798222557E-6</v>
      </c>
      <c r="K3" s="39" cm="1">
        <f t="array" aca="1" ref="K3" ca="1">INDIRECT(CONCATENATE("'",HLOOKUP(K$1,$B$21:$E$23,3,FALSE),"'!",$B$25,ROW($A3)+5))*About!$A$27</f>
        <v>6.0884117379161921E-6</v>
      </c>
      <c r="L3" s="38">
        <f t="shared" ref="L3:L12" ca="1" si="5">$K3+($P3-$K3)*(L$1-$K$1)/($P$1-$K$1)</f>
        <v>6.1326910960101276E-6</v>
      </c>
      <c r="M3" s="38">
        <f t="shared" ca="1" si="2"/>
        <v>6.176970454104064E-6</v>
      </c>
      <c r="N3" s="38">
        <f t="shared" ca="1" si="2"/>
        <v>6.2212498121979996E-6</v>
      </c>
      <c r="O3" s="38">
        <f t="shared" ca="1" si="2"/>
        <v>6.265529170291936E-6</v>
      </c>
      <c r="P3" s="39" cm="1">
        <f t="array" aca="1" ref="P3" ca="1">INDIRECT(CONCATENATE("'",HLOOKUP(P$1,$B$21:$E$23,3,FALSE),"'!",$B$25,ROW($A3)+5))*About!$A$27</f>
        <v>6.3098085283858715E-6</v>
      </c>
      <c r="Q3" s="38" cm="1">
        <f t="array" aca="1" ref="Q3" ca="1">TREND($K3:$P3,$K$1:$P$1,Q$1)</f>
        <v>6.3540878864798054E-6</v>
      </c>
      <c r="R3" s="38" cm="1">
        <f t="array" aca="1" ref="R3" ca="1">TREND($K3:$P3,$K$1:$P$1,R$1)</f>
        <v>6.3983672445737426E-6</v>
      </c>
      <c r="S3" s="38" cm="1">
        <f t="array" aca="1" ref="S3" ca="1">TREND($K3:$P3,$K$1:$P$1,S$1)</f>
        <v>6.4426466026676663E-6</v>
      </c>
      <c r="T3" s="38" cm="1">
        <f t="array" aca="1" ref="T3" ca="1">TREND($K3:$P3,$K$1:$P$1,T$1)</f>
        <v>6.4869259607616036E-6</v>
      </c>
      <c r="U3" s="38" cm="1">
        <f t="array" aca="1" ref="U3" ca="1">TREND($K3:$P3,$K$1:$P$1,U$1)</f>
        <v>6.5312053188555408E-6</v>
      </c>
      <c r="V3" s="38" cm="1">
        <f t="array" aca="1" ref="V3" ca="1">TREND($K3:$P3,$K$1:$P$1,V$1)</f>
        <v>6.5754846769494781E-6</v>
      </c>
      <c r="W3" s="38" cm="1">
        <f t="array" aca="1" ref="W3" ca="1">TREND($K3:$P3,$K$1:$P$1,W$1)</f>
        <v>6.6197640350434153E-6</v>
      </c>
      <c r="X3" s="38" cm="1">
        <f t="array" aca="1" ref="X3" ca="1">TREND($K3:$P3,$K$1:$P$1,X$1)</f>
        <v>6.6640433931373526E-6</v>
      </c>
      <c r="Y3" s="38" cm="1">
        <f t="array" aca="1" ref="Y3" ca="1">TREND($K3:$P3,$K$1:$P$1,Y$1)</f>
        <v>6.7083227512312898E-6</v>
      </c>
      <c r="Z3" s="38" cm="1">
        <f t="array" aca="1" ref="Z3" ca="1">TREND($K3:$P3,$K$1:$P$1,Z$1)</f>
        <v>6.7526021093252271E-6</v>
      </c>
      <c r="AA3" s="38" cm="1">
        <f t="array" aca="1" ref="AA3" ca="1">TREND($K3:$P3,$K$1:$P$1,AA$1)</f>
        <v>6.7968814674191643E-6</v>
      </c>
      <c r="AB3" s="38" cm="1">
        <f t="array" aca="1" ref="AB3" ca="1">TREND($K3:$P3,$K$1:$P$1,AB$1)</f>
        <v>6.8411608255131016E-6</v>
      </c>
      <c r="AC3" s="38" cm="1">
        <f t="array" aca="1" ref="AC3" ca="1">TREND($K3:$P3,$K$1:$P$1,AC$1)</f>
        <v>6.8854401836070252E-6</v>
      </c>
      <c r="AD3" s="38" cm="1">
        <f t="array" aca="1" ref="AD3" ca="1">TREND($K3:$P3,$K$1:$P$1,AD$1)</f>
        <v>6.9297195417009625E-6</v>
      </c>
      <c r="AE3" s="38" cm="1">
        <f t="array" aca="1" ref="AE3" ca="1">TREND($K3:$P3,$K$1:$P$1,AE$1)</f>
        <v>6.9739988997948997E-6</v>
      </c>
      <c r="AF3" s="38" cm="1">
        <f t="array" aca="1" ref="AF3" ca="1">TREND($K3:$P3,$K$1:$P$1,AF$1)</f>
        <v>7.018278257888837E-6</v>
      </c>
      <c r="AG3" s="38" cm="1">
        <f t="array" aca="1" ref="AG3" ca="1">TREND($K3:$P3,$K$1:$P$1,AG$1)</f>
        <v>7.0625576159827742E-6</v>
      </c>
      <c r="AH3" s="38" cm="1">
        <f t="array" aca="1" ref="AH3" ca="1">TREND($K3:$P3,$K$1:$P$1,AH$1)</f>
        <v>7.1068369740767115E-6</v>
      </c>
      <c r="AI3" s="38" cm="1">
        <f t="array" aca="1" ref="AI3" ca="1">TREND($K3:$P3,$K$1:$P$1,AI$1)</f>
        <v>7.1511163321706487E-6</v>
      </c>
      <c r="AJ3" s="38" cm="1">
        <f t="array" aca="1" ref="AJ3" ca="1">TREND($K3:$P3,$K$1:$P$1,AJ$1)</f>
        <v>7.195395690264586E-6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1.5497775332877579E-5</v>
      </c>
      <c r="C4" s="38">
        <f t="shared" ca="1" si="3"/>
        <v>1.5497775332877579E-5</v>
      </c>
      <c r="D4" s="38">
        <f t="shared" ca="1" si="0"/>
        <v>1.5497775332877579E-5</v>
      </c>
      <c r="E4" s="38">
        <f t="shared" ca="1" si="0"/>
        <v>1.5497775332877579E-5</v>
      </c>
      <c r="F4" s="39" cm="1">
        <f t="array" aca="1" ref="F4" ca="1">INDIRECT(CONCATENATE("'",HLOOKUP(F$1,$B$21:$E$23,3,FALSE),"'!",$B$25,ROW($A4)+5))*About!$A$27</f>
        <v>1.5497775332877579E-5</v>
      </c>
      <c r="G4" s="38">
        <f t="shared" ca="1" si="4"/>
        <v>1.5497775332877579E-5</v>
      </c>
      <c r="H4" s="38">
        <f t="shared" ca="1" si="1"/>
        <v>1.5497775332877579E-5</v>
      </c>
      <c r="I4" s="38">
        <f t="shared" ca="1" si="1"/>
        <v>1.5497775332877579E-5</v>
      </c>
      <c r="J4" s="38">
        <f t="shared" ca="1" si="1"/>
        <v>1.5497775332877579E-5</v>
      </c>
      <c r="K4" s="39" cm="1">
        <f t="array" aca="1" ref="K4" ca="1">INDIRECT(CONCATENATE("'",HLOOKUP(K$1,$B$21:$E$23,3,FALSE),"'!",$B$25,ROW($A4)+5))*About!$A$27</f>
        <v>1.5497775332877579E-5</v>
      </c>
      <c r="L4" s="38">
        <f t="shared" ca="1" si="5"/>
        <v>1.5719172123347259E-5</v>
      </c>
      <c r="M4" s="38">
        <f t="shared" ca="1" si="2"/>
        <v>1.5940568913816938E-5</v>
      </c>
      <c r="N4" s="38">
        <f t="shared" ca="1" si="2"/>
        <v>1.6161965704286618E-5</v>
      </c>
      <c r="O4" s="38">
        <f t="shared" ca="1" si="2"/>
        <v>1.6383362494756297E-5</v>
      </c>
      <c r="P4" s="39" cm="1">
        <f t="array" aca="1" ref="P4" ca="1">INDIRECT(CONCATENATE("'",HLOOKUP(P$1,$B$21:$E$23,3,FALSE),"'!",$B$25,ROW($A4)+5))*About!$A$27</f>
        <v>1.6604759285225977E-5</v>
      </c>
      <c r="Q4" s="38" cm="1">
        <f t="array" aca="1" ref="Q4" ca="1">TREND($K4:$P4,$K$1:$P$1,Q$1)</f>
        <v>1.6826156075695666E-5</v>
      </c>
      <c r="R4" s="38" cm="1">
        <f t="array" aca="1" ref="R4" ca="1">TREND($K4:$P4,$K$1:$P$1,R$1)</f>
        <v>1.7047552866165353E-5</v>
      </c>
      <c r="S4" s="38" cm="1">
        <f t="array" aca="1" ref="S4" ca="1">TREND($K4:$P4,$K$1:$P$1,S$1)</f>
        <v>1.7268949656635039E-5</v>
      </c>
      <c r="T4" s="38" cm="1">
        <f t="array" aca="1" ref="T4" ca="1">TREND($K4:$P4,$K$1:$P$1,T$1)</f>
        <v>1.7490346447104725E-5</v>
      </c>
      <c r="U4" s="38" cm="1">
        <f t="array" aca="1" ref="U4" ca="1">TREND($K4:$P4,$K$1:$P$1,U$1)</f>
        <v>1.7711743237574411E-5</v>
      </c>
      <c r="V4" s="38" cm="1">
        <f t="array" aca="1" ref="V4" ca="1">TREND($K4:$P4,$K$1:$P$1,V$1)</f>
        <v>1.7933140028044043E-5</v>
      </c>
      <c r="W4" s="38" cm="1">
        <f t="array" aca="1" ref="W4" ca="1">TREND($K4:$P4,$K$1:$P$1,W$1)</f>
        <v>1.815453681851373E-5</v>
      </c>
      <c r="X4" s="38" cm="1">
        <f t="array" aca="1" ref="X4" ca="1">TREND($K4:$P4,$K$1:$P$1,X$1)</f>
        <v>1.8375933608983416E-5</v>
      </c>
      <c r="Y4" s="38" cm="1">
        <f t="array" aca="1" ref="Y4" ca="1">TREND($K4:$P4,$K$1:$P$1,Y$1)</f>
        <v>1.8597330399453102E-5</v>
      </c>
      <c r="Z4" s="38" cm="1">
        <f t="array" aca="1" ref="Z4" ca="1">TREND($K4:$P4,$K$1:$P$1,Z$1)</f>
        <v>1.8818727189922788E-5</v>
      </c>
      <c r="AA4" s="38" cm="1">
        <f t="array" aca="1" ref="AA4" ca="1">TREND($K4:$P4,$K$1:$P$1,AA$1)</f>
        <v>1.9040123980392475E-5</v>
      </c>
      <c r="AB4" s="38" cm="1">
        <f t="array" aca="1" ref="AB4" ca="1">TREND($K4:$P4,$K$1:$P$1,AB$1)</f>
        <v>1.9261520770862161E-5</v>
      </c>
      <c r="AC4" s="38" cm="1">
        <f t="array" aca="1" ref="AC4" ca="1">TREND($K4:$P4,$K$1:$P$1,AC$1)</f>
        <v>1.9482917561331847E-5</v>
      </c>
      <c r="AD4" s="38" cm="1">
        <f t="array" aca="1" ref="AD4" ca="1">TREND($K4:$P4,$K$1:$P$1,AD$1)</f>
        <v>1.9704314351801479E-5</v>
      </c>
      <c r="AE4" s="38" cm="1">
        <f t="array" aca="1" ref="AE4" ca="1">TREND($K4:$P4,$K$1:$P$1,AE$1)</f>
        <v>1.9925711142271165E-5</v>
      </c>
      <c r="AF4" s="38" cm="1">
        <f t="array" aca="1" ref="AF4" ca="1">TREND($K4:$P4,$K$1:$P$1,AF$1)</f>
        <v>2.0147107932740852E-5</v>
      </c>
      <c r="AG4" s="38" cm="1">
        <f t="array" aca="1" ref="AG4" ca="1">TREND($K4:$P4,$K$1:$P$1,AG$1)</f>
        <v>2.0368504723210538E-5</v>
      </c>
      <c r="AH4" s="38" cm="1">
        <f t="array" aca="1" ref="AH4" ca="1">TREND($K4:$P4,$K$1:$P$1,AH$1)</f>
        <v>2.0589901513680224E-5</v>
      </c>
      <c r="AI4" s="38" cm="1">
        <f t="array" aca="1" ref="AI4" ca="1">TREND($K4:$P4,$K$1:$P$1,AI$1)</f>
        <v>2.081129830414991E-5</v>
      </c>
      <c r="AJ4" s="38" cm="1">
        <f t="array" aca="1" ref="AJ4" ca="1">TREND($K4:$P4,$K$1:$P$1,AJ$1)</f>
        <v>2.1032695094619597E-5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1.8818727189922775E-4</v>
      </c>
      <c r="C5" s="38">
        <f t="shared" ca="1" si="3"/>
        <v>1.8818727189922775E-4</v>
      </c>
      <c r="D5" s="38">
        <f t="shared" ca="1" si="0"/>
        <v>1.8818727189922775E-4</v>
      </c>
      <c r="E5" s="38">
        <f t="shared" ca="1" si="0"/>
        <v>1.8818727189922775E-4</v>
      </c>
      <c r="F5" s="39" cm="1">
        <f t="array" aca="1" ref="F5" ca="1">INDIRECT(CONCATENATE("'",HLOOKUP(F$1,$B$21:$E$23,3,FALSE),"'!",$B$25,ROW($A5)+5))*About!$A$27</f>
        <v>1.8818727189922775E-4</v>
      </c>
      <c r="G5" s="38">
        <f t="shared" ca="1" si="4"/>
        <v>1.9040123980392453E-4</v>
      </c>
      <c r="H5" s="38">
        <f t="shared" ca="1" si="1"/>
        <v>1.9261520770862134E-4</v>
      </c>
      <c r="I5" s="38">
        <f t="shared" ca="1" si="1"/>
        <v>1.9482917561331812E-4</v>
      </c>
      <c r="J5" s="38">
        <f t="shared" ca="1" si="1"/>
        <v>1.9704314351801493E-4</v>
      </c>
      <c r="K5" s="39" cm="1">
        <f t="array" aca="1" ref="K5" ca="1">INDIRECT(CONCATENATE("'",HLOOKUP(K$1,$B$21:$E$23,3,FALSE),"'!",$B$25,ROW($A5)+5))*About!$A$27</f>
        <v>1.9925711142271171E-4</v>
      </c>
      <c r="L5" s="38">
        <f t="shared" ca="1" si="5"/>
        <v>2.036850472321053E-4</v>
      </c>
      <c r="M5" s="38">
        <f t="shared" ca="1" si="2"/>
        <v>2.0811298304149891E-4</v>
      </c>
      <c r="N5" s="38">
        <f t="shared" ca="1" si="2"/>
        <v>2.125409188508925E-4</v>
      </c>
      <c r="O5" s="38">
        <f t="shared" ca="1" si="2"/>
        <v>2.1696885466028612E-4</v>
      </c>
      <c r="P5" s="39" cm="1">
        <f t="array" aca="1" ref="P5" ca="1">INDIRECT(CONCATENATE("'",HLOOKUP(P$1,$B$21:$E$23,3,FALSE),"'!",$B$25,ROW($A5)+5))*About!$A$27</f>
        <v>2.2139679046967971E-4</v>
      </c>
      <c r="Q5" s="38" cm="1">
        <f t="array" aca="1" ref="Q5" ca="1">TREND($K5:$P5,$K$1:$P$1,Q$1)</f>
        <v>2.2582472627907281E-4</v>
      </c>
      <c r="R5" s="38" cm="1">
        <f t="array" aca="1" ref="R5" ca="1">TREND($K5:$P5,$K$1:$P$1,R$1)</f>
        <v>2.3025266208846588E-4</v>
      </c>
      <c r="S5" s="38" cm="1">
        <f t="array" aca="1" ref="S5" ca="1">TREND($K5:$P5,$K$1:$P$1,S$1)</f>
        <v>2.3468059789785896E-4</v>
      </c>
      <c r="T5" s="38" cm="1">
        <f t="array" aca="1" ref="T5" ca="1">TREND($K5:$P5,$K$1:$P$1,T$1)</f>
        <v>2.3910853370725377E-4</v>
      </c>
      <c r="U5" s="38" cm="1">
        <f t="array" aca="1" ref="U5" ca="1">TREND($K5:$P5,$K$1:$P$1,U$1)</f>
        <v>2.4353646951664684E-4</v>
      </c>
      <c r="V5" s="38" cm="1">
        <f t="array" aca="1" ref="V5" ca="1">TREND($K5:$P5,$K$1:$P$1,V$1)</f>
        <v>2.4796440532603992E-4</v>
      </c>
      <c r="W5" s="38" cm="1">
        <f t="array" aca="1" ref="W5" ca="1">TREND($K5:$P5,$K$1:$P$1,W$1)</f>
        <v>2.5239234113543473E-4</v>
      </c>
      <c r="X5" s="38" cm="1">
        <f t="array" aca="1" ref="X5" ca="1">TREND($K5:$P5,$K$1:$P$1,X$1)</f>
        <v>2.568202769448278E-4</v>
      </c>
      <c r="Y5" s="38" cm="1">
        <f t="array" aca="1" ref="Y5" ca="1">TREND($K5:$P5,$K$1:$P$1,Y$1)</f>
        <v>2.6124821275422087E-4</v>
      </c>
      <c r="Z5" s="38" cm="1">
        <f t="array" aca="1" ref="Z5" ca="1">TREND($K5:$P5,$K$1:$P$1,Z$1)</f>
        <v>2.6567614856361568E-4</v>
      </c>
      <c r="AA5" s="38" cm="1">
        <f t="array" aca="1" ref="AA5" ca="1">TREND($K5:$P5,$K$1:$P$1,AA$1)</f>
        <v>2.7010408437300876E-4</v>
      </c>
      <c r="AB5" s="38" cm="1">
        <f t="array" aca="1" ref="AB5" ca="1">TREND($K5:$P5,$K$1:$P$1,AB$1)</f>
        <v>2.7453202018240183E-4</v>
      </c>
      <c r="AC5" s="38" cm="1">
        <f t="array" aca="1" ref="AC5" ca="1">TREND($K5:$P5,$K$1:$P$1,AC$1)</f>
        <v>2.7895995599179491E-4</v>
      </c>
      <c r="AD5" s="38" cm="1">
        <f t="array" aca="1" ref="AD5" ca="1">TREND($K5:$P5,$K$1:$P$1,AD$1)</f>
        <v>2.8338789180118971E-4</v>
      </c>
      <c r="AE5" s="38" cm="1">
        <f t="array" aca="1" ref="AE5" ca="1">TREND($K5:$P5,$K$1:$P$1,AE$1)</f>
        <v>2.8781582761058279E-4</v>
      </c>
      <c r="AF5" s="38" cm="1">
        <f t="array" aca="1" ref="AF5" ca="1">TREND($K5:$P5,$K$1:$P$1,AF$1)</f>
        <v>2.9224376341997586E-4</v>
      </c>
      <c r="AG5" s="38" cm="1">
        <f t="array" aca="1" ref="AG5" ca="1">TREND($K5:$P5,$K$1:$P$1,AG$1)</f>
        <v>2.9667169922937067E-4</v>
      </c>
      <c r="AH5" s="38" cm="1">
        <f t="array" aca="1" ref="AH5" ca="1">TREND($K5:$P5,$K$1:$P$1,AH$1)</f>
        <v>3.0109963503876375E-4</v>
      </c>
      <c r="AI5" s="38" cm="1">
        <f t="array" aca="1" ref="AI5" ca="1">TREND($K5:$P5,$K$1:$P$1,AI$1)</f>
        <v>3.0552757084815682E-4</v>
      </c>
      <c r="AJ5" s="38" cm="1">
        <f t="array" aca="1" ref="AJ5" ca="1">TREND($K5:$P5,$K$1:$P$1,AJ$1)</f>
        <v>3.0995550665755163E-4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2.7674598808709962E-4</v>
      </c>
      <c r="C6" s="38">
        <f t="shared" ca="1" si="3"/>
        <v>2.7674598808709962E-4</v>
      </c>
      <c r="D6" s="38">
        <f t="shared" ca="1" si="0"/>
        <v>2.7674598808709962E-4</v>
      </c>
      <c r="E6" s="38">
        <f t="shared" ca="1" si="0"/>
        <v>2.7674598808709962E-4</v>
      </c>
      <c r="F6" s="39" cm="1">
        <f t="array" aca="1" ref="F6" ca="1">INDIRECT(CONCATENATE("'",HLOOKUP(F$1,$B$21:$E$23,3,FALSE),"'!",$B$25,ROW($A6)+5))*About!$A$27</f>
        <v>2.7674598808709962E-4</v>
      </c>
      <c r="G6" s="38">
        <f t="shared" ca="1" si="4"/>
        <v>2.7895995599179642E-4</v>
      </c>
      <c r="H6" s="38">
        <f t="shared" ca="1" si="1"/>
        <v>2.8117392389649323E-4</v>
      </c>
      <c r="I6" s="38">
        <f t="shared" ca="1" si="1"/>
        <v>2.8338789180118999E-4</v>
      </c>
      <c r="J6" s="38">
        <f t="shared" ca="1" si="1"/>
        <v>2.8560185970588679E-4</v>
      </c>
      <c r="K6" s="39" cm="1">
        <f t="array" aca="1" ref="K6" ca="1">INDIRECT(CONCATENATE("'",HLOOKUP(K$1,$B$21:$E$23,3,FALSE),"'!",$B$25,ROW($A6)+5))*About!$A$27</f>
        <v>2.878158276105836E-4</v>
      </c>
      <c r="L6" s="38">
        <f t="shared" ca="1" si="5"/>
        <v>2.9224376341997722E-4</v>
      </c>
      <c r="M6" s="38">
        <f t="shared" ca="1" si="2"/>
        <v>2.9667169922937078E-4</v>
      </c>
      <c r="N6" s="38">
        <f t="shared" ca="1" si="2"/>
        <v>3.010996350387644E-4</v>
      </c>
      <c r="O6" s="38">
        <f t="shared" ca="1" si="2"/>
        <v>3.0552757084815796E-4</v>
      </c>
      <c r="P6" s="39" cm="1">
        <f t="array" aca="1" ref="P6" ca="1">INDIRECT(CONCATENATE("'",HLOOKUP(P$1,$B$21:$E$23,3,FALSE),"'!",$B$25,ROW($A6)+5))*About!$A$27</f>
        <v>3.0995550665755158E-4</v>
      </c>
      <c r="Q6" s="38" cm="1">
        <f t="array" aca="1" ref="Q6" ca="1">TREND($K6:$P6,$K$1:$P$1,Q$1)</f>
        <v>3.143834424669447E-4</v>
      </c>
      <c r="R6" s="38" cm="1">
        <f t="array" aca="1" ref="R6" ca="1">TREND($K6:$P6,$K$1:$P$1,R$1)</f>
        <v>3.1881137827633778E-4</v>
      </c>
      <c r="S6" s="38" cm="1">
        <f t="array" aca="1" ref="S6" ca="1">TREND($K6:$P6,$K$1:$P$1,S$1)</f>
        <v>3.2323931408573259E-4</v>
      </c>
      <c r="T6" s="38" cm="1">
        <f t="array" aca="1" ref="T6" ca="1">TREND($K6:$P6,$K$1:$P$1,T$1)</f>
        <v>3.2766724989512566E-4</v>
      </c>
      <c r="U6" s="38" cm="1">
        <f t="array" aca="1" ref="U6" ca="1">TREND($K6:$P6,$K$1:$P$1,U$1)</f>
        <v>3.3209518570451874E-4</v>
      </c>
      <c r="V6" s="38" cm="1">
        <f t="array" aca="1" ref="V6" ca="1">TREND($K6:$P6,$K$1:$P$1,V$1)</f>
        <v>3.3652312151391181E-4</v>
      </c>
      <c r="W6" s="38" cm="1">
        <f t="array" aca="1" ref="W6" ca="1">TREND($K6:$P6,$K$1:$P$1,W$1)</f>
        <v>3.4095105732330662E-4</v>
      </c>
      <c r="X6" s="38" cm="1">
        <f t="array" aca="1" ref="X6" ca="1">TREND($K6:$P6,$K$1:$P$1,X$1)</f>
        <v>3.4537899313269969E-4</v>
      </c>
      <c r="Y6" s="38" cm="1">
        <f t="array" aca="1" ref="Y6" ca="1">TREND($K6:$P6,$K$1:$P$1,Y$1)</f>
        <v>3.4980692894209277E-4</v>
      </c>
      <c r="Z6" s="38" cm="1">
        <f t="array" aca="1" ref="Z6" ca="1">TREND($K6:$P6,$K$1:$P$1,Z$1)</f>
        <v>3.5423486475148758E-4</v>
      </c>
      <c r="AA6" s="38" cm="1">
        <f t="array" aca="1" ref="AA6" ca="1">TREND($K6:$P6,$K$1:$P$1,AA$1)</f>
        <v>3.5866280056088065E-4</v>
      </c>
      <c r="AB6" s="38" cm="1">
        <f t="array" aca="1" ref="AB6" ca="1">TREND($K6:$P6,$K$1:$P$1,AB$1)</f>
        <v>3.6309073637027373E-4</v>
      </c>
      <c r="AC6" s="38" cm="1">
        <f t="array" aca="1" ref="AC6" ca="1">TREND($K6:$P6,$K$1:$P$1,AC$1)</f>
        <v>3.6751867217966853E-4</v>
      </c>
      <c r="AD6" s="38" cm="1">
        <f t="array" aca="1" ref="AD6" ca="1">TREND($K6:$P6,$K$1:$P$1,AD$1)</f>
        <v>3.7194660798906161E-4</v>
      </c>
      <c r="AE6" s="38" cm="1">
        <f t="array" aca="1" ref="AE6" ca="1">TREND($K6:$P6,$K$1:$P$1,AE$1)</f>
        <v>3.7637454379845468E-4</v>
      </c>
      <c r="AF6" s="38" cm="1">
        <f t="array" aca="1" ref="AF6" ca="1">TREND($K6:$P6,$K$1:$P$1,AF$1)</f>
        <v>3.8080247960784776E-4</v>
      </c>
      <c r="AG6" s="38" cm="1">
        <f t="array" aca="1" ref="AG6" ca="1">TREND($K6:$P6,$K$1:$P$1,AG$1)</f>
        <v>3.8523041541724257E-4</v>
      </c>
      <c r="AH6" s="38" cm="1">
        <f t="array" aca="1" ref="AH6" ca="1">TREND($K6:$P6,$K$1:$P$1,AH$1)</f>
        <v>3.8965835122663564E-4</v>
      </c>
      <c r="AI6" s="38" cm="1">
        <f t="array" aca="1" ref="AI6" ca="1">TREND($K6:$P6,$K$1:$P$1,AI$1)</f>
        <v>3.9408628703602872E-4</v>
      </c>
      <c r="AJ6" s="38" cm="1">
        <f t="array" aca="1" ref="AJ6" ca="1">TREND($K6:$P6,$K$1:$P$1,AJ$1)</f>
        <v>3.9851422284542352E-4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7.9702844569084687E-3</v>
      </c>
      <c r="C7" s="38">
        <f t="shared" ca="1" si="3"/>
        <v>7.9979590557171798E-3</v>
      </c>
      <c r="D7" s="38">
        <f t="shared" ca="1" si="0"/>
        <v>8.0256336545258891E-3</v>
      </c>
      <c r="E7" s="38">
        <f t="shared" ca="1" si="0"/>
        <v>8.0533082533345984E-3</v>
      </c>
      <c r="F7" s="39" cm="1">
        <f t="array" aca="1" ref="F7" ca="1">INDIRECT(CONCATENATE("'",HLOOKUP(F$1,$B$21:$E$23,3,FALSE),"'!",$B$25,ROW($A7)+5))*About!$A$27</f>
        <v>8.0809828521433095E-3</v>
      </c>
      <c r="G7" s="38">
        <f t="shared" ca="1" si="4"/>
        <v>8.0809828521433095E-3</v>
      </c>
      <c r="H7" s="38">
        <f t="shared" ca="1" si="1"/>
        <v>8.0809828521433095E-3</v>
      </c>
      <c r="I7" s="38">
        <f t="shared" ca="1" si="1"/>
        <v>8.0809828521433095E-3</v>
      </c>
      <c r="J7" s="38">
        <f t="shared" ca="1" si="1"/>
        <v>8.0809828521433095E-3</v>
      </c>
      <c r="K7" s="39" cm="1">
        <f t="array" aca="1" ref="K7" ca="1">INDIRECT(CONCATENATE("'",HLOOKUP(K$1,$B$21:$E$23,3,FALSE),"'!",$B$25,ROW($A7)+5))*About!$A$27</f>
        <v>8.0809828521433095E-3</v>
      </c>
      <c r="L7" s="38">
        <f t="shared" ca="1" si="5"/>
        <v>8.1031225311902766E-3</v>
      </c>
      <c r="M7" s="38">
        <f t="shared" ca="1" si="2"/>
        <v>8.1252622102372454E-3</v>
      </c>
      <c r="N7" s="38">
        <f t="shared" ca="1" si="2"/>
        <v>8.1474018892842125E-3</v>
      </c>
      <c r="O7" s="38">
        <f t="shared" ca="1" si="2"/>
        <v>8.1695415683311814E-3</v>
      </c>
      <c r="P7" s="39" cm="1">
        <f t="array" aca="1" ref="P7" ca="1">INDIRECT(CONCATENATE("'",HLOOKUP(P$1,$B$21:$E$23,3,FALSE),"'!",$B$25,ROW($A7)+5))*About!$A$27</f>
        <v>8.1916812473781485E-3</v>
      </c>
      <c r="Q7" s="38" cm="1">
        <f t="array" aca="1" ref="Q7" ca="1">TREND($K7:$P7,$K$1:$P$1,Q$1)</f>
        <v>8.2138209264251139E-3</v>
      </c>
      <c r="R7" s="38" cm="1">
        <f t="array" aca="1" ref="R7" ca="1">TREND($K7:$P7,$K$1:$P$1,R$1)</f>
        <v>8.2359606054720827E-3</v>
      </c>
      <c r="S7" s="38" cm="1">
        <f t="array" aca="1" ref="S7" ca="1">TREND($K7:$P7,$K$1:$P$1,S$1)</f>
        <v>8.2581002845190515E-3</v>
      </c>
      <c r="T7" s="38" cm="1">
        <f t="array" aca="1" ref="T7" ca="1">TREND($K7:$P7,$K$1:$P$1,T$1)</f>
        <v>8.2802399635660204E-3</v>
      </c>
      <c r="U7" s="38" cm="1">
        <f t="array" aca="1" ref="U7" ca="1">TREND($K7:$P7,$K$1:$P$1,U$1)</f>
        <v>8.3023796426129892E-3</v>
      </c>
      <c r="V7" s="38" cm="1">
        <f t="array" aca="1" ref="V7" ca="1">TREND($K7:$P7,$K$1:$P$1,V$1)</f>
        <v>8.3245193216599581E-3</v>
      </c>
      <c r="W7" s="38" cm="1">
        <f t="array" aca="1" ref="W7" ca="1">TREND($K7:$P7,$K$1:$P$1,W$1)</f>
        <v>8.34665900070692E-3</v>
      </c>
      <c r="X7" s="38" cm="1">
        <f t="array" aca="1" ref="X7" ca="1">TREND($K7:$P7,$K$1:$P$1,X$1)</f>
        <v>8.3687986797538888E-3</v>
      </c>
      <c r="Y7" s="38" cm="1">
        <f t="array" aca="1" ref="Y7" ca="1">TREND($K7:$P7,$K$1:$P$1,Y$1)</f>
        <v>8.3909383588008576E-3</v>
      </c>
      <c r="Z7" s="38" cm="1">
        <f t="array" aca="1" ref="Z7" ca="1">TREND($K7:$P7,$K$1:$P$1,Z$1)</f>
        <v>8.4130780378478265E-3</v>
      </c>
      <c r="AA7" s="38" cm="1">
        <f t="array" aca="1" ref="AA7" ca="1">TREND($K7:$P7,$K$1:$P$1,AA$1)</f>
        <v>8.4352177168947953E-3</v>
      </c>
      <c r="AB7" s="38" cm="1">
        <f t="array" aca="1" ref="AB7" ca="1">TREND($K7:$P7,$K$1:$P$1,AB$1)</f>
        <v>8.4573573959417642E-3</v>
      </c>
      <c r="AC7" s="38" cm="1">
        <f t="array" aca="1" ref="AC7" ca="1">TREND($K7:$P7,$K$1:$P$1,AC$1)</f>
        <v>8.479497074988733E-3</v>
      </c>
      <c r="AD7" s="38" cm="1">
        <f t="array" aca="1" ref="AD7" ca="1">TREND($K7:$P7,$K$1:$P$1,AD$1)</f>
        <v>8.5016367540357018E-3</v>
      </c>
      <c r="AE7" s="38" cm="1">
        <f t="array" aca="1" ref="AE7" ca="1">TREND($K7:$P7,$K$1:$P$1,AE$1)</f>
        <v>8.5237764330826638E-3</v>
      </c>
      <c r="AF7" s="38" cm="1">
        <f t="array" aca="1" ref="AF7" ca="1">TREND($K7:$P7,$K$1:$P$1,AF$1)</f>
        <v>8.5459161121296326E-3</v>
      </c>
      <c r="AG7" s="38" cm="1">
        <f t="array" aca="1" ref="AG7" ca="1">TREND($K7:$P7,$K$1:$P$1,AG$1)</f>
        <v>8.5680557911766014E-3</v>
      </c>
      <c r="AH7" s="38" cm="1">
        <f t="array" aca="1" ref="AH7" ca="1">TREND($K7:$P7,$K$1:$P$1,AH$1)</f>
        <v>8.5901954702235703E-3</v>
      </c>
      <c r="AI7" s="38" cm="1">
        <f t="array" aca="1" ref="AI7" ca="1">TREND($K7:$P7,$K$1:$P$1,AI$1)</f>
        <v>8.6123351492705391E-3</v>
      </c>
      <c r="AJ7" s="38" cm="1">
        <f t="array" aca="1" ref="AJ7" ca="1">TREND($K7:$P7,$K$1:$P$1,AJ$1)</f>
        <v>8.634474828317508E-3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1.3283807428180782E-3</v>
      </c>
      <c r="C8" s="38">
        <f t="shared" ca="1" si="3"/>
        <v>1.3283807428180782E-3</v>
      </c>
      <c r="D8" s="38">
        <f t="shared" ca="1" si="0"/>
        <v>1.3283807428180782E-3</v>
      </c>
      <c r="E8" s="38">
        <f t="shared" ca="1" si="0"/>
        <v>1.3283807428180782E-3</v>
      </c>
      <c r="F8" s="39" cm="1">
        <f t="array" aca="1" ref="F8" ca="1">INDIRECT(CONCATENATE("'",HLOOKUP(F$1,$B$21:$E$23,3,FALSE),"'!",$B$25,ROW($A8)+5))*About!$A$27</f>
        <v>1.3283807428180782E-3</v>
      </c>
      <c r="G8" s="38">
        <f t="shared" ca="1" si="4"/>
        <v>1.3283807428180782E-3</v>
      </c>
      <c r="H8" s="38">
        <f t="shared" ca="1" si="1"/>
        <v>1.3283807428180782E-3</v>
      </c>
      <c r="I8" s="38">
        <f t="shared" ca="1" si="1"/>
        <v>1.3283807428180782E-3</v>
      </c>
      <c r="J8" s="38">
        <f t="shared" ca="1" si="1"/>
        <v>1.3283807428180782E-3</v>
      </c>
      <c r="K8" s="39" cm="1">
        <f t="array" aca="1" ref="K8" ca="1">INDIRECT(CONCATENATE("'",HLOOKUP(K$1,$B$21:$E$23,3,FALSE),"'!",$B$25,ROW($A8)+5))*About!$A$27</f>
        <v>1.3283807428180782E-3</v>
      </c>
      <c r="L8" s="38">
        <f t="shared" ca="1" si="5"/>
        <v>1.3505204218650462E-3</v>
      </c>
      <c r="M8" s="38">
        <f t="shared" ca="1" si="2"/>
        <v>1.3726601009120141E-3</v>
      </c>
      <c r="N8" s="38">
        <f t="shared" ca="1" si="2"/>
        <v>1.3947997799589821E-3</v>
      </c>
      <c r="O8" s="38">
        <f t="shared" ca="1" si="2"/>
        <v>1.4169394590059501E-3</v>
      </c>
      <c r="P8" s="39" cm="1">
        <f t="array" aca="1" ref="P8" ca="1">INDIRECT(CONCATENATE("'",HLOOKUP(P$1,$B$21:$E$23,3,FALSE),"'!",$B$25,ROW($A8)+5))*About!$A$27</f>
        <v>1.4390791380529181E-3</v>
      </c>
      <c r="Q8" s="38" cm="1">
        <f t="array" aca="1" ref="Q8" ca="1">TREND($K8:$P8,$K$1:$P$1,Q$1)</f>
        <v>1.461218817099888E-3</v>
      </c>
      <c r="R8" s="38" cm="1">
        <f t="array" aca="1" ref="R8" ca="1">TREND($K8:$P8,$K$1:$P$1,R$1)</f>
        <v>1.4833584961468568E-3</v>
      </c>
      <c r="S8" s="38" cm="1">
        <f t="array" aca="1" ref="S8" ca="1">TREND($K8:$P8,$K$1:$P$1,S$1)</f>
        <v>1.5054981751938257E-3</v>
      </c>
      <c r="T8" s="38" cm="1">
        <f t="array" aca="1" ref="T8" ca="1">TREND($K8:$P8,$K$1:$P$1,T$1)</f>
        <v>1.5276378542407945E-3</v>
      </c>
      <c r="U8" s="38" cm="1">
        <f t="array" aca="1" ref="U8" ca="1">TREND($K8:$P8,$K$1:$P$1,U$1)</f>
        <v>1.5497775332877634E-3</v>
      </c>
      <c r="V8" s="38" cm="1">
        <f t="array" aca="1" ref="V8" ca="1">TREND($K8:$P8,$K$1:$P$1,V$1)</f>
        <v>1.5719172123347253E-3</v>
      </c>
      <c r="W8" s="38" cm="1">
        <f t="array" aca="1" ref="W8" ca="1">TREND($K8:$P8,$K$1:$P$1,W$1)</f>
        <v>1.5940568913816941E-3</v>
      </c>
      <c r="X8" s="38" cm="1">
        <f t="array" aca="1" ref="X8" ca="1">TREND($K8:$P8,$K$1:$P$1,X$1)</f>
        <v>1.6161965704286629E-3</v>
      </c>
      <c r="Y8" s="38" cm="1">
        <f t="array" aca="1" ref="Y8" ca="1">TREND($K8:$P8,$K$1:$P$1,Y$1)</f>
        <v>1.6383362494756318E-3</v>
      </c>
      <c r="Z8" s="38" cm="1">
        <f t="array" aca="1" ref="Z8" ca="1">TREND($K8:$P8,$K$1:$P$1,Z$1)</f>
        <v>1.6604759285226006E-3</v>
      </c>
      <c r="AA8" s="38" cm="1">
        <f t="array" aca="1" ref="AA8" ca="1">TREND($K8:$P8,$K$1:$P$1,AA$1)</f>
        <v>1.6826156075695695E-3</v>
      </c>
      <c r="AB8" s="38" cm="1">
        <f t="array" aca="1" ref="AB8" ca="1">TREND($K8:$P8,$K$1:$P$1,AB$1)</f>
        <v>1.7047552866165383E-3</v>
      </c>
      <c r="AC8" s="38" cm="1">
        <f t="array" aca="1" ref="AC8" ca="1">TREND($K8:$P8,$K$1:$P$1,AC$1)</f>
        <v>1.7268949656635071E-3</v>
      </c>
      <c r="AD8" s="38" cm="1">
        <f t="array" aca="1" ref="AD8" ca="1">TREND($K8:$P8,$K$1:$P$1,AD$1)</f>
        <v>1.749034644710469E-3</v>
      </c>
      <c r="AE8" s="38" cm="1">
        <f t="array" aca="1" ref="AE8" ca="1">TREND($K8:$P8,$K$1:$P$1,AE$1)</f>
        <v>1.7711743237574379E-3</v>
      </c>
      <c r="AF8" s="38" cm="1">
        <f t="array" aca="1" ref="AF8" ca="1">TREND($K8:$P8,$K$1:$P$1,AF$1)</f>
        <v>1.7933140028044067E-3</v>
      </c>
      <c r="AG8" s="38" cm="1">
        <f t="array" aca="1" ref="AG8" ca="1">TREND($K8:$P8,$K$1:$P$1,AG$1)</f>
        <v>1.8154536818513756E-3</v>
      </c>
      <c r="AH8" s="38" cm="1">
        <f t="array" aca="1" ref="AH8" ca="1">TREND($K8:$P8,$K$1:$P$1,AH$1)</f>
        <v>1.8375933608983444E-3</v>
      </c>
      <c r="AI8" s="38" cm="1">
        <f t="array" aca="1" ref="AI8" ca="1">TREND($K8:$P8,$K$1:$P$1,AI$1)</f>
        <v>1.8597330399453132E-3</v>
      </c>
      <c r="AJ8" s="38" cm="1">
        <f t="array" aca="1" ref="AJ8" ca="1">TREND($K8:$P8,$K$1:$P$1,AJ$1)</f>
        <v>1.8818727189922821E-3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3.2102534618103556E-4</v>
      </c>
      <c r="C9" s="38">
        <f t="shared" ca="1" si="3"/>
        <v>3.2102534618103556E-4</v>
      </c>
      <c r="D9" s="38">
        <f t="shared" ca="1" si="0"/>
        <v>3.2102534618103556E-4</v>
      </c>
      <c r="E9" s="38">
        <f t="shared" ca="1" si="0"/>
        <v>3.2102534618103556E-4</v>
      </c>
      <c r="F9" s="39" cm="1">
        <f t="array" aca="1" ref="F9" ca="1">INDIRECT(CONCATENATE("'",HLOOKUP(F$1,$B$21:$E$23,3,FALSE),"'!",$B$25,ROW($A9)+5))*About!$A$27</f>
        <v>3.2102534618103556E-4</v>
      </c>
      <c r="G9" s="38">
        <f t="shared" ca="1" si="4"/>
        <v>3.2323931408573237E-4</v>
      </c>
      <c r="H9" s="38">
        <f t="shared" ca="1" si="1"/>
        <v>3.2545328199042918E-4</v>
      </c>
      <c r="I9" s="38">
        <f t="shared" ca="1" si="1"/>
        <v>3.2766724989512593E-4</v>
      </c>
      <c r="J9" s="38">
        <f t="shared" ca="1" si="1"/>
        <v>3.2988121779982274E-4</v>
      </c>
      <c r="K9" s="39" cm="1">
        <f t="array" aca="1" ref="K9" ca="1">INDIRECT(CONCATENATE("'",HLOOKUP(K$1,$B$21:$E$23,3,FALSE),"'!",$B$25,ROW($A9)+5))*About!$A$27</f>
        <v>3.3209518570451955E-4</v>
      </c>
      <c r="L9" s="38">
        <f t="shared" ca="1" si="5"/>
        <v>3.3652312151391317E-4</v>
      </c>
      <c r="M9" s="38">
        <f t="shared" ca="1" si="2"/>
        <v>3.4095105732330673E-4</v>
      </c>
      <c r="N9" s="38">
        <f t="shared" ca="1" si="2"/>
        <v>3.4537899313270034E-4</v>
      </c>
      <c r="O9" s="38">
        <f t="shared" ca="1" si="2"/>
        <v>3.4980692894209391E-4</v>
      </c>
      <c r="P9" s="39" cm="1">
        <f t="array" aca="1" ref="P9" ca="1">INDIRECT(CONCATENATE("'",HLOOKUP(P$1,$B$21:$E$23,3,FALSE),"'!",$B$25,ROW($A9)+5))*About!$A$27</f>
        <v>3.5423486475148752E-4</v>
      </c>
      <c r="Q9" s="38" cm="1">
        <f t="array" aca="1" ref="Q9" ca="1">TREND($K9:$P9,$K$1:$P$1,Q$1)</f>
        <v>3.5866280056088065E-4</v>
      </c>
      <c r="R9" s="38" cm="1">
        <f t="array" aca="1" ref="R9" ca="1">TREND($K9:$P9,$K$1:$P$1,R$1)</f>
        <v>3.6309073637027373E-4</v>
      </c>
      <c r="S9" s="38" cm="1">
        <f t="array" aca="1" ref="S9" ca="1">TREND($K9:$P9,$K$1:$P$1,S$1)</f>
        <v>3.6751867217966853E-4</v>
      </c>
      <c r="T9" s="38" cm="1">
        <f t="array" aca="1" ref="T9" ca="1">TREND($K9:$P9,$K$1:$P$1,T$1)</f>
        <v>3.7194660798906161E-4</v>
      </c>
      <c r="U9" s="38" cm="1">
        <f t="array" aca="1" ref="U9" ca="1">TREND($K9:$P9,$K$1:$P$1,U$1)</f>
        <v>3.7637454379845468E-4</v>
      </c>
      <c r="V9" s="38" cm="1">
        <f t="array" aca="1" ref="V9" ca="1">TREND($K9:$P9,$K$1:$P$1,V$1)</f>
        <v>3.8080247960784776E-4</v>
      </c>
      <c r="W9" s="38" cm="1">
        <f t="array" aca="1" ref="W9" ca="1">TREND($K9:$P9,$K$1:$P$1,W$1)</f>
        <v>3.8523041541724257E-4</v>
      </c>
      <c r="X9" s="38" cm="1">
        <f t="array" aca="1" ref="X9" ca="1">TREND($K9:$P9,$K$1:$P$1,X$1)</f>
        <v>3.8965835122663564E-4</v>
      </c>
      <c r="Y9" s="38" cm="1">
        <f t="array" aca="1" ref="Y9" ca="1">TREND($K9:$P9,$K$1:$P$1,Y$1)</f>
        <v>3.9408628703602872E-4</v>
      </c>
      <c r="Z9" s="38" cm="1">
        <f t="array" aca="1" ref="Z9" ca="1">TREND($K9:$P9,$K$1:$P$1,Z$1)</f>
        <v>3.9851422284542352E-4</v>
      </c>
      <c r="AA9" s="38" cm="1">
        <f t="array" aca="1" ref="AA9" ca="1">TREND($K9:$P9,$K$1:$P$1,AA$1)</f>
        <v>4.029421586548166E-4</v>
      </c>
      <c r="AB9" s="38" cm="1">
        <f t="array" aca="1" ref="AB9" ca="1">TREND($K9:$P9,$K$1:$P$1,AB$1)</f>
        <v>4.0737009446420967E-4</v>
      </c>
      <c r="AC9" s="38" cm="1">
        <f t="array" aca="1" ref="AC9" ca="1">TREND($K9:$P9,$K$1:$P$1,AC$1)</f>
        <v>4.1179803027360448E-4</v>
      </c>
      <c r="AD9" s="38" cm="1">
        <f t="array" aca="1" ref="AD9" ca="1">TREND($K9:$P9,$K$1:$P$1,AD$1)</f>
        <v>4.1622596608299756E-4</v>
      </c>
      <c r="AE9" s="38" cm="1">
        <f t="array" aca="1" ref="AE9" ca="1">TREND($K9:$P9,$K$1:$P$1,AE$1)</f>
        <v>4.2065390189239063E-4</v>
      </c>
      <c r="AF9" s="38" cm="1">
        <f t="array" aca="1" ref="AF9" ca="1">TREND($K9:$P9,$K$1:$P$1,AF$1)</f>
        <v>4.250818377017837E-4</v>
      </c>
      <c r="AG9" s="38" cm="1">
        <f t="array" aca="1" ref="AG9" ca="1">TREND($K9:$P9,$K$1:$P$1,AG$1)</f>
        <v>4.2950977351117851E-4</v>
      </c>
      <c r="AH9" s="38" cm="1">
        <f t="array" aca="1" ref="AH9" ca="1">TREND($K9:$P9,$K$1:$P$1,AH$1)</f>
        <v>4.3393770932057159E-4</v>
      </c>
      <c r="AI9" s="38" cm="1">
        <f t="array" aca="1" ref="AI9" ca="1">TREND($K9:$P9,$K$1:$P$1,AI$1)</f>
        <v>4.3836564512996466E-4</v>
      </c>
      <c r="AJ9" s="38" cm="1">
        <f t="array" aca="1" ref="AJ9" ca="1">TREND($K9:$P9,$K$1:$P$1,AJ$1)</f>
        <v>4.4279358093935947E-4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2.3246662999316369E-6</v>
      </c>
      <c r="C10" s="38">
        <f t="shared" ca="1" si="3"/>
        <v>2.3800154975490568E-6</v>
      </c>
      <c r="D10" s="38">
        <f t="shared" ca="1" si="0"/>
        <v>2.4353646951664767E-6</v>
      </c>
      <c r="E10" s="38">
        <f t="shared" ca="1" si="0"/>
        <v>2.4907138927838969E-6</v>
      </c>
      <c r="F10" s="39" cm="1">
        <f t="array" aca="1" ref="F10" ca="1">INDIRECT(CONCATENATE("'",HLOOKUP(F$1,$B$21:$E$23,3,FALSE),"'!",$B$25,ROW($A10)+5))*About!$A$27</f>
        <v>2.5460630904013168E-6</v>
      </c>
      <c r="G10" s="38">
        <f t="shared" ca="1" si="4"/>
        <v>2.5903424484952528E-6</v>
      </c>
      <c r="H10" s="38">
        <f t="shared" ca="1" si="1"/>
        <v>2.6346218065891888E-6</v>
      </c>
      <c r="I10" s="38">
        <f t="shared" ca="1" si="1"/>
        <v>2.6789011646831243E-6</v>
      </c>
      <c r="J10" s="38">
        <f t="shared" ca="1" si="1"/>
        <v>2.7231805227770603E-6</v>
      </c>
      <c r="K10" s="39" cm="1">
        <f t="array" aca="1" ref="K10" ca="1">INDIRECT(CONCATENATE("'",HLOOKUP(K$1,$B$21:$E$23,3,FALSE),"'!",$B$25,ROW($A10)+5))*About!$A$27</f>
        <v>2.7674598808709963E-6</v>
      </c>
      <c r="L10" s="38">
        <f t="shared" ca="1" si="5"/>
        <v>2.8117392389649322E-6</v>
      </c>
      <c r="M10" s="38">
        <f t="shared" ca="1" si="2"/>
        <v>2.8560185970588682E-6</v>
      </c>
      <c r="N10" s="38">
        <f t="shared" ca="1" si="2"/>
        <v>2.9002979551528042E-6</v>
      </c>
      <c r="O10" s="38">
        <f t="shared" ca="1" si="2"/>
        <v>2.9445773132467402E-6</v>
      </c>
      <c r="P10" s="39" cm="1">
        <f t="array" aca="1" ref="P10" ca="1">INDIRECT(CONCATENATE("'",HLOOKUP(P$1,$B$21:$E$23,3,FALSE),"'!",$B$25,ROW($A10)+5))*About!$A$27</f>
        <v>2.9888566713406762E-6</v>
      </c>
      <c r="Q10" s="38" cm="1">
        <f t="array" aca="1" ref="Q10" ca="1">TREND($K10:$P10,$K$1:$P$1,Q$1)</f>
        <v>3.0331360294346202E-6</v>
      </c>
      <c r="R10" s="38" cm="1">
        <f t="array" aca="1" ref="R10" ca="1">TREND($K10:$P10,$K$1:$P$1,R$1)</f>
        <v>3.0774153875285439E-6</v>
      </c>
      <c r="S10" s="38" cm="1">
        <f t="array" aca="1" ref="S10" ca="1">TREND($K10:$P10,$K$1:$P$1,S$1)</f>
        <v>3.1216947456224811E-6</v>
      </c>
      <c r="T10" s="38" cm="1">
        <f t="array" aca="1" ref="T10" ca="1">TREND($K10:$P10,$K$1:$P$1,T$1)</f>
        <v>3.1659741037164184E-6</v>
      </c>
      <c r="U10" s="38" cm="1">
        <f t="array" aca="1" ref="U10" ca="1">TREND($K10:$P10,$K$1:$P$1,U$1)</f>
        <v>3.2102534618103556E-6</v>
      </c>
      <c r="V10" s="38" cm="1">
        <f t="array" aca="1" ref="V10" ca="1">TREND($K10:$P10,$K$1:$P$1,V$1)</f>
        <v>3.2545328199042929E-6</v>
      </c>
      <c r="W10" s="38" cm="1">
        <f t="array" aca="1" ref="W10" ca="1">TREND($K10:$P10,$K$1:$P$1,W$1)</f>
        <v>3.2988121779982301E-6</v>
      </c>
      <c r="X10" s="38" cm="1">
        <f t="array" aca="1" ref="X10" ca="1">TREND($K10:$P10,$K$1:$P$1,X$1)</f>
        <v>3.3430915360921674E-6</v>
      </c>
      <c r="Y10" s="38" cm="1">
        <f t="array" aca="1" ref="Y10" ca="1">TREND($K10:$P10,$K$1:$P$1,Y$1)</f>
        <v>3.3873708941861046E-6</v>
      </c>
      <c r="Z10" s="38" cm="1">
        <f t="array" aca="1" ref="Z10" ca="1">TREND($K10:$P10,$K$1:$P$1,Z$1)</f>
        <v>3.4316502522800419E-6</v>
      </c>
      <c r="AA10" s="38" cm="1">
        <f t="array" aca="1" ref="AA10" ca="1">TREND($K10:$P10,$K$1:$P$1,AA$1)</f>
        <v>3.4759296103739791E-6</v>
      </c>
      <c r="AB10" s="38" cm="1">
        <f t="array" aca="1" ref="AB10" ca="1">TREND($K10:$P10,$K$1:$P$1,AB$1)</f>
        <v>3.5202089684679164E-6</v>
      </c>
      <c r="AC10" s="38" cm="1">
        <f t="array" aca="1" ref="AC10" ca="1">TREND($K10:$P10,$K$1:$P$1,AC$1)</f>
        <v>3.5644883265618401E-6</v>
      </c>
      <c r="AD10" s="38" cm="1">
        <f t="array" aca="1" ref="AD10" ca="1">TREND($K10:$P10,$K$1:$P$1,AD$1)</f>
        <v>3.6087676846557773E-6</v>
      </c>
      <c r="AE10" s="38" cm="1">
        <f t="array" aca="1" ref="AE10" ca="1">TREND($K10:$P10,$K$1:$P$1,AE$1)</f>
        <v>3.6530470427497146E-6</v>
      </c>
      <c r="AF10" s="38" cm="1">
        <f t="array" aca="1" ref="AF10" ca="1">TREND($K10:$P10,$K$1:$P$1,AF$1)</f>
        <v>3.6973264008436518E-6</v>
      </c>
      <c r="AG10" s="38" cm="1">
        <f t="array" aca="1" ref="AG10" ca="1">TREND($K10:$P10,$K$1:$P$1,AG$1)</f>
        <v>3.7416057589375891E-6</v>
      </c>
      <c r="AH10" s="38" cm="1">
        <f t="array" aca="1" ref="AH10" ca="1">TREND($K10:$P10,$K$1:$P$1,AH$1)</f>
        <v>3.7858851170315263E-6</v>
      </c>
      <c r="AI10" s="38" cm="1">
        <f t="array" aca="1" ref="AI10" ca="1">TREND($K10:$P10,$K$1:$P$1,AI$1)</f>
        <v>3.8301644751254635E-6</v>
      </c>
      <c r="AJ10" s="38" cm="1">
        <f t="array" aca="1" ref="AJ10" ca="1">TREND($K10:$P10,$K$1:$P$1,AJ$1)</f>
        <v>3.8744438332194008E-6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2.2139679046967972E-6</v>
      </c>
      <c r="C11" s="38">
        <f t="shared" ca="1" si="3"/>
        <v>2.2693171023142171E-6</v>
      </c>
      <c r="D11" s="38">
        <f t="shared" ca="1" si="0"/>
        <v>2.3246662999316369E-6</v>
      </c>
      <c r="E11" s="38">
        <f t="shared" ca="1" si="0"/>
        <v>2.3800154975490568E-6</v>
      </c>
      <c r="F11" s="39" cm="1">
        <f t="array" aca="1" ref="F11" ca="1">INDIRECT(CONCATENATE("'",HLOOKUP(F$1,$B$21:$E$23,3,FALSE),"'!",$B$25,ROW($A11)+5))*About!$A$27</f>
        <v>2.4353646951664767E-6</v>
      </c>
      <c r="G11" s="38">
        <f t="shared" ca="1" si="4"/>
        <v>2.4796440532604126E-6</v>
      </c>
      <c r="H11" s="38">
        <f t="shared" ca="1" si="1"/>
        <v>2.5239234113543486E-6</v>
      </c>
      <c r="I11" s="38">
        <f t="shared" ca="1" si="1"/>
        <v>2.5682027694482846E-6</v>
      </c>
      <c r="J11" s="38">
        <f t="shared" ca="1" si="1"/>
        <v>2.6124821275422206E-6</v>
      </c>
      <c r="K11" s="39" cm="1">
        <f t="array" aca="1" ref="K11" ca="1">INDIRECT(CONCATENATE("'",HLOOKUP(K$1,$B$21:$E$23,3,FALSE),"'!",$B$25,ROW($A11)+5))*About!$A$27</f>
        <v>2.6567614856361565E-6</v>
      </c>
      <c r="L11" s="38">
        <f t="shared" ca="1" si="5"/>
        <v>2.7231805227770603E-6</v>
      </c>
      <c r="M11" s="38">
        <f t="shared" ca="1" si="2"/>
        <v>2.7895995599179645E-6</v>
      </c>
      <c r="N11" s="38">
        <f t="shared" ca="1" si="2"/>
        <v>2.8560185970588682E-6</v>
      </c>
      <c r="O11" s="38">
        <f t="shared" ca="1" si="2"/>
        <v>2.9224376341997724E-6</v>
      </c>
      <c r="P11" s="39" cm="1">
        <f t="array" aca="1" ref="P11" ca="1">INDIRECT(CONCATENATE("'",HLOOKUP(P$1,$B$21:$E$23,3,FALSE),"'!",$B$25,ROW($A11)+5))*About!$A$27</f>
        <v>2.9888566713406762E-6</v>
      </c>
      <c r="Q11" s="38" cm="1">
        <f t="array" aca="1" ref="Q11" ca="1">TREND($K11:$P11,$K$1:$P$1,Q$1)</f>
        <v>3.0552757084815617E-6</v>
      </c>
      <c r="R11" s="38" cm="1">
        <f t="array" aca="1" ref="R11" ca="1">TREND($K11:$P11,$K$1:$P$1,R$1)</f>
        <v>3.1216947456224676E-6</v>
      </c>
      <c r="S11" s="38" cm="1">
        <f t="array" aca="1" ref="S11" ca="1">TREND($K11:$P11,$K$1:$P$1,S$1)</f>
        <v>3.1881137827633734E-6</v>
      </c>
      <c r="T11" s="38" cm="1">
        <f t="array" aca="1" ref="T11" ca="1">TREND($K11:$P11,$K$1:$P$1,T$1)</f>
        <v>3.2545328199042793E-6</v>
      </c>
      <c r="U11" s="38" cm="1">
        <f t="array" aca="1" ref="U11" ca="1">TREND($K11:$P11,$K$1:$P$1,U$1)</f>
        <v>3.3209518570451852E-6</v>
      </c>
      <c r="V11" s="38" cm="1">
        <f t="array" aca="1" ref="V11" ca="1">TREND($K11:$P11,$K$1:$P$1,V$1)</f>
        <v>3.3873708941860911E-6</v>
      </c>
      <c r="W11" s="38" cm="1">
        <f t="array" aca="1" ref="W11" ca="1">TREND($K11:$P11,$K$1:$P$1,W$1)</f>
        <v>3.4537899313269969E-6</v>
      </c>
      <c r="X11" s="38" cm="1">
        <f t="array" aca="1" ref="X11" ca="1">TREND($K11:$P11,$K$1:$P$1,X$1)</f>
        <v>3.5202089684679028E-6</v>
      </c>
      <c r="Y11" s="38" cm="1">
        <f t="array" aca="1" ref="Y11" ca="1">TREND($K11:$P11,$K$1:$P$1,Y$1)</f>
        <v>3.5866280056088087E-6</v>
      </c>
      <c r="Z11" s="38" cm="1">
        <f t="array" aca="1" ref="Z11" ca="1">TREND($K11:$P11,$K$1:$P$1,Z$1)</f>
        <v>3.6530470427497146E-6</v>
      </c>
      <c r="AA11" s="38" cm="1">
        <f t="array" aca="1" ref="AA11" ca="1">TREND($K11:$P11,$K$1:$P$1,AA$1)</f>
        <v>3.7194660798905933E-6</v>
      </c>
      <c r="AB11" s="38" cm="1">
        <f t="array" aca="1" ref="AB11" ca="1">TREND($K11:$P11,$K$1:$P$1,AB$1)</f>
        <v>3.7858851170314992E-6</v>
      </c>
      <c r="AC11" s="38" cm="1">
        <f t="array" aca="1" ref="AC11" ca="1">TREND($K11:$P11,$K$1:$P$1,AC$1)</f>
        <v>3.8523041541724051E-6</v>
      </c>
      <c r="AD11" s="38" cm="1">
        <f t="array" aca="1" ref="AD11" ca="1">TREND($K11:$P11,$K$1:$P$1,AD$1)</f>
        <v>3.9187231913133109E-6</v>
      </c>
      <c r="AE11" s="38" cm="1">
        <f t="array" aca="1" ref="AE11" ca="1">TREND($K11:$P11,$K$1:$P$1,AE$1)</f>
        <v>3.9851422284542168E-6</v>
      </c>
      <c r="AF11" s="38" cm="1">
        <f t="array" aca="1" ref="AF11" ca="1">TREND($K11:$P11,$K$1:$P$1,AF$1)</f>
        <v>4.0515612655951227E-6</v>
      </c>
      <c r="AG11" s="38" cm="1">
        <f t="array" aca="1" ref="AG11" ca="1">TREND($K11:$P11,$K$1:$P$1,AG$1)</f>
        <v>4.1179803027360286E-6</v>
      </c>
      <c r="AH11" s="38" cm="1">
        <f t="array" aca="1" ref="AH11" ca="1">TREND($K11:$P11,$K$1:$P$1,AH$1)</f>
        <v>4.1843993398769344E-6</v>
      </c>
      <c r="AI11" s="38" cm="1">
        <f t="array" aca="1" ref="AI11" ca="1">TREND($K11:$P11,$K$1:$P$1,AI$1)</f>
        <v>4.2508183770178403E-6</v>
      </c>
      <c r="AJ11" s="38" cm="1">
        <f t="array" aca="1" ref="AJ11" ca="1">TREND($K11:$P11,$K$1:$P$1,AJ$1)</f>
        <v>4.3172374141587462E-6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1.0538487226356753E-5</v>
      </c>
      <c r="C12" s="38">
        <f t="shared" ca="1" si="3"/>
        <v>1.0723907038375111E-5</v>
      </c>
      <c r="D12" s="38">
        <f t="shared" ca="1" si="0"/>
        <v>1.0909326850393468E-5</v>
      </c>
      <c r="E12" s="38">
        <f t="shared" ca="1" si="0"/>
        <v>1.1094746662411823E-5</v>
      </c>
      <c r="F12" s="40">
        <f ca="1">SUM(INDIRECT(CONCATENATE("'",HLOOKUP(F$1,$B$21:$E$23,3,FALSE),"'!",$B$25,ROW($A12)+5,":",$B$25,ROW($A12)+6)))*About!$A$27</f>
        <v>1.128016647443018E-5</v>
      </c>
      <c r="G12" s="38">
        <f t="shared" ca="1" si="4"/>
        <v>1.1481637553757589E-5</v>
      </c>
      <c r="H12" s="38">
        <f t="shared" ca="1" si="1"/>
        <v>1.1683108633084998E-5</v>
      </c>
      <c r="I12" s="38">
        <f t="shared" ca="1" si="1"/>
        <v>1.1884579712412406E-5</v>
      </c>
      <c r="J12" s="38">
        <f t="shared" ca="1" si="1"/>
        <v>1.2086050791739815E-5</v>
      </c>
      <c r="K12" s="40">
        <f ca="1">SUM(INDIRECT(CONCATENATE("'",HLOOKUP(K$1,$B$21:$E$23,3,FALSE),"'!",$B$25,ROW($A12)+5,":",$B$25,ROW($A12)+6)))*About!$A$27</f>
        <v>1.2287521871067224E-5</v>
      </c>
      <c r="L12" s="38">
        <f t="shared" ca="1" si="5"/>
        <v>1.2531058340583872E-5</v>
      </c>
      <c r="M12" s="38">
        <f t="shared" ca="1" si="2"/>
        <v>1.277459481010052E-5</v>
      </c>
      <c r="N12" s="38">
        <f t="shared" ca="1" si="2"/>
        <v>1.3018131279617168E-5</v>
      </c>
      <c r="O12" s="38">
        <f t="shared" ca="1" si="2"/>
        <v>1.3261667749133816E-5</v>
      </c>
      <c r="P12" s="40">
        <f ca="1">SUM(INDIRECT(CONCATENATE("'",HLOOKUP(P$1,$B$21:$E$23,3,FALSE),"'!",$B$25,ROW($A12)+5,":",$B$25,ROW($A12)+6)))*About!$A$27</f>
        <v>1.3505204218650464E-5</v>
      </c>
      <c r="Q12" s="38" cm="1">
        <f t="array" aca="1" ref="Q12" ca="1">TREND($K12:$P12,$K$1:$P$1,Q$1)</f>
        <v>1.3748740688167163E-5</v>
      </c>
      <c r="R12" s="38" cm="1">
        <f t="array" aca="1" ref="R12" ca="1">TREND($K12:$P12,$K$1:$P$1,R$1)</f>
        <v>1.3992277157683791E-5</v>
      </c>
      <c r="S12" s="38" cm="1">
        <f t="array" aca="1" ref="S12" ca="1">TREND($K12:$P12,$K$1:$P$1,S$1)</f>
        <v>1.4235813627200419E-5</v>
      </c>
      <c r="T12" s="38" cm="1">
        <f t="array" aca="1" ref="T12" ca="1">TREND($K12:$P12,$K$1:$P$1,T$1)</f>
        <v>1.4479350096717046E-5</v>
      </c>
      <c r="U12" s="38" cm="1">
        <f t="array" aca="1" ref="U12" ca="1">TREND($K12:$P12,$K$1:$P$1,U$1)</f>
        <v>1.4722886566233783E-5</v>
      </c>
      <c r="V12" s="38" cm="1">
        <f t="array" aca="1" ref="V12" ca="1">TREND($K12:$P12,$K$1:$P$1,V$1)</f>
        <v>1.496642303575041E-5</v>
      </c>
      <c r="W12" s="38" cm="1">
        <f t="array" aca="1" ref="W12" ca="1">TREND($K12:$P12,$K$1:$P$1,W$1)</f>
        <v>1.5209959505267038E-5</v>
      </c>
      <c r="X12" s="38" cm="1">
        <f t="array" aca="1" ref="X12" ca="1">TREND($K12:$P12,$K$1:$P$1,X$1)</f>
        <v>1.5453495974783666E-5</v>
      </c>
      <c r="Y12" s="38" cm="1">
        <f t="array" aca="1" ref="Y12" ca="1">TREND($K12:$P12,$K$1:$P$1,Y$1)</f>
        <v>1.5697032444300294E-5</v>
      </c>
      <c r="Z12" s="38" cm="1">
        <f t="array" aca="1" ref="Z12" ca="1">TREND($K12:$P12,$K$1:$P$1,Z$1)</f>
        <v>1.5940568913816921E-5</v>
      </c>
      <c r="AA12" s="38" cm="1">
        <f t="array" aca="1" ref="AA12" ca="1">TREND($K12:$P12,$K$1:$P$1,AA$1)</f>
        <v>1.6184105383333658E-5</v>
      </c>
      <c r="AB12" s="38" cm="1">
        <f t="array" aca="1" ref="AB12" ca="1">TREND($K12:$P12,$K$1:$P$1,AB$1)</f>
        <v>1.6427641852850285E-5</v>
      </c>
      <c r="AC12" s="38" cm="1">
        <f t="array" aca="1" ref="AC12" ca="1">TREND($K12:$P12,$K$1:$P$1,AC$1)</f>
        <v>1.6671178322366913E-5</v>
      </c>
      <c r="AD12" s="38" cm="1">
        <f t="array" aca="1" ref="AD12" ca="1">TREND($K12:$P12,$K$1:$P$1,AD$1)</f>
        <v>1.6914714791883541E-5</v>
      </c>
      <c r="AE12" s="38" cm="1">
        <f t="array" aca="1" ref="AE12" ca="1">TREND($K12:$P12,$K$1:$P$1,AE$1)</f>
        <v>1.7158251261400169E-5</v>
      </c>
      <c r="AF12" s="38" cm="1">
        <f t="array" aca="1" ref="AF12" ca="1">TREND($K12:$P12,$K$1:$P$1,AF$1)</f>
        <v>1.7401787730916905E-5</v>
      </c>
      <c r="AG12" s="38" cm="1">
        <f t="array" aca="1" ref="AG12" ca="1">TREND($K12:$P12,$K$1:$P$1,AG$1)</f>
        <v>1.7645324200433533E-5</v>
      </c>
      <c r="AH12" s="38" cm="1">
        <f t="array" aca="1" ref="AH12" ca="1">TREND($K12:$P12,$K$1:$P$1,AH$1)</f>
        <v>1.788886066995016E-5</v>
      </c>
      <c r="AI12" s="38" cm="1">
        <f t="array" aca="1" ref="AI12" ca="1">TREND($K12:$P12,$K$1:$P$1,AI$1)</f>
        <v>1.8132397139466788E-5</v>
      </c>
      <c r="AJ12" s="38" cm="1">
        <f t="array" aca="1" ref="AJ12" ca="1">TREND($K12:$P12,$K$1:$P$1,AJ$1)</f>
        <v>1.8375933608983416E-5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HOIpTP-buildings-NOx</v>
      </c>
    </row>
    <row r="18" spans="1:5">
      <c r="A18" t="s">
        <v>113</v>
      </c>
      <c r="B18" t="str">
        <f ca="1">RIGHT(B17,LEN(B17)-7)</f>
        <v>buildings-NOx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4.2065390189239144E-4</v>
      </c>
      <c r="C2" s="38">
        <f ca="1">$B2+($F2-$B2)*(C$1-$B$1)/($F$1-$B$1)</f>
        <v>4.2618882165413344E-4</v>
      </c>
      <c r="D2" s="38">
        <f t="shared" ref="D2:E12" ca="1" si="0">$B2+($F2-$B2)*(D$1-$B$1)/($F$1-$B$1)</f>
        <v>4.3172374141587543E-4</v>
      </c>
      <c r="E2" s="38">
        <f t="shared" ca="1" si="0"/>
        <v>4.3725866117761742E-4</v>
      </c>
      <c r="F2" s="37" cm="1">
        <f t="array" aca="1" ref="F2" ca="1">INDIRECT(CONCATENATE("'",HLOOKUP(F$1,$B$21:$E$23,3,FALSE),"'!",$B$25,ROW($A2)+3))*About!$A$27</f>
        <v>4.4279358093935942E-4</v>
      </c>
      <c r="G2" s="38">
        <f ca="1">$F2+($K2-$F2)*(G$1-$F$1)/($K$1-$F$1)</f>
        <v>4.4943548465344979E-4</v>
      </c>
      <c r="H2" s="38">
        <f t="shared" ref="H2:J12" ca="1" si="1">$F2+($K2-$F2)*(H$1-$F$1)/($K$1-$F$1)</f>
        <v>4.5607738836754016E-4</v>
      </c>
      <c r="I2" s="38">
        <f t="shared" ca="1" si="1"/>
        <v>4.6271929208163058E-4</v>
      </c>
      <c r="J2" s="38">
        <f t="shared" ca="1" si="1"/>
        <v>4.6936119579572095E-4</v>
      </c>
      <c r="K2" s="37" cm="1">
        <f t="array" aca="1" ref="K2" ca="1">INDIRECT(CONCATENATE("'",HLOOKUP(K$1,$B$21:$E$23,3,FALSE),"'!",$B$25,ROW($A2)+3))*About!$A$27</f>
        <v>4.7600309950981132E-4</v>
      </c>
      <c r="L2" s="38">
        <f ca="1">$K2+($P2-$K2)*(L$1-$K$1)/($P$1-$K$1)</f>
        <v>4.8264500322390169E-4</v>
      </c>
      <c r="M2" s="38">
        <f t="shared" ref="M2:O12" ca="1" si="2">$K2+($P2-$K2)*(M$1-$K$1)/($P$1-$K$1)</f>
        <v>4.8928690693799206E-4</v>
      </c>
      <c r="N2" s="38">
        <f t="shared" ca="1" si="2"/>
        <v>4.9592881065208254E-4</v>
      </c>
      <c r="O2" s="38">
        <f t="shared" ca="1" si="2"/>
        <v>5.0257071436617291E-4</v>
      </c>
      <c r="P2" s="37" cm="1">
        <f t="array" aca="1" ref="P2" ca="1">INDIRECT(CONCATENATE("'",HLOOKUP(P$1,$B$21:$E$23,3,FALSE),"'!",$B$25,ROW($A2)+3))*About!$A$27</f>
        <v>5.0921261808026328E-4</v>
      </c>
      <c r="Q2" s="38" cm="1">
        <f t="array" aca="1" ref="Q2" ca="1">TREND($K2:$P2,$K$1:$P$1,Q$1)</f>
        <v>5.1585452179435387E-4</v>
      </c>
      <c r="R2" s="38" cm="1">
        <f t="array" aca="1" ref="R2" ca="1">TREND($K2:$P2,$K$1:$P$1,R$1)</f>
        <v>5.2249642550844522E-4</v>
      </c>
      <c r="S2" s="38" cm="1">
        <f t="array" aca="1" ref="S2" ca="1">TREND($K2:$P2,$K$1:$P$1,S$1)</f>
        <v>5.2913832922253483E-4</v>
      </c>
      <c r="T2" s="38" cm="1">
        <f t="array" aca="1" ref="T2" ca="1">TREND($K2:$P2,$K$1:$P$1,T$1)</f>
        <v>5.3578023293662617E-4</v>
      </c>
      <c r="U2" s="38" cm="1">
        <f t="array" aca="1" ref="U2" ca="1">TREND($K2:$P2,$K$1:$P$1,U$1)</f>
        <v>5.4242213665071579E-4</v>
      </c>
      <c r="V2" s="38" cm="1">
        <f t="array" aca="1" ref="V2" ca="1">TREND($K2:$P2,$K$1:$P$1,V$1)</f>
        <v>5.4906404036480713E-4</v>
      </c>
      <c r="W2" s="38" cm="1">
        <f t="array" aca="1" ref="W2" ca="1">TREND($K2:$P2,$K$1:$P$1,W$1)</f>
        <v>5.5570594407889674E-4</v>
      </c>
      <c r="X2" s="38" cm="1">
        <f t="array" aca="1" ref="X2" ca="1">TREND($K2:$P2,$K$1:$P$1,X$1)</f>
        <v>5.6234784779298636E-4</v>
      </c>
      <c r="Y2" s="38" cm="1">
        <f t="array" aca="1" ref="Y2" ca="1">TREND($K2:$P2,$K$1:$P$1,Y$1)</f>
        <v>5.689897515070777E-4</v>
      </c>
      <c r="Z2" s="38" cm="1">
        <f t="array" aca="1" ref="Z2" ca="1">TREND($K2:$P2,$K$1:$P$1,Z$1)</f>
        <v>5.7563165522116731E-4</v>
      </c>
      <c r="AA2" s="38" cm="1">
        <f t="array" aca="1" ref="AA2" ca="1">TREND($K2:$P2,$K$1:$P$1,AA$1)</f>
        <v>5.8227355893525866E-4</v>
      </c>
      <c r="AB2" s="38" cm="1">
        <f t="array" aca="1" ref="AB2" ca="1">TREND($K2:$P2,$K$1:$P$1,AB$1)</f>
        <v>5.8891546264934827E-4</v>
      </c>
      <c r="AC2" s="38" cm="1">
        <f t="array" aca="1" ref="AC2" ca="1">TREND($K2:$P2,$K$1:$P$1,AC$1)</f>
        <v>5.9555736636343962E-4</v>
      </c>
      <c r="AD2" s="38" cm="1">
        <f t="array" aca="1" ref="AD2" ca="1">TREND($K2:$P2,$K$1:$P$1,AD$1)</f>
        <v>6.0219927007752923E-4</v>
      </c>
      <c r="AE2" s="38" cm="1">
        <f t="array" aca="1" ref="AE2" ca="1">TREND($K2:$P2,$K$1:$P$1,AE$1)</f>
        <v>6.0884117379162057E-4</v>
      </c>
      <c r="AF2" s="38" cm="1">
        <f t="array" aca="1" ref="AF2" ca="1">TREND($K2:$P2,$K$1:$P$1,AF$1)</f>
        <v>6.1548307750571019E-4</v>
      </c>
      <c r="AG2" s="38" cm="1">
        <f t="array" aca="1" ref="AG2" ca="1">TREND($K2:$P2,$K$1:$P$1,AG$1)</f>
        <v>6.2212498121980153E-4</v>
      </c>
      <c r="AH2" s="38" cm="1">
        <f t="array" aca="1" ref="AH2" ca="1">TREND($K2:$P2,$K$1:$P$1,AH$1)</f>
        <v>6.2876688493389114E-4</v>
      </c>
      <c r="AI2" s="38" cm="1">
        <f t="array" aca="1" ref="AI2" ca="1">TREND($K2:$P2,$K$1:$P$1,AI$1)</f>
        <v>6.3540878864798075E-4</v>
      </c>
      <c r="AJ2" s="38" cm="1">
        <f t="array" aca="1" ref="AJ2" ca="1">TREND($K2:$P2,$K$1:$P$1,AJ$1)</f>
        <v>6.420506923620721E-4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2.4353646951664765E-4</v>
      </c>
      <c r="C3" s="38">
        <f t="shared" ref="C3:C12" ca="1" si="3">$B3+($F3-$B3)*(C$1-$B$1)/($F$1-$B$1)</f>
        <v>2.4630392939751865E-4</v>
      </c>
      <c r="D3" s="38">
        <f t="shared" ca="1" si="0"/>
        <v>2.4907138927838965E-4</v>
      </c>
      <c r="E3" s="38">
        <f t="shared" ca="1" si="0"/>
        <v>2.5183884915926065E-4</v>
      </c>
      <c r="F3" s="39" cm="1">
        <f t="array" aca="1" ref="F3" ca="1">INDIRECT(CONCATENATE("'",HLOOKUP(F$1,$B$21:$E$23,3,FALSE),"'!",$B$25,ROW($A3)+5))*About!$A$27</f>
        <v>2.5460630904013164E-4</v>
      </c>
      <c r="G3" s="38">
        <f t="shared" ref="G3:G12" ca="1" si="4">$F3+($K3-$F3)*(G$1-$F$1)/($K$1-$F$1)</f>
        <v>2.5682027694482845E-4</v>
      </c>
      <c r="H3" s="38">
        <f t="shared" ca="1" si="1"/>
        <v>2.5903424484952526E-4</v>
      </c>
      <c r="I3" s="38">
        <f t="shared" ca="1" si="1"/>
        <v>2.6124821275422201E-4</v>
      </c>
      <c r="J3" s="38">
        <f t="shared" ca="1" si="1"/>
        <v>2.6346218065891882E-4</v>
      </c>
      <c r="K3" s="39" cm="1">
        <f t="array" aca="1" ref="K3" ca="1">INDIRECT(CONCATENATE("'",HLOOKUP(K$1,$B$21:$E$23,3,FALSE),"'!",$B$25,ROW($A3)+5))*About!$A$27</f>
        <v>2.6567614856361563E-4</v>
      </c>
      <c r="L3" s="38">
        <f t="shared" ref="L3:L12" ca="1" si="5">$K3+($P3-$K3)*(L$1-$K$1)/($P$1-$K$1)</f>
        <v>2.6789011646831244E-4</v>
      </c>
      <c r="M3" s="38">
        <f t="shared" ca="1" si="2"/>
        <v>2.7010408437300924E-4</v>
      </c>
      <c r="N3" s="38">
        <f t="shared" ca="1" si="2"/>
        <v>2.72318052277706E-4</v>
      </c>
      <c r="O3" s="38">
        <f t="shared" ca="1" si="2"/>
        <v>2.7453202018240281E-4</v>
      </c>
      <c r="P3" s="39" cm="1">
        <f t="array" aca="1" ref="P3" ca="1">INDIRECT(CONCATENATE("'",HLOOKUP(P$1,$B$21:$E$23,3,FALSE),"'!",$B$25,ROW($A3)+5))*About!$A$27</f>
        <v>2.7674598808709962E-4</v>
      </c>
      <c r="Q3" s="38" cm="1">
        <f t="array" aca="1" ref="Q3" ca="1">TREND($K3:$P3,$K$1:$P$1,Q$1)</f>
        <v>2.7895995599179664E-4</v>
      </c>
      <c r="R3" s="38" cm="1">
        <f t="array" aca="1" ref="R3" ca="1">TREND($K3:$P3,$K$1:$P$1,R$1)</f>
        <v>2.8117392389649318E-4</v>
      </c>
      <c r="S3" s="38" cm="1">
        <f t="array" aca="1" ref="S3" ca="1">TREND($K3:$P3,$K$1:$P$1,S$1)</f>
        <v>2.8338789180119058E-4</v>
      </c>
      <c r="T3" s="38" cm="1">
        <f t="array" aca="1" ref="T3" ca="1">TREND($K3:$P3,$K$1:$P$1,T$1)</f>
        <v>2.8560185970588712E-4</v>
      </c>
      <c r="U3" s="38" cm="1">
        <f t="array" aca="1" ref="U3" ca="1">TREND($K3:$P3,$K$1:$P$1,U$1)</f>
        <v>2.8781582761058366E-4</v>
      </c>
      <c r="V3" s="38" cm="1">
        <f t="array" aca="1" ref="V3" ca="1">TREND($K3:$P3,$K$1:$P$1,V$1)</f>
        <v>2.9002979551528019E-4</v>
      </c>
      <c r="W3" s="38" cm="1">
        <f t="array" aca="1" ref="W3" ca="1">TREND($K3:$P3,$K$1:$P$1,W$1)</f>
        <v>2.922437634199776E-4</v>
      </c>
      <c r="X3" s="38" cm="1">
        <f t="array" aca="1" ref="X3" ca="1">TREND($K3:$P3,$K$1:$P$1,X$1)</f>
        <v>2.9445773132467414E-4</v>
      </c>
      <c r="Y3" s="38" cm="1">
        <f t="array" aca="1" ref="Y3" ca="1">TREND($K3:$P3,$K$1:$P$1,Y$1)</f>
        <v>2.9667169922937067E-4</v>
      </c>
      <c r="Z3" s="38" cm="1">
        <f t="array" aca="1" ref="Z3" ca="1">TREND($K3:$P3,$K$1:$P$1,Z$1)</f>
        <v>2.9888566713406808E-4</v>
      </c>
      <c r="AA3" s="38" cm="1">
        <f t="array" aca="1" ref="AA3" ca="1">TREND($K3:$P3,$K$1:$P$1,AA$1)</f>
        <v>3.0109963503876461E-4</v>
      </c>
      <c r="AB3" s="38" cm="1">
        <f t="array" aca="1" ref="AB3" ca="1">TREND($K3:$P3,$K$1:$P$1,AB$1)</f>
        <v>3.0331360294346115E-4</v>
      </c>
      <c r="AC3" s="38" cm="1">
        <f t="array" aca="1" ref="AC3" ca="1">TREND($K3:$P3,$K$1:$P$1,AC$1)</f>
        <v>3.0552757084815856E-4</v>
      </c>
      <c r="AD3" s="38" cm="1">
        <f t="array" aca="1" ref="AD3" ca="1">TREND($K3:$P3,$K$1:$P$1,AD$1)</f>
        <v>3.0774153875285509E-4</v>
      </c>
      <c r="AE3" s="38" cm="1">
        <f t="array" aca="1" ref="AE3" ca="1">TREND($K3:$P3,$K$1:$P$1,AE$1)</f>
        <v>3.0995550665755163E-4</v>
      </c>
      <c r="AF3" s="38" cm="1">
        <f t="array" aca="1" ref="AF3" ca="1">TREND($K3:$P3,$K$1:$P$1,AF$1)</f>
        <v>3.1216947456224817E-4</v>
      </c>
      <c r="AG3" s="38" cm="1">
        <f t="array" aca="1" ref="AG3" ca="1">TREND($K3:$P3,$K$1:$P$1,AG$1)</f>
        <v>3.1438344246694557E-4</v>
      </c>
      <c r="AH3" s="38" cm="1">
        <f t="array" aca="1" ref="AH3" ca="1">TREND($K3:$P3,$K$1:$P$1,AH$1)</f>
        <v>3.1659741037164211E-4</v>
      </c>
      <c r="AI3" s="38" cm="1">
        <f t="array" aca="1" ref="AI3" ca="1">TREND($K3:$P3,$K$1:$P$1,AI$1)</f>
        <v>3.1881137827633865E-4</v>
      </c>
      <c r="AJ3" s="38" cm="1">
        <f t="array" aca="1" ref="AJ3" ca="1">TREND($K3:$P3,$K$1:$P$1,AJ$1)</f>
        <v>3.2102534618103605E-4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5.9777133426813518E-4</v>
      </c>
      <c r="C4" s="38">
        <f t="shared" ca="1" si="3"/>
        <v>5.9777133426813518E-4</v>
      </c>
      <c r="D4" s="38">
        <f t="shared" ca="1" si="0"/>
        <v>5.9777133426813518E-4</v>
      </c>
      <c r="E4" s="38">
        <f t="shared" ca="1" si="0"/>
        <v>5.9777133426813518E-4</v>
      </c>
      <c r="F4" s="39" cm="1">
        <f t="array" aca="1" ref="F4" ca="1">INDIRECT(CONCATENATE("'",HLOOKUP(F$1,$B$21:$E$23,3,FALSE),"'!",$B$25,ROW($A4)+5))*About!$A$27</f>
        <v>5.9777133426813518E-4</v>
      </c>
      <c r="G4" s="38">
        <f t="shared" ca="1" si="4"/>
        <v>6.0441323798222555E-4</v>
      </c>
      <c r="H4" s="38">
        <f t="shared" ca="1" si="1"/>
        <v>6.1105514169631592E-4</v>
      </c>
      <c r="I4" s="38">
        <f t="shared" ca="1" si="1"/>
        <v>6.176970454104064E-4</v>
      </c>
      <c r="J4" s="38">
        <f t="shared" ca="1" si="1"/>
        <v>6.2433894912449677E-4</v>
      </c>
      <c r="K4" s="39" cm="1">
        <f t="array" aca="1" ref="K4" ca="1">INDIRECT(CONCATENATE("'",HLOOKUP(K$1,$B$21:$E$23,3,FALSE),"'!",$B$25,ROW($A4)+5))*About!$A$27</f>
        <v>6.3098085283858714E-4</v>
      </c>
      <c r="L4" s="38">
        <f t="shared" ca="1" si="5"/>
        <v>6.4205069236207112E-4</v>
      </c>
      <c r="M4" s="38">
        <f t="shared" ca="1" si="2"/>
        <v>6.5312053188555511E-4</v>
      </c>
      <c r="N4" s="38">
        <f t="shared" ca="1" si="2"/>
        <v>6.641903714090391E-4</v>
      </c>
      <c r="O4" s="38">
        <f t="shared" ca="1" si="2"/>
        <v>6.7526021093252309E-4</v>
      </c>
      <c r="P4" s="39" cm="1">
        <f t="array" aca="1" ref="P4" ca="1">INDIRECT(CONCATENATE("'",HLOOKUP(P$1,$B$21:$E$23,3,FALSE),"'!",$B$25,ROW($A4)+5))*About!$A$27</f>
        <v>6.8633005045600707E-4</v>
      </c>
      <c r="Q4" s="38" cm="1">
        <f t="array" aca="1" ref="Q4" ca="1">TREND($K4:$P4,$K$1:$P$1,Q$1)</f>
        <v>6.9739988997949073E-4</v>
      </c>
      <c r="R4" s="38" cm="1">
        <f t="array" aca="1" ref="R4" ca="1">TREND($K4:$P4,$K$1:$P$1,R$1)</f>
        <v>7.0846972950297515E-4</v>
      </c>
      <c r="S4" s="38" cm="1">
        <f t="array" aca="1" ref="S4" ca="1">TREND($K4:$P4,$K$1:$P$1,S$1)</f>
        <v>7.1953956902645957E-4</v>
      </c>
      <c r="T4" s="38" cm="1">
        <f t="array" aca="1" ref="T4" ca="1">TREND($K4:$P4,$K$1:$P$1,T$1)</f>
        <v>7.3060940854994399E-4</v>
      </c>
      <c r="U4" s="38" cm="1">
        <f t="array" aca="1" ref="U4" ca="1">TREND($K4:$P4,$K$1:$P$1,U$1)</f>
        <v>7.4167924807342842E-4</v>
      </c>
      <c r="V4" s="38" cm="1">
        <f t="array" aca="1" ref="V4" ca="1">TREND($K4:$P4,$K$1:$P$1,V$1)</f>
        <v>7.5274908759690937E-4</v>
      </c>
      <c r="W4" s="38" cm="1">
        <f t="array" aca="1" ref="W4" ca="1">TREND($K4:$P4,$K$1:$P$1,W$1)</f>
        <v>7.6381892712039379E-4</v>
      </c>
      <c r="X4" s="38" cm="1">
        <f t="array" aca="1" ref="X4" ca="1">TREND($K4:$P4,$K$1:$P$1,X$1)</f>
        <v>7.7488876664387821E-4</v>
      </c>
      <c r="Y4" s="38" cm="1">
        <f t="array" aca="1" ref="Y4" ca="1">TREND($K4:$P4,$K$1:$P$1,Y$1)</f>
        <v>7.8595860616736263E-4</v>
      </c>
      <c r="Z4" s="38" cm="1">
        <f t="array" aca="1" ref="Z4" ca="1">TREND($K4:$P4,$K$1:$P$1,Z$1)</f>
        <v>7.9702844569084705E-4</v>
      </c>
      <c r="AA4" s="38" cm="1">
        <f t="array" aca="1" ref="AA4" ca="1">TREND($K4:$P4,$K$1:$P$1,AA$1)</f>
        <v>8.0809828521433147E-4</v>
      </c>
      <c r="AB4" s="38" cm="1">
        <f t="array" aca="1" ref="AB4" ca="1">TREND($K4:$P4,$K$1:$P$1,AB$1)</f>
        <v>8.1916812473781589E-4</v>
      </c>
      <c r="AC4" s="38" cm="1">
        <f t="array" aca="1" ref="AC4" ca="1">TREND($K4:$P4,$K$1:$P$1,AC$1)</f>
        <v>8.3023796426130031E-4</v>
      </c>
      <c r="AD4" s="38" cm="1">
        <f t="array" aca="1" ref="AD4" ca="1">TREND($K4:$P4,$K$1:$P$1,AD$1)</f>
        <v>8.4130780378478126E-4</v>
      </c>
      <c r="AE4" s="38" cm="1">
        <f t="array" aca="1" ref="AE4" ca="1">TREND($K4:$P4,$K$1:$P$1,AE$1)</f>
        <v>8.5237764330826568E-4</v>
      </c>
      <c r="AF4" s="38" cm="1">
        <f t="array" aca="1" ref="AF4" ca="1">TREND($K4:$P4,$K$1:$P$1,AF$1)</f>
        <v>8.634474828317501E-4</v>
      </c>
      <c r="AG4" s="38" cm="1">
        <f t="array" aca="1" ref="AG4" ca="1">TREND($K4:$P4,$K$1:$P$1,AG$1)</f>
        <v>8.7451732235523452E-4</v>
      </c>
      <c r="AH4" s="38" cm="1">
        <f t="array" aca="1" ref="AH4" ca="1">TREND($K4:$P4,$K$1:$P$1,AH$1)</f>
        <v>8.8558716187871894E-4</v>
      </c>
      <c r="AI4" s="38" cm="1">
        <f t="array" aca="1" ref="AI4" ca="1">TREND($K4:$P4,$K$1:$P$1,AI$1)</f>
        <v>8.9665700140220336E-4</v>
      </c>
      <c r="AJ4" s="38" cm="1">
        <f t="array" aca="1" ref="AJ4" ca="1">TREND($K4:$P4,$K$1:$P$1,AJ$1)</f>
        <v>9.0772684092568778E-4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7.6381892712039491E-3</v>
      </c>
      <c r="C5" s="38">
        <f t="shared" ca="1" si="3"/>
        <v>7.6658638700126593E-3</v>
      </c>
      <c r="D5" s="38">
        <f t="shared" ca="1" si="0"/>
        <v>7.6935384688213686E-3</v>
      </c>
      <c r="E5" s="38">
        <f t="shared" ca="1" si="0"/>
        <v>7.7212130676300788E-3</v>
      </c>
      <c r="F5" s="39" cm="1">
        <f t="array" aca="1" ref="F5" ca="1">INDIRECT(CONCATENATE("'",HLOOKUP(F$1,$B$21:$E$23,3,FALSE),"'!",$B$25,ROW($A5)+5))*About!$A$27</f>
        <v>7.748887666438789E-3</v>
      </c>
      <c r="G5" s="38">
        <f t="shared" ca="1" si="4"/>
        <v>7.8153067035796938E-3</v>
      </c>
      <c r="H5" s="38">
        <f t="shared" ca="1" si="1"/>
        <v>7.8817257407205969E-3</v>
      </c>
      <c r="I5" s="38">
        <f t="shared" ca="1" si="1"/>
        <v>7.9481447778615016E-3</v>
      </c>
      <c r="J5" s="38">
        <f t="shared" ca="1" si="1"/>
        <v>8.0145638150024047E-3</v>
      </c>
      <c r="K5" s="39" cm="1">
        <f t="array" aca="1" ref="K5" ca="1">INDIRECT(CONCATENATE("'",HLOOKUP(K$1,$B$21:$E$23,3,FALSE),"'!",$B$25,ROW($A5)+5))*About!$A$27</f>
        <v>8.0809828521433095E-3</v>
      </c>
      <c r="L5" s="38">
        <f t="shared" ca="1" si="5"/>
        <v>8.2138209264251173E-3</v>
      </c>
      <c r="M5" s="38">
        <f t="shared" ca="1" si="2"/>
        <v>8.3466590007069252E-3</v>
      </c>
      <c r="N5" s="38">
        <f t="shared" ca="1" si="2"/>
        <v>8.479497074988733E-3</v>
      </c>
      <c r="O5" s="38">
        <f t="shared" ca="1" si="2"/>
        <v>8.6123351492705408E-3</v>
      </c>
      <c r="P5" s="39" cm="1">
        <f t="array" aca="1" ref="P5" ca="1">INDIRECT(CONCATENATE("'",HLOOKUP(P$1,$B$21:$E$23,3,FALSE),"'!",$B$25,ROW($A5)+5))*About!$A$27</f>
        <v>8.7451732235523487E-3</v>
      </c>
      <c r="Q5" s="38" cm="1">
        <f t="array" aca="1" ref="Q5" ca="1">TREND($K5:$P5,$K$1:$P$1,Q$1)</f>
        <v>8.8780112978341652E-3</v>
      </c>
      <c r="R5" s="38" cm="1">
        <f t="array" aca="1" ref="R5" ca="1">TREND($K5:$P5,$K$1:$P$1,R$1)</f>
        <v>9.0108493721159921E-3</v>
      </c>
      <c r="S5" s="38" cm="1">
        <f t="array" aca="1" ref="S5" ca="1">TREND($K5:$P5,$K$1:$P$1,S$1)</f>
        <v>9.1436874463977635E-3</v>
      </c>
      <c r="T5" s="38" cm="1">
        <f t="array" aca="1" ref="T5" ca="1">TREND($K5:$P5,$K$1:$P$1,T$1)</f>
        <v>9.2765255206795905E-3</v>
      </c>
      <c r="U5" s="38" cm="1">
        <f t="array" aca="1" ref="U5" ca="1">TREND($K5:$P5,$K$1:$P$1,U$1)</f>
        <v>9.4093635949613619E-3</v>
      </c>
      <c r="V5" s="38" cm="1">
        <f t="array" aca="1" ref="V5" ca="1">TREND($K5:$P5,$K$1:$P$1,V$1)</f>
        <v>9.5422016692431888E-3</v>
      </c>
      <c r="W5" s="38" cm="1">
        <f t="array" aca="1" ref="W5" ca="1">TREND($K5:$P5,$K$1:$P$1,W$1)</f>
        <v>9.6750397435250157E-3</v>
      </c>
      <c r="X5" s="38" cm="1">
        <f t="array" aca="1" ref="X5" ca="1">TREND($K5:$P5,$K$1:$P$1,X$1)</f>
        <v>9.8078778178067871E-3</v>
      </c>
      <c r="Y5" s="38" cm="1">
        <f t="array" aca="1" ref="Y5" ca="1">TREND($K5:$P5,$K$1:$P$1,Y$1)</f>
        <v>9.9407158920886141E-3</v>
      </c>
      <c r="Z5" s="38" cm="1">
        <f t="array" aca="1" ref="Z5" ca="1">TREND($K5:$P5,$K$1:$P$1,Z$1)</f>
        <v>1.0073553966370441E-2</v>
      </c>
      <c r="AA5" s="38" cm="1">
        <f t="array" aca="1" ref="AA5" ca="1">TREND($K5:$P5,$K$1:$P$1,AA$1)</f>
        <v>1.0206392040652212E-2</v>
      </c>
      <c r="AB5" s="38" cm="1">
        <f t="array" aca="1" ref="AB5" ca="1">TREND($K5:$P5,$K$1:$P$1,AB$1)</f>
        <v>1.0339230114934039E-2</v>
      </c>
      <c r="AC5" s="38" cm="1">
        <f t="array" aca="1" ref="AC5" ca="1">TREND($K5:$P5,$K$1:$P$1,AC$1)</f>
        <v>1.0472068189215866E-2</v>
      </c>
      <c r="AD5" s="38" cm="1">
        <f t="array" aca="1" ref="AD5" ca="1">TREND($K5:$P5,$K$1:$P$1,AD$1)</f>
        <v>1.0604906263497638E-2</v>
      </c>
      <c r="AE5" s="38" cm="1">
        <f t="array" aca="1" ref="AE5" ca="1">TREND($K5:$P5,$K$1:$P$1,AE$1)</f>
        <v>1.0737744337779465E-2</v>
      </c>
      <c r="AF5" s="38" cm="1">
        <f t="array" aca="1" ref="AF5" ca="1">TREND($K5:$P5,$K$1:$P$1,AF$1)</f>
        <v>1.0870582412061291E-2</v>
      </c>
      <c r="AG5" s="38" cm="1">
        <f t="array" aca="1" ref="AG5" ca="1">TREND($K5:$P5,$K$1:$P$1,AG$1)</f>
        <v>1.1003420486343063E-2</v>
      </c>
      <c r="AH5" s="38" cm="1">
        <f t="array" aca="1" ref="AH5" ca="1">TREND($K5:$P5,$K$1:$P$1,AH$1)</f>
        <v>1.113625856062489E-2</v>
      </c>
      <c r="AI5" s="38" cm="1">
        <f t="array" aca="1" ref="AI5" ca="1">TREND($K5:$P5,$K$1:$P$1,AI$1)</f>
        <v>1.1269096634906717E-2</v>
      </c>
      <c r="AJ5" s="38" cm="1">
        <f t="array" aca="1" ref="AJ5" ca="1">TREND($K5:$P5,$K$1:$P$1,AJ$1)</f>
        <v>1.1401934709188488E-2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1.0959141128249144E-2</v>
      </c>
      <c r="C6" s="38">
        <f t="shared" ca="1" si="3"/>
        <v>1.0986815727057855E-2</v>
      </c>
      <c r="D6" s="38">
        <f t="shared" ca="1" si="0"/>
        <v>1.1014490325866565E-2</v>
      </c>
      <c r="E6" s="38">
        <f t="shared" ca="1" si="0"/>
        <v>1.1042164924675274E-2</v>
      </c>
      <c r="F6" s="39" cm="1">
        <f t="array" aca="1" ref="F6" ca="1">INDIRECT(CONCATENATE("'",HLOOKUP(F$1,$B$21:$E$23,3,FALSE),"'!",$B$25,ROW($A6)+5))*About!$A$27</f>
        <v>1.1069839523483985E-2</v>
      </c>
      <c r="G6" s="38">
        <f t="shared" ca="1" si="4"/>
        <v>1.1069839523483985E-2</v>
      </c>
      <c r="H6" s="38">
        <f t="shared" ca="1" si="1"/>
        <v>1.1069839523483985E-2</v>
      </c>
      <c r="I6" s="38">
        <f t="shared" ca="1" si="1"/>
        <v>1.1069839523483985E-2</v>
      </c>
      <c r="J6" s="38">
        <f t="shared" ca="1" si="1"/>
        <v>1.1069839523483985E-2</v>
      </c>
      <c r="K6" s="39" cm="1">
        <f t="array" aca="1" ref="K6" ca="1">INDIRECT(CONCATENATE("'",HLOOKUP(K$1,$B$21:$E$23,3,FALSE),"'!",$B$25,ROW($A6)+5))*About!$A$27</f>
        <v>1.1069839523483985E-2</v>
      </c>
      <c r="L6" s="38">
        <f t="shared" ca="1" si="5"/>
        <v>1.1291236313953665E-2</v>
      </c>
      <c r="M6" s="38">
        <f t="shared" ca="1" si="2"/>
        <v>1.1512633104423345E-2</v>
      </c>
      <c r="N6" s="38">
        <f t="shared" ca="1" si="2"/>
        <v>1.1734029894893024E-2</v>
      </c>
      <c r="O6" s="38">
        <f t="shared" ca="1" si="2"/>
        <v>1.1955426685362704E-2</v>
      </c>
      <c r="P6" s="39" cm="1">
        <f t="array" aca="1" ref="P6" ca="1">INDIRECT(CONCATENATE("'",HLOOKUP(P$1,$B$21:$E$23,3,FALSE),"'!",$B$25,ROW($A6)+5))*About!$A$27</f>
        <v>1.2176823475832384E-2</v>
      </c>
      <c r="Q6" s="38" cm="1">
        <f t="array" aca="1" ref="Q6" ca="1">TREND($K6:$P6,$K$1:$P$1,Q$1)</f>
        <v>1.2398220266301996E-2</v>
      </c>
      <c r="R6" s="38" cm="1">
        <f t="array" aca="1" ref="R6" ca="1">TREND($K6:$P6,$K$1:$P$1,R$1)</f>
        <v>1.261961705677167E-2</v>
      </c>
      <c r="S6" s="38" cm="1">
        <f t="array" aca="1" ref="S6" ca="1">TREND($K6:$P6,$K$1:$P$1,S$1)</f>
        <v>1.28410138472414E-2</v>
      </c>
      <c r="T6" s="38" cm="1">
        <f t="array" aca="1" ref="T6" ca="1">TREND($K6:$P6,$K$1:$P$1,T$1)</f>
        <v>1.3062410637711075E-2</v>
      </c>
      <c r="U6" s="38" cm="1">
        <f t="array" aca="1" ref="U6" ca="1">TREND($K6:$P6,$K$1:$P$1,U$1)</f>
        <v>1.3283807428180749E-2</v>
      </c>
      <c r="V6" s="38" cm="1">
        <f t="array" aca="1" ref="V6" ca="1">TREND($K6:$P6,$K$1:$P$1,V$1)</f>
        <v>1.3505204218650424E-2</v>
      </c>
      <c r="W6" s="38" cm="1">
        <f t="array" aca="1" ref="W6" ca="1">TREND($K6:$P6,$K$1:$P$1,W$1)</f>
        <v>1.3726601009120099E-2</v>
      </c>
      <c r="X6" s="38" cm="1">
        <f t="array" aca="1" ref="X6" ca="1">TREND($K6:$P6,$K$1:$P$1,X$1)</f>
        <v>1.3947997799589773E-2</v>
      </c>
      <c r="Y6" s="38" cm="1">
        <f t="array" aca="1" ref="Y6" ca="1">TREND($K6:$P6,$K$1:$P$1,Y$1)</f>
        <v>1.4169394590059448E-2</v>
      </c>
      <c r="Z6" s="38" cm="1">
        <f t="array" aca="1" ref="Z6" ca="1">TREND($K6:$P6,$K$1:$P$1,Z$1)</f>
        <v>1.4390791380529122E-2</v>
      </c>
      <c r="AA6" s="38" cm="1">
        <f t="array" aca="1" ref="AA6" ca="1">TREND($K6:$P6,$K$1:$P$1,AA$1)</f>
        <v>1.4612188170998797E-2</v>
      </c>
      <c r="AB6" s="38" cm="1">
        <f t="array" aca="1" ref="AB6" ca="1">TREND($K6:$P6,$K$1:$P$1,AB$1)</f>
        <v>1.4833584961468471E-2</v>
      </c>
      <c r="AC6" s="38" cm="1">
        <f t="array" aca="1" ref="AC6" ca="1">TREND($K6:$P6,$K$1:$P$1,AC$1)</f>
        <v>1.5054981751938201E-2</v>
      </c>
      <c r="AD6" s="38" cm="1">
        <f t="array" aca="1" ref="AD6" ca="1">TREND($K6:$P6,$K$1:$P$1,AD$1)</f>
        <v>1.5276378542407876E-2</v>
      </c>
      <c r="AE6" s="38" cm="1">
        <f t="array" aca="1" ref="AE6" ca="1">TREND($K6:$P6,$K$1:$P$1,AE$1)</f>
        <v>1.549777533287755E-2</v>
      </c>
      <c r="AF6" s="38" cm="1">
        <f t="array" aca="1" ref="AF6" ca="1">TREND($K6:$P6,$K$1:$P$1,AF$1)</f>
        <v>1.5719172123347225E-2</v>
      </c>
      <c r="AG6" s="38" cm="1">
        <f t="array" aca="1" ref="AG6" ca="1">TREND($K6:$P6,$K$1:$P$1,AG$1)</f>
        <v>1.5940568913816899E-2</v>
      </c>
      <c r="AH6" s="38" cm="1">
        <f t="array" aca="1" ref="AH6" ca="1">TREND($K6:$P6,$K$1:$P$1,AH$1)</f>
        <v>1.6161965704286574E-2</v>
      </c>
      <c r="AI6" s="38" cm="1">
        <f t="array" aca="1" ref="AI6" ca="1">TREND($K6:$P6,$K$1:$P$1,AI$1)</f>
        <v>1.6383362494756248E-2</v>
      </c>
      <c r="AJ6" s="38" cm="1">
        <f t="array" aca="1" ref="AJ6" ca="1">TREND($K6:$P6,$K$1:$P$1,AJ$1)</f>
        <v>1.6604759285225923E-2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0.33209518570451957</v>
      </c>
      <c r="C7" s="38">
        <f t="shared" ca="1" si="3"/>
        <v>0.33209518570451957</v>
      </c>
      <c r="D7" s="38">
        <f t="shared" ca="1" si="0"/>
        <v>0.33209518570451957</v>
      </c>
      <c r="E7" s="38">
        <f t="shared" ca="1" si="0"/>
        <v>0.33209518570451957</v>
      </c>
      <c r="F7" s="39" cm="1">
        <f t="array" aca="1" ref="F7" ca="1">INDIRECT(CONCATENATE("'",HLOOKUP(F$1,$B$21:$E$23,3,FALSE),"'!",$B$25,ROW($A7)+5))*About!$A$27</f>
        <v>0.33209518570451957</v>
      </c>
      <c r="G7" s="38">
        <f t="shared" ca="1" si="4"/>
        <v>0.33430915360921637</v>
      </c>
      <c r="H7" s="38">
        <f t="shared" ca="1" si="1"/>
        <v>0.33652312151391317</v>
      </c>
      <c r="I7" s="38">
        <f t="shared" ca="1" si="1"/>
        <v>0.33873708941860992</v>
      </c>
      <c r="J7" s="38">
        <f t="shared" ca="1" si="1"/>
        <v>0.34095105732330672</v>
      </c>
      <c r="K7" s="39" cm="1">
        <f t="array" aca="1" ref="K7" ca="1">INDIRECT(CONCATENATE("'",HLOOKUP(K$1,$B$21:$E$23,3,FALSE),"'!",$B$25,ROW($A7)+5))*About!$A$27</f>
        <v>0.34316502522800352</v>
      </c>
      <c r="L7" s="38">
        <f t="shared" ca="1" si="5"/>
        <v>0.34537899313270032</v>
      </c>
      <c r="M7" s="38">
        <f t="shared" ca="1" si="2"/>
        <v>0.34759296103739712</v>
      </c>
      <c r="N7" s="38">
        <f t="shared" ca="1" si="2"/>
        <v>0.34980692894209392</v>
      </c>
      <c r="O7" s="38">
        <f t="shared" ca="1" si="2"/>
        <v>0.35202089684679072</v>
      </c>
      <c r="P7" s="39" cm="1">
        <f t="array" aca="1" ref="P7" ca="1">INDIRECT(CONCATENATE("'",HLOOKUP(P$1,$B$21:$E$23,3,FALSE),"'!",$B$25,ROW($A7)+5))*About!$A$27</f>
        <v>0.35423486475148752</v>
      </c>
      <c r="Q7" s="38" cm="1">
        <f t="array" aca="1" ref="Q7" ca="1">TREND($K7:$P7,$K$1:$P$1,Q$1)</f>
        <v>0.35644883265618432</v>
      </c>
      <c r="R7" s="38" cm="1">
        <f t="array" aca="1" ref="R7" ca="1">TREND($K7:$P7,$K$1:$P$1,R$1)</f>
        <v>0.3586628005608814</v>
      </c>
      <c r="S7" s="38" cm="1">
        <f t="array" aca="1" ref="S7" ca="1">TREND($K7:$P7,$K$1:$P$1,S$1)</f>
        <v>0.36087676846557848</v>
      </c>
      <c r="T7" s="38" cm="1">
        <f t="array" aca="1" ref="T7" ca="1">TREND($K7:$P7,$K$1:$P$1,T$1)</f>
        <v>0.36309073637027467</v>
      </c>
      <c r="U7" s="38" cm="1">
        <f t="array" aca="1" ref="U7" ca="1">TREND($K7:$P7,$K$1:$P$1,U$1)</f>
        <v>0.36530470427497175</v>
      </c>
      <c r="V7" s="38" cm="1">
        <f t="array" aca="1" ref="V7" ca="1">TREND($K7:$P7,$K$1:$P$1,V$1)</f>
        <v>0.36751867217966883</v>
      </c>
      <c r="W7" s="38" cm="1">
        <f t="array" aca="1" ref="W7" ca="1">TREND($K7:$P7,$K$1:$P$1,W$1)</f>
        <v>0.36973264008436502</v>
      </c>
      <c r="X7" s="38" cm="1">
        <f t="array" aca="1" ref="X7" ca="1">TREND($K7:$P7,$K$1:$P$1,X$1)</f>
        <v>0.37194660798906209</v>
      </c>
      <c r="Y7" s="38" cm="1">
        <f t="array" aca="1" ref="Y7" ca="1">TREND($K7:$P7,$K$1:$P$1,Y$1)</f>
        <v>0.37416057589375917</v>
      </c>
      <c r="Z7" s="38" cm="1">
        <f t="array" aca="1" ref="Z7" ca="1">TREND($K7:$P7,$K$1:$P$1,Z$1)</f>
        <v>0.37637454379845536</v>
      </c>
      <c r="AA7" s="38" cm="1">
        <f t="array" aca="1" ref="AA7" ca="1">TREND($K7:$P7,$K$1:$P$1,AA$1)</f>
        <v>0.37858851170315244</v>
      </c>
      <c r="AB7" s="38" cm="1">
        <f t="array" aca="1" ref="AB7" ca="1">TREND($K7:$P7,$K$1:$P$1,AB$1)</f>
        <v>0.38080247960784952</v>
      </c>
      <c r="AC7" s="38" cm="1">
        <f t="array" aca="1" ref="AC7" ca="1">TREND($K7:$P7,$K$1:$P$1,AC$1)</f>
        <v>0.3830164475125466</v>
      </c>
      <c r="AD7" s="38" cm="1">
        <f t="array" aca="1" ref="AD7" ca="1">TREND($K7:$P7,$K$1:$P$1,AD$1)</f>
        <v>0.38523041541724279</v>
      </c>
      <c r="AE7" s="38" cm="1">
        <f t="array" aca="1" ref="AE7" ca="1">TREND($K7:$P7,$K$1:$P$1,AE$1)</f>
        <v>0.38744438332193987</v>
      </c>
      <c r="AF7" s="38" cm="1">
        <f t="array" aca="1" ref="AF7" ca="1">TREND($K7:$P7,$K$1:$P$1,AF$1)</f>
        <v>0.38965835122663695</v>
      </c>
      <c r="AG7" s="38" cm="1">
        <f t="array" aca="1" ref="AG7" ca="1">TREND($K7:$P7,$K$1:$P$1,AG$1)</f>
        <v>0.39187231913133314</v>
      </c>
      <c r="AH7" s="38" cm="1">
        <f t="array" aca="1" ref="AH7" ca="1">TREND($K7:$P7,$K$1:$P$1,AH$1)</f>
        <v>0.39408628703603021</v>
      </c>
      <c r="AI7" s="38" cm="1">
        <f t="array" aca="1" ref="AI7" ca="1">TREND($K7:$P7,$K$1:$P$1,AI$1)</f>
        <v>0.39630025494072729</v>
      </c>
      <c r="AJ7" s="38" cm="1">
        <f t="array" aca="1" ref="AJ7" ca="1">TREND($K7:$P7,$K$1:$P$1,AJ$1)</f>
        <v>0.39851422284542348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5.6456181569768317E-2</v>
      </c>
      <c r="C8" s="38">
        <f t="shared" ca="1" si="3"/>
        <v>5.6732927557855417E-2</v>
      </c>
      <c r="D8" s="38">
        <f t="shared" ca="1" si="0"/>
        <v>5.7009673545942524E-2</v>
      </c>
      <c r="E8" s="38">
        <f t="shared" ca="1" si="0"/>
        <v>5.7286419534029624E-2</v>
      </c>
      <c r="F8" s="39" cm="1">
        <f t="array" aca="1" ref="F8" ca="1">INDIRECT(CONCATENATE("'",HLOOKUP(F$1,$B$21:$E$23,3,FALSE),"'!",$B$25,ROW($A8)+5))*About!$A$27</f>
        <v>5.7563165522116724E-2</v>
      </c>
      <c r="G8" s="38">
        <f t="shared" ca="1" si="4"/>
        <v>5.7784562312586406E-2</v>
      </c>
      <c r="H8" s="38">
        <f t="shared" ca="1" si="1"/>
        <v>5.800595910305608E-2</v>
      </c>
      <c r="I8" s="38">
        <f t="shared" ca="1" si="1"/>
        <v>5.8227355893525762E-2</v>
      </c>
      <c r="J8" s="38">
        <f t="shared" ca="1" si="1"/>
        <v>5.8448752683995436E-2</v>
      </c>
      <c r="K8" s="39" cm="1">
        <f t="array" aca="1" ref="K8" ca="1">INDIRECT(CONCATENATE("'",HLOOKUP(K$1,$B$21:$E$23,3,FALSE),"'!",$B$25,ROW($A8)+5))*About!$A$27</f>
        <v>5.8670149474465118E-2</v>
      </c>
      <c r="L8" s="38">
        <f t="shared" ca="1" si="5"/>
        <v>5.8891546264934799E-2</v>
      </c>
      <c r="M8" s="38">
        <f t="shared" ca="1" si="2"/>
        <v>5.9112943055404481E-2</v>
      </c>
      <c r="N8" s="38">
        <f t="shared" ca="1" si="2"/>
        <v>5.9334339845874162E-2</v>
      </c>
      <c r="O8" s="38">
        <f t="shared" ca="1" si="2"/>
        <v>5.9555736636343844E-2</v>
      </c>
      <c r="P8" s="39" cm="1">
        <f t="array" aca="1" ref="P8" ca="1">INDIRECT(CONCATENATE("'",HLOOKUP(P$1,$B$21:$E$23,3,FALSE),"'!",$B$25,ROW($A8)+5))*About!$A$27</f>
        <v>5.9777133426813525E-2</v>
      </c>
      <c r="Q8" s="38" cm="1">
        <f t="array" aca="1" ref="Q8" ca="1">TREND($K8:$P8,$K$1:$P$1,Q$1)</f>
        <v>5.9998530217283186E-2</v>
      </c>
      <c r="R8" s="38" cm="1">
        <f t="array" aca="1" ref="R8" ca="1">TREND($K8:$P8,$K$1:$P$1,R$1)</f>
        <v>6.021992700775286E-2</v>
      </c>
      <c r="S8" s="38" cm="1">
        <f t="array" aca="1" ref="S8" ca="1">TREND($K8:$P8,$K$1:$P$1,S$1)</f>
        <v>6.0441323798222535E-2</v>
      </c>
      <c r="T8" s="38" cm="1">
        <f t="array" aca="1" ref="T8" ca="1">TREND($K8:$P8,$K$1:$P$1,T$1)</f>
        <v>6.0662720588692209E-2</v>
      </c>
      <c r="U8" s="38" cm="1">
        <f t="array" aca="1" ref="U8" ca="1">TREND($K8:$P8,$K$1:$P$1,U$1)</f>
        <v>6.0884117379161884E-2</v>
      </c>
      <c r="V8" s="38" cm="1">
        <f t="array" aca="1" ref="V8" ca="1">TREND($K8:$P8,$K$1:$P$1,V$1)</f>
        <v>6.1105514169631558E-2</v>
      </c>
      <c r="W8" s="38" cm="1">
        <f t="array" aca="1" ref="W8" ca="1">TREND($K8:$P8,$K$1:$P$1,W$1)</f>
        <v>6.1326910960101289E-2</v>
      </c>
      <c r="X8" s="38" cm="1">
        <f t="array" aca="1" ref="X8" ca="1">TREND($K8:$P8,$K$1:$P$1,X$1)</f>
        <v>6.1548307750570963E-2</v>
      </c>
      <c r="Y8" s="38" cm="1">
        <f t="array" aca="1" ref="Y8" ca="1">TREND($K8:$P8,$K$1:$P$1,Y$1)</f>
        <v>6.1769704541040638E-2</v>
      </c>
      <c r="Z8" s="38" cm="1">
        <f t="array" aca="1" ref="Z8" ca="1">TREND($K8:$P8,$K$1:$P$1,Z$1)</f>
        <v>6.1991101331510312E-2</v>
      </c>
      <c r="AA8" s="38" cm="1">
        <f t="array" aca="1" ref="AA8" ca="1">TREND($K8:$P8,$K$1:$P$1,AA$1)</f>
        <v>6.2212498121979987E-2</v>
      </c>
      <c r="AB8" s="38" cm="1">
        <f t="array" aca="1" ref="AB8" ca="1">TREND($K8:$P8,$K$1:$P$1,AB$1)</f>
        <v>6.2433894912449661E-2</v>
      </c>
      <c r="AC8" s="38" cm="1">
        <f t="array" aca="1" ref="AC8" ca="1">TREND($K8:$P8,$K$1:$P$1,AC$1)</f>
        <v>6.2655291702919336E-2</v>
      </c>
      <c r="AD8" s="38" cm="1">
        <f t="array" aca="1" ref="AD8" ca="1">TREND($K8:$P8,$K$1:$P$1,AD$1)</f>
        <v>6.287668849338901E-2</v>
      </c>
      <c r="AE8" s="38" cm="1">
        <f t="array" aca="1" ref="AE8" ca="1">TREND($K8:$P8,$K$1:$P$1,AE$1)</f>
        <v>6.309808528385874E-2</v>
      </c>
      <c r="AF8" s="38" cm="1">
        <f t="array" aca="1" ref="AF8" ca="1">TREND($K8:$P8,$K$1:$P$1,AF$1)</f>
        <v>6.3319482074328415E-2</v>
      </c>
      <c r="AG8" s="38" cm="1">
        <f t="array" aca="1" ref="AG8" ca="1">TREND($K8:$P8,$K$1:$P$1,AG$1)</f>
        <v>6.3540878864798089E-2</v>
      </c>
      <c r="AH8" s="38" cm="1">
        <f t="array" aca="1" ref="AH8" ca="1">TREND($K8:$P8,$K$1:$P$1,AH$1)</f>
        <v>6.3762275655267764E-2</v>
      </c>
      <c r="AI8" s="38" cm="1">
        <f t="array" aca="1" ref="AI8" ca="1">TREND($K8:$P8,$K$1:$P$1,AI$1)</f>
        <v>6.3983672445737438E-2</v>
      </c>
      <c r="AJ8" s="38" cm="1">
        <f t="array" aca="1" ref="AJ8" ca="1">TREND($K8:$P8,$K$1:$P$1,AJ$1)</f>
        <v>6.4205069236207113E-2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1.3283807428180782E-2</v>
      </c>
      <c r="C9" s="38">
        <f t="shared" ca="1" si="3"/>
        <v>1.3283807428180782E-2</v>
      </c>
      <c r="D9" s="38">
        <f t="shared" ca="1" si="0"/>
        <v>1.3283807428180782E-2</v>
      </c>
      <c r="E9" s="38">
        <f t="shared" ca="1" si="0"/>
        <v>1.3283807428180782E-2</v>
      </c>
      <c r="F9" s="39" cm="1">
        <f t="array" aca="1" ref="F9" ca="1">INDIRECT(CONCATENATE("'",HLOOKUP(F$1,$B$21:$E$23,3,FALSE),"'!",$B$25,ROW($A9)+5))*About!$A$27</f>
        <v>1.3283807428180782E-2</v>
      </c>
      <c r="G9" s="38">
        <f t="shared" ca="1" si="4"/>
        <v>1.3283807428180782E-2</v>
      </c>
      <c r="H9" s="38">
        <f t="shared" ca="1" si="1"/>
        <v>1.3283807428180782E-2</v>
      </c>
      <c r="I9" s="38">
        <f t="shared" ca="1" si="1"/>
        <v>1.3283807428180782E-2</v>
      </c>
      <c r="J9" s="38">
        <f t="shared" ca="1" si="1"/>
        <v>1.3283807428180782E-2</v>
      </c>
      <c r="K9" s="39" cm="1">
        <f t="array" aca="1" ref="K9" ca="1">INDIRECT(CONCATENATE("'",HLOOKUP(K$1,$B$21:$E$23,3,FALSE),"'!",$B$25,ROW($A9)+5))*About!$A$27</f>
        <v>1.3283807428180782E-2</v>
      </c>
      <c r="L9" s="38">
        <f t="shared" ca="1" si="5"/>
        <v>1.3505204218650462E-2</v>
      </c>
      <c r="M9" s="38">
        <f t="shared" ca="1" si="2"/>
        <v>1.3726601009120142E-2</v>
      </c>
      <c r="N9" s="38">
        <f t="shared" ca="1" si="2"/>
        <v>1.3947997799589822E-2</v>
      </c>
      <c r="O9" s="38">
        <f t="shared" ca="1" si="2"/>
        <v>1.4169394590059501E-2</v>
      </c>
      <c r="P9" s="39" cm="1">
        <f t="array" aca="1" ref="P9" ca="1">INDIRECT(CONCATENATE("'",HLOOKUP(P$1,$B$21:$E$23,3,FALSE),"'!",$B$25,ROW($A9)+5))*About!$A$27</f>
        <v>1.4390791380529181E-2</v>
      </c>
      <c r="Q9" s="38" cm="1">
        <f t="array" aca="1" ref="Q9" ca="1">TREND($K9:$P9,$K$1:$P$1,Q$1)</f>
        <v>1.4612188170998797E-2</v>
      </c>
      <c r="R9" s="38" cm="1">
        <f t="array" aca="1" ref="R9" ca="1">TREND($K9:$P9,$K$1:$P$1,R$1)</f>
        <v>1.4833584961468471E-2</v>
      </c>
      <c r="S9" s="38" cm="1">
        <f t="array" aca="1" ref="S9" ca="1">TREND($K9:$P9,$K$1:$P$1,S$1)</f>
        <v>1.5054981751938201E-2</v>
      </c>
      <c r="T9" s="38" cm="1">
        <f t="array" aca="1" ref="T9" ca="1">TREND($K9:$P9,$K$1:$P$1,T$1)</f>
        <v>1.5276378542407876E-2</v>
      </c>
      <c r="U9" s="38" cm="1">
        <f t="array" aca="1" ref="U9" ca="1">TREND($K9:$P9,$K$1:$P$1,U$1)</f>
        <v>1.549777533287755E-2</v>
      </c>
      <c r="V9" s="38" cm="1">
        <f t="array" aca="1" ref="V9" ca="1">TREND($K9:$P9,$K$1:$P$1,V$1)</f>
        <v>1.5719172123347225E-2</v>
      </c>
      <c r="W9" s="38" cm="1">
        <f t="array" aca="1" ref="W9" ca="1">TREND($K9:$P9,$K$1:$P$1,W$1)</f>
        <v>1.5940568913816899E-2</v>
      </c>
      <c r="X9" s="38" cm="1">
        <f t="array" aca="1" ref="X9" ca="1">TREND($K9:$P9,$K$1:$P$1,X$1)</f>
        <v>1.6161965704286574E-2</v>
      </c>
      <c r="Y9" s="38" cm="1">
        <f t="array" aca="1" ref="Y9" ca="1">TREND($K9:$P9,$K$1:$P$1,Y$1)</f>
        <v>1.6383362494756248E-2</v>
      </c>
      <c r="Z9" s="38" cm="1">
        <f t="array" aca="1" ref="Z9" ca="1">TREND($K9:$P9,$K$1:$P$1,Z$1)</f>
        <v>1.6604759285225923E-2</v>
      </c>
      <c r="AA9" s="38" cm="1">
        <f t="array" aca="1" ref="AA9" ca="1">TREND($K9:$P9,$K$1:$P$1,AA$1)</f>
        <v>1.6826156075695597E-2</v>
      </c>
      <c r="AB9" s="38" cm="1">
        <f t="array" aca="1" ref="AB9" ca="1">TREND($K9:$P9,$K$1:$P$1,AB$1)</f>
        <v>1.7047552866165272E-2</v>
      </c>
      <c r="AC9" s="38" cm="1">
        <f t="array" aca="1" ref="AC9" ca="1">TREND($K9:$P9,$K$1:$P$1,AC$1)</f>
        <v>1.7268949656635002E-2</v>
      </c>
      <c r="AD9" s="38" cm="1">
        <f t="array" aca="1" ref="AD9" ca="1">TREND($K9:$P9,$K$1:$P$1,AD$1)</f>
        <v>1.7490346447104677E-2</v>
      </c>
      <c r="AE9" s="38" cm="1">
        <f t="array" aca="1" ref="AE9" ca="1">TREND($K9:$P9,$K$1:$P$1,AE$1)</f>
        <v>1.7711743237574351E-2</v>
      </c>
      <c r="AF9" s="38" cm="1">
        <f t="array" aca="1" ref="AF9" ca="1">TREND($K9:$P9,$K$1:$P$1,AF$1)</f>
        <v>1.7933140028044026E-2</v>
      </c>
      <c r="AG9" s="38" cm="1">
        <f t="array" aca="1" ref="AG9" ca="1">TREND($K9:$P9,$K$1:$P$1,AG$1)</f>
        <v>1.81545368185137E-2</v>
      </c>
      <c r="AH9" s="38" cm="1">
        <f t="array" aca="1" ref="AH9" ca="1">TREND($K9:$P9,$K$1:$P$1,AH$1)</f>
        <v>1.8375933608983375E-2</v>
      </c>
      <c r="AI9" s="38" cm="1">
        <f t="array" aca="1" ref="AI9" ca="1">TREND($K9:$P9,$K$1:$P$1,AI$1)</f>
        <v>1.8597330399453049E-2</v>
      </c>
      <c r="AJ9" s="38" cm="1">
        <f t="array" aca="1" ref="AJ9" ca="1">TREND($K9:$P9,$K$1:$P$1,AJ$1)</f>
        <v>1.8818727189922724E-2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1.0073553966370427E-4</v>
      </c>
      <c r="C10" s="38">
        <f t="shared" ca="1" si="3"/>
        <v>1.0267276158031397E-4</v>
      </c>
      <c r="D10" s="38">
        <f t="shared" ca="1" si="0"/>
        <v>1.0460998349692366E-4</v>
      </c>
      <c r="E10" s="38">
        <f t="shared" ca="1" si="0"/>
        <v>1.0654720541353335E-4</v>
      </c>
      <c r="F10" s="39" cm="1">
        <f t="array" aca="1" ref="F10" ca="1">INDIRECT(CONCATENATE("'",HLOOKUP(F$1,$B$21:$E$23,3,FALSE),"'!",$B$25,ROW($A10)+5))*About!$A$27</f>
        <v>1.0848442733014305E-4</v>
      </c>
      <c r="G10" s="38">
        <f t="shared" ca="1" si="4"/>
        <v>1.111411888157792E-4</v>
      </c>
      <c r="H10" s="38">
        <f t="shared" ca="1" si="1"/>
        <v>1.1379795030141535E-4</v>
      </c>
      <c r="I10" s="38">
        <f t="shared" ca="1" si="1"/>
        <v>1.1645471178705152E-4</v>
      </c>
      <c r="J10" s="38">
        <f t="shared" ca="1" si="1"/>
        <v>1.1911147327268767E-4</v>
      </c>
      <c r="K10" s="39" cm="1">
        <f t="array" aca="1" ref="K10" ca="1">INDIRECT(CONCATENATE("'",HLOOKUP(K$1,$B$21:$E$23,3,FALSE),"'!",$B$25,ROW($A10)+5))*About!$A$27</f>
        <v>1.2176823475832383E-4</v>
      </c>
      <c r="L10" s="38">
        <f t="shared" ca="1" si="5"/>
        <v>1.2398220266302064E-4</v>
      </c>
      <c r="M10" s="38">
        <f t="shared" ca="1" si="2"/>
        <v>1.2619617056771742E-4</v>
      </c>
      <c r="N10" s="38">
        <f t="shared" ca="1" si="2"/>
        <v>1.2841013847241422E-4</v>
      </c>
      <c r="O10" s="38">
        <f t="shared" ca="1" si="2"/>
        <v>1.3062410637711101E-4</v>
      </c>
      <c r="P10" s="39" cm="1">
        <f t="array" aca="1" ref="P10" ca="1">INDIRECT(CONCATENATE("'",HLOOKUP(P$1,$B$21:$E$23,3,FALSE),"'!",$B$25,ROW($A10)+5))*About!$A$27</f>
        <v>1.3283807428180781E-4</v>
      </c>
      <c r="Q10" s="38" cm="1">
        <f t="array" aca="1" ref="Q10" ca="1">TREND($K10:$P10,$K$1:$P$1,Q$1)</f>
        <v>1.3505204218650438E-4</v>
      </c>
      <c r="R10" s="38" cm="1">
        <f t="array" aca="1" ref="R10" ca="1">TREND($K10:$P10,$K$1:$P$1,R$1)</f>
        <v>1.3726601009120092E-4</v>
      </c>
      <c r="S10" s="38" cm="1">
        <f t="array" aca="1" ref="S10" ca="1">TREND($K10:$P10,$K$1:$P$1,S$1)</f>
        <v>1.3947997799589832E-4</v>
      </c>
      <c r="T10" s="38" cm="1">
        <f t="array" aca="1" ref="T10" ca="1">TREND($K10:$P10,$K$1:$P$1,T$1)</f>
        <v>1.4169394590059486E-4</v>
      </c>
      <c r="U10" s="38" cm="1">
        <f t="array" aca="1" ref="U10" ca="1">TREND($K10:$P10,$K$1:$P$1,U$1)</f>
        <v>1.4390791380529139E-4</v>
      </c>
      <c r="V10" s="38" cm="1">
        <f t="array" aca="1" ref="V10" ca="1">TREND($K10:$P10,$K$1:$P$1,V$1)</f>
        <v>1.4612188170998793E-4</v>
      </c>
      <c r="W10" s="38" cm="1">
        <f t="array" aca="1" ref="W10" ca="1">TREND($K10:$P10,$K$1:$P$1,W$1)</f>
        <v>1.4833584961468534E-4</v>
      </c>
      <c r="X10" s="38" cm="1">
        <f t="array" aca="1" ref="X10" ca="1">TREND($K10:$P10,$K$1:$P$1,X$1)</f>
        <v>1.5054981751938187E-4</v>
      </c>
      <c r="Y10" s="38" cm="1">
        <f t="array" aca="1" ref="Y10" ca="1">TREND($K10:$P10,$K$1:$P$1,Y$1)</f>
        <v>1.5276378542407841E-4</v>
      </c>
      <c r="Z10" s="38" cm="1">
        <f t="array" aca="1" ref="Z10" ca="1">TREND($K10:$P10,$K$1:$P$1,Z$1)</f>
        <v>1.5497775332877581E-4</v>
      </c>
      <c r="AA10" s="38" cm="1">
        <f t="array" aca="1" ref="AA10" ca="1">TREND($K10:$P10,$K$1:$P$1,AA$1)</f>
        <v>1.5719172123347235E-4</v>
      </c>
      <c r="AB10" s="38" cm="1">
        <f t="array" aca="1" ref="AB10" ca="1">TREND($K10:$P10,$K$1:$P$1,AB$1)</f>
        <v>1.5940568913816889E-4</v>
      </c>
      <c r="AC10" s="38" cm="1">
        <f t="array" aca="1" ref="AC10" ca="1">TREND($K10:$P10,$K$1:$P$1,AC$1)</f>
        <v>1.6161965704286629E-4</v>
      </c>
      <c r="AD10" s="38" cm="1">
        <f t="array" aca="1" ref="AD10" ca="1">TREND($K10:$P10,$K$1:$P$1,AD$1)</f>
        <v>1.6383362494756283E-4</v>
      </c>
      <c r="AE10" s="38" cm="1">
        <f t="array" aca="1" ref="AE10" ca="1">TREND($K10:$P10,$K$1:$P$1,AE$1)</f>
        <v>1.6604759285225937E-4</v>
      </c>
      <c r="AF10" s="38" cm="1">
        <f t="array" aca="1" ref="AF10" ca="1">TREND($K10:$P10,$K$1:$P$1,AF$1)</f>
        <v>1.6826156075695591E-4</v>
      </c>
      <c r="AG10" s="38" cm="1">
        <f t="array" aca="1" ref="AG10" ca="1">TREND($K10:$P10,$K$1:$P$1,AG$1)</f>
        <v>1.7047552866165331E-4</v>
      </c>
      <c r="AH10" s="38" cm="1">
        <f t="array" aca="1" ref="AH10" ca="1">TREND($K10:$P10,$K$1:$P$1,AH$1)</f>
        <v>1.7268949656634985E-4</v>
      </c>
      <c r="AI10" s="38" cm="1">
        <f t="array" aca="1" ref="AI10" ca="1">TREND($K10:$P10,$K$1:$P$1,AI$1)</f>
        <v>1.7490346447104638E-4</v>
      </c>
      <c r="AJ10" s="38" cm="1">
        <f t="array" aca="1" ref="AJ10" ca="1">TREND($K10:$P10,$K$1:$P$1,AJ$1)</f>
        <v>1.7711743237574379E-4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9.5200619901962278E-5</v>
      </c>
      <c r="C11" s="38">
        <f t="shared" ca="1" si="3"/>
        <v>9.7414587806659073E-5</v>
      </c>
      <c r="D11" s="38">
        <f t="shared" ca="1" si="0"/>
        <v>9.9628555711355867E-5</v>
      </c>
      <c r="E11" s="38">
        <f t="shared" ca="1" si="0"/>
        <v>1.0184252361605266E-4</v>
      </c>
      <c r="F11" s="39" cm="1">
        <f t="array" aca="1" ref="F11" ca="1">INDIRECT(CONCATENATE("'",HLOOKUP(F$1,$B$21:$E$23,3,FALSE),"'!",$B$25,ROW($A11)+5))*About!$A$27</f>
        <v>1.0405649152074946E-4</v>
      </c>
      <c r="G11" s="38">
        <f t="shared" ca="1" si="4"/>
        <v>1.0759884016826433E-4</v>
      </c>
      <c r="H11" s="38">
        <f t="shared" ca="1" si="1"/>
        <v>1.111411888157792E-4</v>
      </c>
      <c r="I11" s="38">
        <f t="shared" ca="1" si="1"/>
        <v>1.1468353746329408E-4</v>
      </c>
      <c r="J11" s="38">
        <f t="shared" ca="1" si="1"/>
        <v>1.1822588611080896E-4</v>
      </c>
      <c r="K11" s="39" cm="1">
        <f t="array" aca="1" ref="K11" ca="1">INDIRECT(CONCATENATE("'",HLOOKUP(K$1,$B$21:$E$23,3,FALSE),"'!",$B$25,ROW($A11)+5))*About!$A$27</f>
        <v>1.2176823475832383E-4</v>
      </c>
      <c r="L11" s="38">
        <f t="shared" ca="1" si="5"/>
        <v>1.2398220266302064E-4</v>
      </c>
      <c r="M11" s="38">
        <f t="shared" ca="1" si="2"/>
        <v>1.2619617056771742E-4</v>
      </c>
      <c r="N11" s="38">
        <f t="shared" ca="1" si="2"/>
        <v>1.2841013847241422E-4</v>
      </c>
      <c r="O11" s="38">
        <f t="shared" ca="1" si="2"/>
        <v>1.3062410637711101E-4</v>
      </c>
      <c r="P11" s="39" cm="1">
        <f t="array" aca="1" ref="P11" ca="1">INDIRECT(CONCATENATE("'",HLOOKUP(P$1,$B$21:$E$23,3,FALSE),"'!",$B$25,ROW($A11)+5))*About!$A$27</f>
        <v>1.3283807428180781E-4</v>
      </c>
      <c r="Q11" s="38" cm="1">
        <f t="array" aca="1" ref="Q11" ca="1">TREND($K11:$P11,$K$1:$P$1,Q$1)</f>
        <v>1.3505204218650438E-4</v>
      </c>
      <c r="R11" s="38" cm="1">
        <f t="array" aca="1" ref="R11" ca="1">TREND($K11:$P11,$K$1:$P$1,R$1)</f>
        <v>1.3726601009120092E-4</v>
      </c>
      <c r="S11" s="38" cm="1">
        <f t="array" aca="1" ref="S11" ca="1">TREND($K11:$P11,$K$1:$P$1,S$1)</f>
        <v>1.3947997799589832E-4</v>
      </c>
      <c r="T11" s="38" cm="1">
        <f t="array" aca="1" ref="T11" ca="1">TREND($K11:$P11,$K$1:$P$1,T$1)</f>
        <v>1.4169394590059486E-4</v>
      </c>
      <c r="U11" s="38" cm="1">
        <f t="array" aca="1" ref="U11" ca="1">TREND($K11:$P11,$K$1:$P$1,U$1)</f>
        <v>1.4390791380529139E-4</v>
      </c>
      <c r="V11" s="38" cm="1">
        <f t="array" aca="1" ref="V11" ca="1">TREND($K11:$P11,$K$1:$P$1,V$1)</f>
        <v>1.4612188170998793E-4</v>
      </c>
      <c r="W11" s="38" cm="1">
        <f t="array" aca="1" ref="W11" ca="1">TREND($K11:$P11,$K$1:$P$1,W$1)</f>
        <v>1.4833584961468534E-4</v>
      </c>
      <c r="X11" s="38" cm="1">
        <f t="array" aca="1" ref="X11" ca="1">TREND($K11:$P11,$K$1:$P$1,X$1)</f>
        <v>1.5054981751938187E-4</v>
      </c>
      <c r="Y11" s="38" cm="1">
        <f t="array" aca="1" ref="Y11" ca="1">TREND($K11:$P11,$K$1:$P$1,Y$1)</f>
        <v>1.5276378542407841E-4</v>
      </c>
      <c r="Z11" s="38" cm="1">
        <f t="array" aca="1" ref="Z11" ca="1">TREND($K11:$P11,$K$1:$P$1,Z$1)</f>
        <v>1.5497775332877581E-4</v>
      </c>
      <c r="AA11" s="38" cm="1">
        <f t="array" aca="1" ref="AA11" ca="1">TREND($K11:$P11,$K$1:$P$1,AA$1)</f>
        <v>1.5719172123347235E-4</v>
      </c>
      <c r="AB11" s="38" cm="1">
        <f t="array" aca="1" ref="AB11" ca="1">TREND($K11:$P11,$K$1:$P$1,AB$1)</f>
        <v>1.5940568913816889E-4</v>
      </c>
      <c r="AC11" s="38" cm="1">
        <f t="array" aca="1" ref="AC11" ca="1">TREND($K11:$P11,$K$1:$P$1,AC$1)</f>
        <v>1.6161965704286629E-4</v>
      </c>
      <c r="AD11" s="38" cm="1">
        <f t="array" aca="1" ref="AD11" ca="1">TREND($K11:$P11,$K$1:$P$1,AD$1)</f>
        <v>1.6383362494756283E-4</v>
      </c>
      <c r="AE11" s="38" cm="1">
        <f t="array" aca="1" ref="AE11" ca="1">TREND($K11:$P11,$K$1:$P$1,AE$1)</f>
        <v>1.6604759285225937E-4</v>
      </c>
      <c r="AF11" s="38" cm="1">
        <f t="array" aca="1" ref="AF11" ca="1">TREND($K11:$P11,$K$1:$P$1,AF$1)</f>
        <v>1.6826156075695591E-4</v>
      </c>
      <c r="AG11" s="38" cm="1">
        <f t="array" aca="1" ref="AG11" ca="1">TREND($K11:$P11,$K$1:$P$1,AG$1)</f>
        <v>1.7047552866165331E-4</v>
      </c>
      <c r="AH11" s="38" cm="1">
        <f t="array" aca="1" ref="AH11" ca="1">TREND($K11:$P11,$K$1:$P$1,AH$1)</f>
        <v>1.7268949656634985E-4</v>
      </c>
      <c r="AI11" s="38" cm="1">
        <f t="array" aca="1" ref="AI11" ca="1">TREND($K11:$P11,$K$1:$P$1,AI$1)</f>
        <v>1.7490346447104638E-4</v>
      </c>
      <c r="AJ11" s="38" cm="1">
        <f t="array" aca="1" ref="AJ11" ca="1">TREND($K11:$P11,$K$1:$P$1,AJ$1)</f>
        <v>1.7711743237574379E-4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4.4168659698701099E-4</v>
      </c>
      <c r="C12" s="38">
        <f t="shared" ca="1" si="3"/>
        <v>4.5081921459388529E-4</v>
      </c>
      <c r="D12" s="38">
        <f t="shared" ca="1" si="0"/>
        <v>4.5995183220075959E-4</v>
      </c>
      <c r="E12" s="38">
        <f t="shared" ca="1" si="0"/>
        <v>4.6908444980763389E-4</v>
      </c>
      <c r="F12" s="40">
        <f ca="1">SUM(INDIRECT(CONCATENATE("'",HLOOKUP(F$1,$B$21:$E$23,3,FALSE),"'!",$B$25,ROW($A12)+5,":",$B$25,ROW($A12)+6)))*About!$A$27</f>
        <v>4.7821706741450819E-4</v>
      </c>
      <c r="G12" s="38">
        <f t="shared" ca="1" si="4"/>
        <v>4.881799229856438E-4</v>
      </c>
      <c r="H12" s="38">
        <f t="shared" ca="1" si="1"/>
        <v>4.9814277855677941E-4</v>
      </c>
      <c r="I12" s="38">
        <f t="shared" ca="1" si="1"/>
        <v>5.0810563412791491E-4</v>
      </c>
      <c r="J12" s="38">
        <f t="shared" ca="1" si="1"/>
        <v>5.1806848969905052E-4</v>
      </c>
      <c r="K12" s="40">
        <f ca="1">SUM(INDIRECT(CONCATENATE("'",HLOOKUP(K$1,$B$21:$E$23,3,FALSE),"'!",$B$25,ROW($A12)+5,":",$B$25,ROW($A12)+6)))*About!$A$27</f>
        <v>5.2803134527018613E-4</v>
      </c>
      <c r="L12" s="38">
        <f t="shared" ca="1" si="5"/>
        <v>5.37772804050852E-4</v>
      </c>
      <c r="M12" s="38">
        <f t="shared" ca="1" si="2"/>
        <v>5.4751426283151786E-4</v>
      </c>
      <c r="N12" s="38">
        <f t="shared" ca="1" si="2"/>
        <v>5.5725572161218384E-4</v>
      </c>
      <c r="O12" s="38">
        <f t="shared" ca="1" si="2"/>
        <v>5.6699718039284971E-4</v>
      </c>
      <c r="P12" s="40">
        <f ca="1">SUM(INDIRECT(CONCATENATE("'",HLOOKUP(P$1,$B$21:$E$23,3,FALSE),"'!",$B$25,ROW($A12)+5,":",$B$25,ROW($A12)+6)))*About!$A$27</f>
        <v>5.7673863917351558E-4</v>
      </c>
      <c r="Q12" s="38" cm="1">
        <f t="array" aca="1" ref="Q12" ca="1">TREND($K12:$P12,$K$1:$P$1,Q$1)</f>
        <v>5.8648009795417982E-4</v>
      </c>
      <c r="R12" s="38" cm="1">
        <f t="array" aca="1" ref="R12" ca="1">TREND($K12:$P12,$K$1:$P$1,R$1)</f>
        <v>5.962215567348432E-4</v>
      </c>
      <c r="S12" s="38" cm="1">
        <f t="array" aca="1" ref="S12" ca="1">TREND($K12:$P12,$K$1:$P$1,S$1)</f>
        <v>6.0596301551551005E-4</v>
      </c>
      <c r="T12" s="38" cm="1">
        <f t="array" aca="1" ref="T12" ca="1">TREND($K12:$P12,$K$1:$P$1,T$1)</f>
        <v>6.1570447429617689E-4</v>
      </c>
      <c r="U12" s="38" cm="1">
        <f t="array" aca="1" ref="U12" ca="1">TREND($K12:$P12,$K$1:$P$1,U$1)</f>
        <v>6.2544593307684374E-4</v>
      </c>
      <c r="V12" s="38" cm="1">
        <f t="array" aca="1" ref="V12" ca="1">TREND($K12:$P12,$K$1:$P$1,V$1)</f>
        <v>6.3518739185750711E-4</v>
      </c>
      <c r="W12" s="38" cm="1">
        <f t="array" aca="1" ref="W12" ca="1">TREND($K12:$P12,$K$1:$P$1,W$1)</f>
        <v>6.4492885063817396E-4</v>
      </c>
      <c r="X12" s="38" cm="1">
        <f t="array" aca="1" ref="X12" ca="1">TREND($K12:$P12,$K$1:$P$1,X$1)</f>
        <v>6.546703094188408E-4</v>
      </c>
      <c r="Y12" s="38" cm="1">
        <f t="array" aca="1" ref="Y12" ca="1">TREND($K12:$P12,$K$1:$P$1,Y$1)</f>
        <v>6.6441176819950418E-4</v>
      </c>
      <c r="Z12" s="38" cm="1">
        <f t="array" aca="1" ref="Z12" ca="1">TREND($K12:$P12,$K$1:$P$1,Z$1)</f>
        <v>6.7415322698017102E-4</v>
      </c>
      <c r="AA12" s="38" cm="1">
        <f t="array" aca="1" ref="AA12" ca="1">TREND($K12:$P12,$K$1:$P$1,AA$1)</f>
        <v>6.8389468576083787E-4</v>
      </c>
      <c r="AB12" s="38" cm="1">
        <f t="array" aca="1" ref="AB12" ca="1">TREND($K12:$P12,$K$1:$P$1,AB$1)</f>
        <v>6.9363614454150471E-4</v>
      </c>
      <c r="AC12" s="38" cm="1">
        <f t="array" aca="1" ref="AC12" ca="1">TREND($K12:$P12,$K$1:$P$1,AC$1)</f>
        <v>7.0337760332216809E-4</v>
      </c>
      <c r="AD12" s="38" cm="1">
        <f t="array" aca="1" ref="AD12" ca="1">TREND($K12:$P12,$K$1:$P$1,AD$1)</f>
        <v>7.1311906210283493E-4</v>
      </c>
      <c r="AE12" s="38" cm="1">
        <f t="array" aca="1" ref="AE12" ca="1">TREND($K12:$P12,$K$1:$P$1,AE$1)</f>
        <v>7.2286052088350178E-4</v>
      </c>
      <c r="AF12" s="38" cm="1">
        <f t="array" aca="1" ref="AF12" ca="1">TREND($K12:$P12,$K$1:$P$1,AF$1)</f>
        <v>7.3260197966416862E-4</v>
      </c>
      <c r="AG12" s="38" cm="1">
        <f t="array" aca="1" ref="AG12" ca="1">TREND($K12:$P12,$K$1:$P$1,AG$1)</f>
        <v>7.42343438444832E-4</v>
      </c>
      <c r="AH12" s="38" cm="1">
        <f t="array" aca="1" ref="AH12" ca="1">TREND($K12:$P12,$K$1:$P$1,AH$1)</f>
        <v>7.5208489722549884E-4</v>
      </c>
      <c r="AI12" s="38" cm="1">
        <f t="array" aca="1" ref="AI12" ca="1">TREND($K12:$P12,$K$1:$P$1,AI$1)</f>
        <v>7.6182635600616569E-4</v>
      </c>
      <c r="AJ12" s="38" cm="1">
        <f t="array" aca="1" ref="AJ12" ca="1">TREND($K12:$P12,$K$1:$P$1,AJ$1)</f>
        <v>7.7156781478682906E-4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HOIpTP-buildings-PM25</v>
      </c>
    </row>
    <row r="18" spans="1:5">
      <c r="A18" t="s">
        <v>113</v>
      </c>
      <c r="B18" t="str">
        <f ca="1">RIGHT(B17,LEN(B17)-7)</f>
        <v>buildings-PM25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6.4205069236207112E-5</v>
      </c>
      <c r="C2" s="38">
        <f ca="1">$B2+($F2-$B2)*(C$1-$B$1)/($F$1-$B$1)</f>
        <v>6.4758561212381315E-5</v>
      </c>
      <c r="D2" s="38">
        <f t="shared" ref="D2:E12" ca="1" si="0">$B2+($F2-$B2)*(D$1-$B$1)/($F$1-$B$1)</f>
        <v>6.5312053188555517E-5</v>
      </c>
      <c r="E2" s="38">
        <f t="shared" ca="1" si="0"/>
        <v>6.5865545164729705E-5</v>
      </c>
      <c r="F2" s="37" cm="1">
        <f t="array" aca="1" ref="F2" ca="1">INDIRECT(CONCATENATE("'",HLOOKUP(F$1,$B$21:$E$23,3,FALSE),"'!",$B$25,ROW($A2)+3))*About!$A$27</f>
        <v>6.6419037140903907E-5</v>
      </c>
      <c r="G2" s="38">
        <f ca="1">$F2+($K2-$F2)*(G$1-$F$1)/($K$1-$F$1)</f>
        <v>6.7304624302782625E-5</v>
      </c>
      <c r="H2" s="38">
        <f t="shared" ref="H2:J12" ca="1" si="1">$F2+($K2-$F2)*(H$1-$F$1)/($K$1-$F$1)</f>
        <v>6.8190211464661343E-5</v>
      </c>
      <c r="I2" s="38">
        <f t="shared" ca="1" si="1"/>
        <v>6.9075798626540074E-5</v>
      </c>
      <c r="J2" s="38">
        <f t="shared" ca="1" si="1"/>
        <v>6.9961385788418792E-5</v>
      </c>
      <c r="K2" s="37" cm="1">
        <f t="array" aca="1" ref="K2" ca="1">INDIRECT(CONCATENATE("'",HLOOKUP(K$1,$B$21:$E$23,3,FALSE),"'!",$B$25,ROW($A2)+3))*About!$A$27</f>
        <v>7.084697295029751E-5</v>
      </c>
      <c r="L2" s="38">
        <f ca="1">$K2+($P2-$K2)*(L$1-$K$1)/($P$1-$K$1)</f>
        <v>7.1732560112176228E-5</v>
      </c>
      <c r="M2" s="38">
        <f t="shared" ref="M2:O12" ca="1" si="2">$K2+($P2-$K2)*(M$1-$K$1)/($P$1-$K$1)</f>
        <v>7.2618147274054946E-5</v>
      </c>
      <c r="N2" s="38">
        <f t="shared" ca="1" si="2"/>
        <v>7.3503734435933664E-5</v>
      </c>
      <c r="O2" s="38">
        <f t="shared" ca="1" si="2"/>
        <v>7.4389321597812381E-5</v>
      </c>
      <c r="P2" s="37" cm="1">
        <f t="array" aca="1" ref="P2" ca="1">INDIRECT(CONCATENATE("'",HLOOKUP(P$1,$B$21:$E$23,3,FALSE),"'!",$B$25,ROW($A2)+3))*About!$A$27</f>
        <v>7.5274908759691099E-5</v>
      </c>
      <c r="Q2" s="38" cm="1">
        <f t="array" aca="1" ref="Q2" ca="1">TREND($K2:$P2,$K$1:$P$1,Q$1)</f>
        <v>7.6160495921569898E-5</v>
      </c>
      <c r="R2" s="38" cm="1">
        <f t="array" aca="1" ref="R2" ca="1">TREND($K2:$P2,$K$1:$P$1,R$1)</f>
        <v>7.7046083083448643E-5</v>
      </c>
      <c r="S2" s="38" cm="1">
        <f t="array" aca="1" ref="S2" ca="1">TREND($K2:$P2,$K$1:$P$1,S$1)</f>
        <v>7.7931670245327388E-5</v>
      </c>
      <c r="T2" s="38" cm="1">
        <f t="array" aca="1" ref="T2" ca="1">TREND($K2:$P2,$K$1:$P$1,T$1)</f>
        <v>7.8817257407206133E-5</v>
      </c>
      <c r="U2" s="38" cm="1">
        <f t="array" aca="1" ref="U2" ca="1">TREND($K2:$P2,$K$1:$P$1,U$1)</f>
        <v>7.9702844569084878E-5</v>
      </c>
      <c r="V2" s="38" cm="1">
        <f t="array" aca="1" ref="V2" ca="1">TREND($K2:$P2,$K$1:$P$1,V$1)</f>
        <v>8.0588431730963406E-5</v>
      </c>
      <c r="W2" s="38" cm="1">
        <f t="array" aca="1" ref="W2" ca="1">TREND($K2:$P2,$K$1:$P$1,W$1)</f>
        <v>8.1474018892842151E-5</v>
      </c>
      <c r="X2" s="38" cm="1">
        <f t="array" aca="1" ref="X2" ca="1">TREND($K2:$P2,$K$1:$P$1,X$1)</f>
        <v>8.2359606054720896E-5</v>
      </c>
      <c r="Y2" s="38" cm="1">
        <f t="array" aca="1" ref="Y2" ca="1">TREND($K2:$P2,$K$1:$P$1,Y$1)</f>
        <v>8.3245193216599641E-5</v>
      </c>
      <c r="Z2" s="38" cm="1">
        <f t="array" aca="1" ref="Z2" ca="1">TREND($K2:$P2,$K$1:$P$1,Z$1)</f>
        <v>8.4130780378478386E-5</v>
      </c>
      <c r="AA2" s="38" cm="1">
        <f t="array" aca="1" ref="AA2" ca="1">TREND($K2:$P2,$K$1:$P$1,AA$1)</f>
        <v>8.5016367540357131E-5</v>
      </c>
      <c r="AB2" s="38" cm="1">
        <f t="array" aca="1" ref="AB2" ca="1">TREND($K2:$P2,$K$1:$P$1,AB$1)</f>
        <v>8.5901954702235876E-5</v>
      </c>
      <c r="AC2" s="38" cm="1">
        <f t="array" aca="1" ref="AC2" ca="1">TREND($K2:$P2,$K$1:$P$1,AC$1)</f>
        <v>8.6787541864114621E-5</v>
      </c>
      <c r="AD2" s="38" cm="1">
        <f t="array" aca="1" ref="AD2" ca="1">TREND($K2:$P2,$K$1:$P$1,AD$1)</f>
        <v>8.7673129025993149E-5</v>
      </c>
      <c r="AE2" s="38" cm="1">
        <f t="array" aca="1" ref="AE2" ca="1">TREND($K2:$P2,$K$1:$P$1,AE$1)</f>
        <v>8.8558716187871894E-5</v>
      </c>
      <c r="AF2" s="38" cm="1">
        <f t="array" aca="1" ref="AF2" ca="1">TREND($K2:$P2,$K$1:$P$1,AF$1)</f>
        <v>8.9444303349750639E-5</v>
      </c>
      <c r="AG2" s="38" cm="1">
        <f t="array" aca="1" ref="AG2" ca="1">TREND($K2:$P2,$K$1:$P$1,AG$1)</f>
        <v>9.0329890511629384E-5</v>
      </c>
      <c r="AH2" s="38" cm="1">
        <f t="array" aca="1" ref="AH2" ca="1">TREND($K2:$P2,$K$1:$P$1,AH$1)</f>
        <v>9.1215477673508129E-5</v>
      </c>
      <c r="AI2" s="38" cm="1">
        <f t="array" aca="1" ref="AI2" ca="1">TREND($K2:$P2,$K$1:$P$1,AI$1)</f>
        <v>9.2101064835386874E-5</v>
      </c>
      <c r="AJ2" s="38" cm="1">
        <f t="array" aca="1" ref="AJ2" ca="1">TREND($K2:$P2,$K$1:$P$1,AJ$1)</f>
        <v>9.2986651997265619E-5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3.763745437984555E-5</v>
      </c>
      <c r="C3" s="38">
        <f t="shared" ref="C3:C12" ca="1" si="3">$B3+($F3-$B3)*(C$1-$B$1)/($F$1-$B$1)</f>
        <v>3.7914200367932651E-5</v>
      </c>
      <c r="D3" s="38">
        <f t="shared" ca="1" si="0"/>
        <v>3.8190946356019752E-5</v>
      </c>
      <c r="E3" s="38">
        <f t="shared" ca="1" si="0"/>
        <v>3.8467692344106846E-5</v>
      </c>
      <c r="F3" s="39" cm="1">
        <f t="array" aca="1" ref="F3" ca="1">INDIRECT(CONCATENATE("'",HLOOKUP(F$1,$B$21:$E$23,3,FALSE),"'!",$B$25,ROW($A3)+5))*About!$A$27</f>
        <v>3.8744438332193947E-5</v>
      </c>
      <c r="G3" s="38">
        <f t="shared" ref="G3:G12" ca="1" si="4">$F3+($K3-$F3)*(G$1-$F$1)/($K$1-$F$1)</f>
        <v>3.9187231913133306E-5</v>
      </c>
      <c r="H3" s="38">
        <f t="shared" ca="1" si="1"/>
        <v>3.9630025494072665E-5</v>
      </c>
      <c r="I3" s="38">
        <f t="shared" ca="1" si="1"/>
        <v>4.0072819075012031E-5</v>
      </c>
      <c r="J3" s="38">
        <f t="shared" ca="1" si="1"/>
        <v>4.0515612655951389E-5</v>
      </c>
      <c r="K3" s="39" cm="1">
        <f t="array" aca="1" ref="K3" ca="1">INDIRECT(CONCATENATE("'",HLOOKUP(K$1,$B$21:$E$23,3,FALSE),"'!",$B$25,ROW($A3)+5))*About!$A$27</f>
        <v>4.0958406236890748E-5</v>
      </c>
      <c r="L3" s="38">
        <f t="shared" ref="L3:L12" ca="1" si="5">$K3+($P3-$K3)*(L$1-$K$1)/($P$1-$K$1)</f>
        <v>4.1179803027360428E-5</v>
      </c>
      <c r="M3" s="38">
        <f t="shared" ca="1" si="2"/>
        <v>4.1401199817830107E-5</v>
      </c>
      <c r="N3" s="38">
        <f t="shared" ca="1" si="2"/>
        <v>4.1622596608299787E-5</v>
      </c>
      <c r="O3" s="38">
        <f t="shared" ca="1" si="2"/>
        <v>4.1843993398769466E-5</v>
      </c>
      <c r="P3" s="39" cm="1">
        <f t="array" aca="1" ref="P3" ca="1">INDIRECT(CONCATENATE("'",HLOOKUP(P$1,$B$21:$E$23,3,FALSE),"'!",$B$25,ROW($A3)+5))*About!$A$27</f>
        <v>4.2065390189239146E-5</v>
      </c>
      <c r="Q3" s="38" cm="1">
        <f t="array" aca="1" ref="Q3" ca="1">TREND($K3:$P3,$K$1:$P$1,Q$1)</f>
        <v>4.2286786979708825E-5</v>
      </c>
      <c r="R3" s="38" cm="1">
        <f t="array" aca="1" ref="R3" ca="1">TREND($K3:$P3,$K$1:$P$1,R$1)</f>
        <v>4.2508183770178511E-5</v>
      </c>
      <c r="S3" s="38" cm="1">
        <f t="array" aca="1" ref="S3" ca="1">TREND($K3:$P3,$K$1:$P$1,S$1)</f>
        <v>4.2729580560648198E-5</v>
      </c>
      <c r="T3" s="38" cm="1">
        <f t="array" aca="1" ref="T3" ca="1">TREND($K3:$P3,$K$1:$P$1,T$1)</f>
        <v>4.2950977351117884E-5</v>
      </c>
      <c r="U3" s="38" cm="1">
        <f t="array" aca="1" ref="U3" ca="1">TREND($K3:$P3,$K$1:$P$1,U$1)</f>
        <v>4.317237414158757E-5</v>
      </c>
      <c r="V3" s="38" cm="1">
        <f t="array" aca="1" ref="V3" ca="1">TREND($K3:$P3,$K$1:$P$1,V$1)</f>
        <v>4.3393770932057202E-5</v>
      </c>
      <c r="W3" s="38" cm="1">
        <f t="array" aca="1" ref="W3" ca="1">TREND($K3:$P3,$K$1:$P$1,W$1)</f>
        <v>4.3615167722526888E-5</v>
      </c>
      <c r="X3" s="38" cm="1">
        <f t="array" aca="1" ref="X3" ca="1">TREND($K3:$P3,$K$1:$P$1,X$1)</f>
        <v>4.3836564512996575E-5</v>
      </c>
      <c r="Y3" s="38" cm="1">
        <f t="array" aca="1" ref="Y3" ca="1">TREND($K3:$P3,$K$1:$P$1,Y$1)</f>
        <v>4.4057961303466261E-5</v>
      </c>
      <c r="Z3" s="38" cm="1">
        <f t="array" aca="1" ref="Z3" ca="1">TREND($K3:$P3,$K$1:$P$1,Z$1)</f>
        <v>4.4279358093935947E-5</v>
      </c>
      <c r="AA3" s="38" cm="1">
        <f t="array" aca="1" ref="AA3" ca="1">TREND($K3:$P3,$K$1:$P$1,AA$1)</f>
        <v>4.4500754884405633E-5</v>
      </c>
      <c r="AB3" s="38" cm="1">
        <f t="array" aca="1" ref="AB3" ca="1">TREND($K3:$P3,$K$1:$P$1,AB$1)</f>
        <v>4.472215167487532E-5</v>
      </c>
      <c r="AC3" s="38" cm="1">
        <f t="array" aca="1" ref="AC3" ca="1">TREND($K3:$P3,$K$1:$P$1,AC$1)</f>
        <v>4.4943548465345006E-5</v>
      </c>
      <c r="AD3" s="38" cm="1">
        <f t="array" aca="1" ref="AD3" ca="1">TREND($K3:$P3,$K$1:$P$1,AD$1)</f>
        <v>4.5164945255814638E-5</v>
      </c>
      <c r="AE3" s="38" cm="1">
        <f t="array" aca="1" ref="AE3" ca="1">TREND($K3:$P3,$K$1:$P$1,AE$1)</f>
        <v>4.5386342046284324E-5</v>
      </c>
      <c r="AF3" s="38" cm="1">
        <f t="array" aca="1" ref="AF3" ca="1">TREND($K3:$P3,$K$1:$P$1,AF$1)</f>
        <v>4.560773883675401E-5</v>
      </c>
      <c r="AG3" s="38" cm="1">
        <f t="array" aca="1" ref="AG3" ca="1">TREND($K3:$P3,$K$1:$P$1,AG$1)</f>
        <v>4.5829135627223697E-5</v>
      </c>
      <c r="AH3" s="38" cm="1">
        <f t="array" aca="1" ref="AH3" ca="1">TREND($K3:$P3,$K$1:$P$1,AH$1)</f>
        <v>4.6050532417693383E-5</v>
      </c>
      <c r="AI3" s="38" cm="1">
        <f t="array" aca="1" ref="AI3" ca="1">TREND($K3:$P3,$K$1:$P$1,AI$1)</f>
        <v>4.6271929208163069E-5</v>
      </c>
      <c r="AJ3" s="38" cm="1">
        <f t="array" aca="1" ref="AJ3" ca="1">TREND($K3:$P3,$K$1:$P$1,AJ$1)</f>
        <v>4.6493325998632755E-5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8.745173223552349E-5</v>
      </c>
      <c r="C4" s="38">
        <f t="shared" ca="1" si="3"/>
        <v>8.7728478223610584E-5</v>
      </c>
      <c r="D4" s="38">
        <f t="shared" ca="1" si="0"/>
        <v>8.8005224211697679E-5</v>
      </c>
      <c r="E4" s="38">
        <f t="shared" ca="1" si="0"/>
        <v>8.8281970199784786E-5</v>
      </c>
      <c r="F4" s="39" cm="1">
        <f t="array" aca="1" ref="F4" ca="1">INDIRECT(CONCATENATE("'",HLOOKUP(F$1,$B$21:$E$23,3,FALSE),"'!",$B$25,ROW($A4)+5))*About!$A$27</f>
        <v>8.8558716187871881E-5</v>
      </c>
      <c r="G4" s="38">
        <f t="shared" ca="1" si="4"/>
        <v>8.9444303349750599E-5</v>
      </c>
      <c r="H4" s="38">
        <f t="shared" ca="1" si="1"/>
        <v>9.0329890511629316E-5</v>
      </c>
      <c r="I4" s="38">
        <f t="shared" ca="1" si="1"/>
        <v>9.1215477673508034E-5</v>
      </c>
      <c r="J4" s="38">
        <f t="shared" ca="1" si="1"/>
        <v>9.2101064835386752E-5</v>
      </c>
      <c r="K4" s="39" cm="1">
        <f t="array" aca="1" ref="K4" ca="1">INDIRECT(CONCATENATE("'",HLOOKUP(K$1,$B$21:$E$23,3,FALSE),"'!",$B$25,ROW($A4)+5))*About!$A$27</f>
        <v>9.298665199726547E-5</v>
      </c>
      <c r="L4" s="38">
        <f t="shared" ca="1" si="5"/>
        <v>9.4315032740083547E-5</v>
      </c>
      <c r="M4" s="38">
        <f t="shared" ca="1" si="2"/>
        <v>9.5643413482901624E-5</v>
      </c>
      <c r="N4" s="38">
        <f t="shared" ca="1" si="2"/>
        <v>9.69717942257197E-5</v>
      </c>
      <c r="O4" s="38">
        <f t="shared" ca="1" si="2"/>
        <v>9.8300174968537777E-5</v>
      </c>
      <c r="P4" s="39" cm="1">
        <f t="array" aca="1" ref="P4" ca="1">INDIRECT(CONCATENATE("'",HLOOKUP(P$1,$B$21:$E$23,3,FALSE),"'!",$B$25,ROW($A4)+5))*About!$A$27</f>
        <v>9.9628555711355854E-5</v>
      </c>
      <c r="Q4" s="38" cm="1">
        <f t="array" aca="1" ref="Q4" ca="1">TREND($K4:$P4,$K$1:$P$1,Q$1)</f>
        <v>1.0095693645417389E-4</v>
      </c>
      <c r="R4" s="38" cm="1">
        <f t="array" aca="1" ref="R4" ca="1">TREND($K4:$P4,$K$1:$P$1,R$1)</f>
        <v>1.0228531719699233E-4</v>
      </c>
      <c r="S4" s="38" cm="1">
        <f t="array" aca="1" ref="S4" ca="1">TREND($K4:$P4,$K$1:$P$1,S$1)</f>
        <v>1.0361369793981034E-4</v>
      </c>
      <c r="T4" s="38" cm="1">
        <f t="array" aca="1" ref="T4" ca="1">TREND($K4:$P4,$K$1:$P$1,T$1)</f>
        <v>1.0494207868262835E-4</v>
      </c>
      <c r="U4" s="38" cm="1">
        <f t="array" aca="1" ref="U4" ca="1">TREND($K4:$P4,$K$1:$P$1,U$1)</f>
        <v>1.0627045942544636E-4</v>
      </c>
      <c r="V4" s="38" cm="1">
        <f t="array" aca="1" ref="V4" ca="1">TREND($K4:$P4,$K$1:$P$1,V$1)</f>
        <v>1.0759884016826437E-4</v>
      </c>
      <c r="W4" s="38" cm="1">
        <f t="array" aca="1" ref="W4" ca="1">TREND($K4:$P4,$K$1:$P$1,W$1)</f>
        <v>1.0892722091108238E-4</v>
      </c>
      <c r="X4" s="38" cm="1">
        <f t="array" aca="1" ref="X4" ca="1">TREND($K4:$P4,$K$1:$P$1,X$1)</f>
        <v>1.1025560165390039E-4</v>
      </c>
      <c r="Y4" s="38" cm="1">
        <f t="array" aca="1" ref="Y4" ca="1">TREND($K4:$P4,$K$1:$P$1,Y$1)</f>
        <v>1.1158398239671883E-4</v>
      </c>
      <c r="Z4" s="38" cm="1">
        <f t="array" aca="1" ref="Z4" ca="1">TREND($K4:$P4,$K$1:$P$1,Z$1)</f>
        <v>1.1291236313953684E-4</v>
      </c>
      <c r="AA4" s="38" cm="1">
        <f t="array" aca="1" ref="AA4" ca="1">TREND($K4:$P4,$K$1:$P$1,AA$1)</f>
        <v>1.1424074388235485E-4</v>
      </c>
      <c r="AB4" s="38" cm="1">
        <f t="array" aca="1" ref="AB4" ca="1">TREND($K4:$P4,$K$1:$P$1,AB$1)</f>
        <v>1.1556912462517286E-4</v>
      </c>
      <c r="AC4" s="38" cm="1">
        <f t="array" aca="1" ref="AC4" ca="1">TREND($K4:$P4,$K$1:$P$1,AC$1)</f>
        <v>1.1689750536799087E-4</v>
      </c>
      <c r="AD4" s="38" cm="1">
        <f t="array" aca="1" ref="AD4" ca="1">TREND($K4:$P4,$K$1:$P$1,AD$1)</f>
        <v>1.1822588611080887E-4</v>
      </c>
      <c r="AE4" s="38" cm="1">
        <f t="array" aca="1" ref="AE4" ca="1">TREND($K4:$P4,$K$1:$P$1,AE$1)</f>
        <v>1.1955426685362732E-4</v>
      </c>
      <c r="AF4" s="38" cm="1">
        <f t="array" aca="1" ref="AF4" ca="1">TREND($K4:$P4,$K$1:$P$1,AF$1)</f>
        <v>1.2088264759644533E-4</v>
      </c>
      <c r="AG4" s="38" cm="1">
        <f t="array" aca="1" ref="AG4" ca="1">TREND($K4:$P4,$K$1:$P$1,AG$1)</f>
        <v>1.2221102833926334E-4</v>
      </c>
      <c r="AH4" s="38" cm="1">
        <f t="array" aca="1" ref="AH4" ca="1">TREND($K4:$P4,$K$1:$P$1,AH$1)</f>
        <v>1.2353940908208134E-4</v>
      </c>
      <c r="AI4" s="38" cm="1">
        <f t="array" aca="1" ref="AI4" ca="1">TREND($K4:$P4,$K$1:$P$1,AI$1)</f>
        <v>1.2486778982489935E-4</v>
      </c>
      <c r="AJ4" s="38" cm="1">
        <f t="array" aca="1" ref="AJ4" ca="1">TREND($K4:$P4,$K$1:$P$1,AJ$1)</f>
        <v>1.2619617056771736E-4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1.1069839523483985E-3</v>
      </c>
      <c r="C5" s="38">
        <f t="shared" ca="1" si="3"/>
        <v>1.1069839523483985E-3</v>
      </c>
      <c r="D5" s="38">
        <f t="shared" ca="1" si="0"/>
        <v>1.1069839523483985E-3</v>
      </c>
      <c r="E5" s="38">
        <f t="shared" ca="1" si="0"/>
        <v>1.1069839523483985E-3</v>
      </c>
      <c r="F5" s="39" cm="1">
        <f t="array" aca="1" ref="F5" ca="1">INDIRECT(CONCATENATE("'",HLOOKUP(F$1,$B$21:$E$23,3,FALSE),"'!",$B$25,ROW($A5)+5))*About!$A$27</f>
        <v>1.1069839523483985E-3</v>
      </c>
      <c r="G5" s="38">
        <f t="shared" ca="1" si="4"/>
        <v>1.1291236313953664E-3</v>
      </c>
      <c r="H5" s="38">
        <f t="shared" ca="1" si="1"/>
        <v>1.1512633104423344E-3</v>
      </c>
      <c r="I5" s="38">
        <f t="shared" ca="1" si="1"/>
        <v>1.1734029894893024E-3</v>
      </c>
      <c r="J5" s="38">
        <f t="shared" ca="1" si="1"/>
        <v>1.1955426685362704E-3</v>
      </c>
      <c r="K5" s="39" cm="1">
        <f t="array" aca="1" ref="K5" ca="1">INDIRECT(CONCATENATE("'",HLOOKUP(K$1,$B$21:$E$23,3,FALSE),"'!",$B$25,ROW($A5)+5))*About!$A$27</f>
        <v>1.2176823475832383E-3</v>
      </c>
      <c r="L5" s="38">
        <f t="shared" ca="1" si="5"/>
        <v>1.2398220266302063E-3</v>
      </c>
      <c r="M5" s="38">
        <f t="shared" ca="1" si="2"/>
        <v>1.2619617056771743E-3</v>
      </c>
      <c r="N5" s="38">
        <f t="shared" ca="1" si="2"/>
        <v>1.2841013847241422E-3</v>
      </c>
      <c r="O5" s="38">
        <f t="shared" ca="1" si="2"/>
        <v>1.3062410637711102E-3</v>
      </c>
      <c r="P5" s="39" cm="1">
        <f t="array" aca="1" ref="P5" ca="1">INDIRECT(CONCATENATE("'",HLOOKUP(P$1,$B$21:$E$23,3,FALSE),"'!",$B$25,ROW($A5)+5))*About!$A$27</f>
        <v>1.3283807428180782E-3</v>
      </c>
      <c r="Q5" s="38" cm="1">
        <f t="array" aca="1" ref="Q5" ca="1">TREND($K5:$P5,$K$1:$P$1,Q$1)</f>
        <v>1.3505204218650438E-3</v>
      </c>
      <c r="R5" s="38" cm="1">
        <f t="array" aca="1" ref="R5" ca="1">TREND($K5:$P5,$K$1:$P$1,R$1)</f>
        <v>1.3726601009120126E-3</v>
      </c>
      <c r="S5" s="38" cm="1">
        <f t="array" aca="1" ref="S5" ca="1">TREND($K5:$P5,$K$1:$P$1,S$1)</f>
        <v>1.3947997799589815E-3</v>
      </c>
      <c r="T5" s="38" cm="1">
        <f t="array" aca="1" ref="T5" ca="1">TREND($K5:$P5,$K$1:$P$1,T$1)</f>
        <v>1.4169394590059503E-3</v>
      </c>
      <c r="U5" s="38" cm="1">
        <f t="array" aca="1" ref="U5" ca="1">TREND($K5:$P5,$K$1:$P$1,U$1)</f>
        <v>1.4390791380529191E-3</v>
      </c>
      <c r="V5" s="38" cm="1">
        <f t="array" aca="1" ref="V5" ca="1">TREND($K5:$P5,$K$1:$P$1,V$1)</f>
        <v>1.4612188170998811E-3</v>
      </c>
      <c r="W5" s="38" cm="1">
        <f t="array" aca="1" ref="W5" ca="1">TREND($K5:$P5,$K$1:$P$1,W$1)</f>
        <v>1.4833584961468499E-3</v>
      </c>
      <c r="X5" s="38" cm="1">
        <f t="array" aca="1" ref="X5" ca="1">TREND($K5:$P5,$K$1:$P$1,X$1)</f>
        <v>1.5054981751938187E-3</v>
      </c>
      <c r="Y5" s="38" cm="1">
        <f t="array" aca="1" ref="Y5" ca="1">TREND($K5:$P5,$K$1:$P$1,Y$1)</f>
        <v>1.5276378542407876E-3</v>
      </c>
      <c r="Z5" s="38" cm="1">
        <f t="array" aca="1" ref="Z5" ca="1">TREND($K5:$P5,$K$1:$P$1,Z$1)</f>
        <v>1.5497775332877564E-3</v>
      </c>
      <c r="AA5" s="38" cm="1">
        <f t="array" aca="1" ref="AA5" ca="1">TREND($K5:$P5,$K$1:$P$1,AA$1)</f>
        <v>1.5719172123347253E-3</v>
      </c>
      <c r="AB5" s="38" cm="1">
        <f t="array" aca="1" ref="AB5" ca="1">TREND($K5:$P5,$K$1:$P$1,AB$1)</f>
        <v>1.5940568913816941E-3</v>
      </c>
      <c r="AC5" s="38" cm="1">
        <f t="array" aca="1" ref="AC5" ca="1">TREND($K5:$P5,$K$1:$P$1,AC$1)</f>
        <v>1.6161965704286629E-3</v>
      </c>
      <c r="AD5" s="38" cm="1">
        <f t="array" aca="1" ref="AD5" ca="1">TREND($K5:$P5,$K$1:$P$1,AD$1)</f>
        <v>1.6383362494756248E-3</v>
      </c>
      <c r="AE5" s="38" cm="1">
        <f t="array" aca="1" ref="AE5" ca="1">TREND($K5:$P5,$K$1:$P$1,AE$1)</f>
        <v>1.6604759285225937E-3</v>
      </c>
      <c r="AF5" s="38" cm="1">
        <f t="array" aca="1" ref="AF5" ca="1">TREND($K5:$P5,$K$1:$P$1,AF$1)</f>
        <v>1.6826156075695625E-3</v>
      </c>
      <c r="AG5" s="38" cm="1">
        <f t="array" aca="1" ref="AG5" ca="1">TREND($K5:$P5,$K$1:$P$1,AG$1)</f>
        <v>1.7047552866165314E-3</v>
      </c>
      <c r="AH5" s="38" cm="1">
        <f t="array" aca="1" ref="AH5" ca="1">TREND($K5:$P5,$K$1:$P$1,AH$1)</f>
        <v>1.7268949656635002E-3</v>
      </c>
      <c r="AI5" s="38" cm="1">
        <f t="array" aca="1" ref="AI5" ca="1">TREND($K5:$P5,$K$1:$P$1,AI$1)</f>
        <v>1.749034644710469E-3</v>
      </c>
      <c r="AJ5" s="38" cm="1">
        <f t="array" aca="1" ref="AJ5" ca="1">TREND($K5:$P5,$K$1:$P$1,AJ$1)</f>
        <v>1.7711743237574379E-3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1.6604759285225978E-3</v>
      </c>
      <c r="C6" s="38">
        <f t="shared" ca="1" si="3"/>
        <v>1.6604759285225978E-3</v>
      </c>
      <c r="D6" s="38">
        <f t="shared" ca="1" si="0"/>
        <v>1.6604759285225978E-3</v>
      </c>
      <c r="E6" s="38">
        <f t="shared" ca="1" si="0"/>
        <v>1.6604759285225978E-3</v>
      </c>
      <c r="F6" s="39" cm="1">
        <f t="array" aca="1" ref="F6" ca="1">INDIRECT(CONCATENATE("'",HLOOKUP(F$1,$B$21:$E$23,3,FALSE),"'!",$B$25,ROW($A6)+5))*About!$A$27</f>
        <v>1.6604759285225978E-3</v>
      </c>
      <c r="G6" s="38">
        <f t="shared" ca="1" si="4"/>
        <v>1.6604759285225978E-3</v>
      </c>
      <c r="H6" s="38">
        <f t="shared" ca="1" si="1"/>
        <v>1.6604759285225978E-3</v>
      </c>
      <c r="I6" s="38">
        <f t="shared" ca="1" si="1"/>
        <v>1.6604759285225978E-3</v>
      </c>
      <c r="J6" s="38">
        <f t="shared" ca="1" si="1"/>
        <v>1.6604759285225978E-3</v>
      </c>
      <c r="K6" s="39" cm="1">
        <f t="array" aca="1" ref="K6" ca="1">INDIRECT(CONCATENATE("'",HLOOKUP(K$1,$B$21:$E$23,3,FALSE),"'!",$B$25,ROW($A6)+5))*About!$A$27</f>
        <v>1.6604759285225978E-3</v>
      </c>
      <c r="L6" s="38">
        <f t="shared" ca="1" si="5"/>
        <v>1.7047552866165337E-3</v>
      </c>
      <c r="M6" s="38">
        <f t="shared" ca="1" si="2"/>
        <v>1.7490346447104697E-3</v>
      </c>
      <c r="N6" s="38">
        <f t="shared" ca="1" si="2"/>
        <v>1.7933140028044056E-3</v>
      </c>
      <c r="O6" s="38">
        <f t="shared" ca="1" si="2"/>
        <v>1.8375933608983416E-3</v>
      </c>
      <c r="P6" s="39" cm="1">
        <f t="array" aca="1" ref="P6" ca="1">INDIRECT(CONCATENATE("'",HLOOKUP(P$1,$B$21:$E$23,3,FALSE),"'!",$B$25,ROW($A6)+5))*About!$A$27</f>
        <v>1.8818727189922775E-3</v>
      </c>
      <c r="Q6" s="38" cm="1">
        <f t="array" aca="1" ref="Q6" ca="1">TREND($K6:$P6,$K$1:$P$1,Q$1)</f>
        <v>1.9261520770862128E-3</v>
      </c>
      <c r="R6" s="38" cm="1">
        <f t="array" aca="1" ref="R6" ca="1">TREND($K6:$P6,$K$1:$P$1,R$1)</f>
        <v>1.9704314351801505E-3</v>
      </c>
      <c r="S6" s="38" cm="1">
        <f t="array" aca="1" ref="S6" ca="1">TREND($K6:$P6,$K$1:$P$1,S$1)</f>
        <v>2.0147107932740882E-3</v>
      </c>
      <c r="T6" s="38" cm="1">
        <f t="array" aca="1" ref="T6" ca="1">TREND($K6:$P6,$K$1:$P$1,T$1)</f>
        <v>2.0589901513680259E-3</v>
      </c>
      <c r="U6" s="38" cm="1">
        <f t="array" aca="1" ref="U6" ca="1">TREND($K6:$P6,$K$1:$P$1,U$1)</f>
        <v>2.1032695094619636E-3</v>
      </c>
      <c r="V6" s="38" cm="1">
        <f t="array" aca="1" ref="V6" ca="1">TREND($K6:$P6,$K$1:$P$1,V$1)</f>
        <v>2.1475488675558874E-3</v>
      </c>
      <c r="W6" s="38" cm="1">
        <f t="array" aca="1" ref="W6" ca="1">TREND($K6:$P6,$K$1:$P$1,W$1)</f>
        <v>2.191828225649825E-3</v>
      </c>
      <c r="X6" s="38" cm="1">
        <f t="array" aca="1" ref="X6" ca="1">TREND($K6:$P6,$K$1:$P$1,X$1)</f>
        <v>2.2361075837437627E-3</v>
      </c>
      <c r="Y6" s="38" cm="1">
        <f t="array" aca="1" ref="Y6" ca="1">TREND($K6:$P6,$K$1:$P$1,Y$1)</f>
        <v>2.2803869418377004E-3</v>
      </c>
      <c r="Z6" s="38" cm="1">
        <f t="array" aca="1" ref="Z6" ca="1">TREND($K6:$P6,$K$1:$P$1,Z$1)</f>
        <v>2.3246662999316381E-3</v>
      </c>
      <c r="AA6" s="38" cm="1">
        <f t="array" aca="1" ref="AA6" ca="1">TREND($K6:$P6,$K$1:$P$1,AA$1)</f>
        <v>2.3689456580255758E-3</v>
      </c>
      <c r="AB6" s="38" cm="1">
        <f t="array" aca="1" ref="AB6" ca="1">TREND($K6:$P6,$K$1:$P$1,AB$1)</f>
        <v>2.4132250161195135E-3</v>
      </c>
      <c r="AC6" s="38" cm="1">
        <f t="array" aca="1" ref="AC6" ca="1">TREND($K6:$P6,$K$1:$P$1,AC$1)</f>
        <v>2.4575043742134511E-3</v>
      </c>
      <c r="AD6" s="38" cm="1">
        <f t="array" aca="1" ref="AD6" ca="1">TREND($K6:$P6,$K$1:$P$1,AD$1)</f>
        <v>2.5017837323073749E-3</v>
      </c>
      <c r="AE6" s="38" cm="1">
        <f t="array" aca="1" ref="AE6" ca="1">TREND($K6:$P6,$K$1:$P$1,AE$1)</f>
        <v>2.5460630904013126E-3</v>
      </c>
      <c r="AF6" s="38" cm="1">
        <f t="array" aca="1" ref="AF6" ca="1">TREND($K6:$P6,$K$1:$P$1,AF$1)</f>
        <v>2.5903424484952503E-3</v>
      </c>
      <c r="AG6" s="38" cm="1">
        <f t="array" aca="1" ref="AG6" ca="1">TREND($K6:$P6,$K$1:$P$1,AG$1)</f>
        <v>2.634621806589188E-3</v>
      </c>
      <c r="AH6" s="38" cm="1">
        <f t="array" aca="1" ref="AH6" ca="1">TREND($K6:$P6,$K$1:$P$1,AH$1)</f>
        <v>2.6789011646831257E-3</v>
      </c>
      <c r="AI6" s="38" cm="1">
        <f t="array" aca="1" ref="AI6" ca="1">TREND($K6:$P6,$K$1:$P$1,AI$1)</f>
        <v>2.7231805227770634E-3</v>
      </c>
      <c r="AJ6" s="38" cm="1">
        <f t="array" aca="1" ref="AJ6" ca="1">TREND($K6:$P6,$K$1:$P$1,AJ$1)</f>
        <v>2.767459880871001E-3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4.8707293903329535E-2</v>
      </c>
      <c r="C7" s="38">
        <f t="shared" ca="1" si="3"/>
        <v>4.8984039891416635E-2</v>
      </c>
      <c r="D7" s="38">
        <f t="shared" ca="1" si="0"/>
        <v>4.9260785879503735E-2</v>
      </c>
      <c r="E7" s="38">
        <f t="shared" ca="1" si="0"/>
        <v>4.9537531867590835E-2</v>
      </c>
      <c r="F7" s="39" cm="1">
        <f t="array" aca="1" ref="F7" ca="1">INDIRECT(CONCATENATE("'",HLOOKUP(F$1,$B$21:$E$23,3,FALSE),"'!",$B$25,ROW($A7)+5))*About!$A$27</f>
        <v>4.9814277855677935E-2</v>
      </c>
      <c r="G7" s="38">
        <f t="shared" ca="1" si="4"/>
        <v>4.9814277855677935E-2</v>
      </c>
      <c r="H7" s="38">
        <f t="shared" ca="1" si="1"/>
        <v>4.9814277855677935E-2</v>
      </c>
      <c r="I7" s="38">
        <f t="shared" ca="1" si="1"/>
        <v>4.9814277855677935E-2</v>
      </c>
      <c r="J7" s="38">
        <f t="shared" ca="1" si="1"/>
        <v>4.9814277855677935E-2</v>
      </c>
      <c r="K7" s="39" cm="1">
        <f t="array" aca="1" ref="K7" ca="1">INDIRECT(CONCATENATE("'",HLOOKUP(K$1,$B$21:$E$23,3,FALSE),"'!",$B$25,ROW($A7)+5))*About!$A$27</f>
        <v>4.9814277855677935E-2</v>
      </c>
      <c r="L7" s="38">
        <f t="shared" ca="1" si="5"/>
        <v>5.0035674646147617E-2</v>
      </c>
      <c r="M7" s="38">
        <f t="shared" ca="1" si="2"/>
        <v>5.0257071436617291E-2</v>
      </c>
      <c r="N7" s="38">
        <f t="shared" ca="1" si="2"/>
        <v>5.0478468227086973E-2</v>
      </c>
      <c r="O7" s="38">
        <f t="shared" ca="1" si="2"/>
        <v>5.0699865017556647E-2</v>
      </c>
      <c r="P7" s="39" cm="1">
        <f t="array" aca="1" ref="P7" ca="1">INDIRECT(CONCATENATE("'",HLOOKUP(P$1,$B$21:$E$23,3,FALSE),"'!",$B$25,ROW($A7)+5))*About!$A$27</f>
        <v>5.0921261808026329E-2</v>
      </c>
      <c r="Q7" s="38" cm="1">
        <f t="array" aca="1" ref="Q7" ca="1">TREND($K7:$P7,$K$1:$P$1,Q$1)</f>
        <v>5.1142658598495983E-2</v>
      </c>
      <c r="R7" s="38" cm="1">
        <f t="array" aca="1" ref="R7" ca="1">TREND($K7:$P7,$K$1:$P$1,R$1)</f>
        <v>5.1364055388965657E-2</v>
      </c>
      <c r="S7" s="38" cm="1">
        <f t="array" aca="1" ref="S7" ca="1">TREND($K7:$P7,$K$1:$P$1,S$1)</f>
        <v>5.1585452179435332E-2</v>
      </c>
      <c r="T7" s="38" cm="1">
        <f t="array" aca="1" ref="T7" ca="1">TREND($K7:$P7,$K$1:$P$1,T$1)</f>
        <v>5.1806848969905006E-2</v>
      </c>
      <c r="U7" s="38" cm="1">
        <f t="array" aca="1" ref="U7" ca="1">TREND($K7:$P7,$K$1:$P$1,U$1)</f>
        <v>5.2028245760374681E-2</v>
      </c>
      <c r="V7" s="38" cm="1">
        <f t="array" aca="1" ref="V7" ca="1">TREND($K7:$P7,$K$1:$P$1,V$1)</f>
        <v>5.2249642550844355E-2</v>
      </c>
      <c r="W7" s="38" cm="1">
        <f t="array" aca="1" ref="W7" ca="1">TREND($K7:$P7,$K$1:$P$1,W$1)</f>
        <v>5.247103934131403E-2</v>
      </c>
      <c r="X7" s="38" cm="1">
        <f t="array" aca="1" ref="X7" ca="1">TREND($K7:$P7,$K$1:$P$1,X$1)</f>
        <v>5.2692436131783704E-2</v>
      </c>
      <c r="Y7" s="38" cm="1">
        <f t="array" aca="1" ref="Y7" ca="1">TREND($K7:$P7,$K$1:$P$1,Y$1)</f>
        <v>5.2913832922253379E-2</v>
      </c>
      <c r="Z7" s="38" cm="1">
        <f t="array" aca="1" ref="Z7" ca="1">TREND($K7:$P7,$K$1:$P$1,Z$1)</f>
        <v>5.3135229712723053E-2</v>
      </c>
      <c r="AA7" s="38" cm="1">
        <f t="array" aca="1" ref="AA7" ca="1">TREND($K7:$P7,$K$1:$P$1,AA$1)</f>
        <v>5.3356626503192783E-2</v>
      </c>
      <c r="AB7" s="38" cm="1">
        <f t="array" aca="1" ref="AB7" ca="1">TREND($K7:$P7,$K$1:$P$1,AB$1)</f>
        <v>5.3578023293662458E-2</v>
      </c>
      <c r="AC7" s="38" cm="1">
        <f t="array" aca="1" ref="AC7" ca="1">TREND($K7:$P7,$K$1:$P$1,AC$1)</f>
        <v>5.3799420084132132E-2</v>
      </c>
      <c r="AD7" s="38" cm="1">
        <f t="array" aca="1" ref="AD7" ca="1">TREND($K7:$P7,$K$1:$P$1,AD$1)</f>
        <v>5.4020816874601807E-2</v>
      </c>
      <c r="AE7" s="38" cm="1">
        <f t="array" aca="1" ref="AE7" ca="1">TREND($K7:$P7,$K$1:$P$1,AE$1)</f>
        <v>5.4242213665071481E-2</v>
      </c>
      <c r="AF7" s="38" cm="1">
        <f t="array" aca="1" ref="AF7" ca="1">TREND($K7:$P7,$K$1:$P$1,AF$1)</f>
        <v>5.4463610455541156E-2</v>
      </c>
      <c r="AG7" s="38" cm="1">
        <f t="array" aca="1" ref="AG7" ca="1">TREND($K7:$P7,$K$1:$P$1,AG$1)</f>
        <v>5.4685007246010831E-2</v>
      </c>
      <c r="AH7" s="38" cm="1">
        <f t="array" aca="1" ref="AH7" ca="1">TREND($K7:$P7,$K$1:$P$1,AH$1)</f>
        <v>5.4906404036480505E-2</v>
      </c>
      <c r="AI7" s="38" cm="1">
        <f t="array" aca="1" ref="AI7" ca="1">TREND($K7:$P7,$K$1:$P$1,AI$1)</f>
        <v>5.512780082695018E-2</v>
      </c>
      <c r="AJ7" s="38" cm="1">
        <f t="array" aca="1" ref="AJ7" ca="1">TREND($K7:$P7,$K$1:$P$1,AJ$1)</f>
        <v>5.5349197617419854E-2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8.1916812473781485E-3</v>
      </c>
      <c r="C8" s="38">
        <f t="shared" ca="1" si="3"/>
        <v>8.2470304449955689E-3</v>
      </c>
      <c r="D8" s="38">
        <f t="shared" ca="1" si="0"/>
        <v>8.3023796426129892E-3</v>
      </c>
      <c r="E8" s="38">
        <f t="shared" ca="1" si="0"/>
        <v>8.3577288402304079E-3</v>
      </c>
      <c r="F8" s="39" cm="1">
        <f t="array" aca="1" ref="F8" ca="1">INDIRECT(CONCATENATE("'",HLOOKUP(F$1,$B$21:$E$23,3,FALSE),"'!",$B$25,ROW($A8)+5))*About!$A$27</f>
        <v>8.4130780378478282E-3</v>
      </c>
      <c r="G8" s="38">
        <f t="shared" ca="1" si="4"/>
        <v>8.4352177168947971E-3</v>
      </c>
      <c r="H8" s="38">
        <f t="shared" ca="1" si="1"/>
        <v>8.4573573959417642E-3</v>
      </c>
      <c r="I8" s="38">
        <f t="shared" ca="1" si="1"/>
        <v>8.479497074988733E-3</v>
      </c>
      <c r="J8" s="38">
        <f t="shared" ca="1" si="1"/>
        <v>8.5016367540357001E-3</v>
      </c>
      <c r="K8" s="39" cm="1">
        <f t="array" aca="1" ref="K8" ca="1">INDIRECT(CONCATENATE("'",HLOOKUP(K$1,$B$21:$E$23,3,FALSE),"'!",$B$25,ROW($A8)+5))*About!$A$27</f>
        <v>8.523776433082669E-3</v>
      </c>
      <c r="L8" s="38">
        <f t="shared" ca="1" si="5"/>
        <v>8.5680557911766049E-3</v>
      </c>
      <c r="M8" s="38">
        <f t="shared" ca="1" si="2"/>
        <v>8.6123351492705408E-3</v>
      </c>
      <c r="N8" s="38">
        <f t="shared" ca="1" si="2"/>
        <v>8.6566145073644768E-3</v>
      </c>
      <c r="O8" s="38">
        <f t="shared" ca="1" si="2"/>
        <v>8.7008938654584127E-3</v>
      </c>
      <c r="P8" s="39" cm="1">
        <f t="array" aca="1" ref="P8" ca="1">INDIRECT(CONCATENATE("'",HLOOKUP(P$1,$B$21:$E$23,3,FALSE),"'!",$B$25,ROW($A8)+5))*About!$A$27</f>
        <v>8.7451732235523487E-3</v>
      </c>
      <c r="Q8" s="38" cm="1">
        <f t="array" aca="1" ref="Q8" ca="1">TREND($K8:$P8,$K$1:$P$1,Q$1)</f>
        <v>8.7894525816462898E-3</v>
      </c>
      <c r="R8" s="38" cm="1">
        <f t="array" aca="1" ref="R8" ca="1">TREND($K8:$P8,$K$1:$P$1,R$1)</f>
        <v>8.8337319397402275E-3</v>
      </c>
      <c r="S8" s="38" cm="1">
        <f t="array" aca="1" ref="S8" ca="1">TREND($K8:$P8,$K$1:$P$1,S$1)</f>
        <v>8.8780112978341652E-3</v>
      </c>
      <c r="T8" s="38" cm="1">
        <f t="array" aca="1" ref="T8" ca="1">TREND($K8:$P8,$K$1:$P$1,T$1)</f>
        <v>8.9222906559281029E-3</v>
      </c>
      <c r="U8" s="38" cm="1">
        <f t="array" aca="1" ref="U8" ca="1">TREND($K8:$P8,$K$1:$P$1,U$1)</f>
        <v>8.9665700140220406E-3</v>
      </c>
      <c r="V8" s="38" cm="1">
        <f t="array" aca="1" ref="V8" ca="1">TREND($K8:$P8,$K$1:$P$1,V$1)</f>
        <v>9.0108493721159644E-3</v>
      </c>
      <c r="W8" s="38" cm="1">
        <f t="array" aca="1" ref="W8" ca="1">TREND($K8:$P8,$K$1:$P$1,W$1)</f>
        <v>9.0551287302099021E-3</v>
      </c>
      <c r="X8" s="38" cm="1">
        <f t="array" aca="1" ref="X8" ca="1">TREND($K8:$P8,$K$1:$P$1,X$1)</f>
        <v>9.0994080883038397E-3</v>
      </c>
      <c r="Y8" s="38" cm="1">
        <f t="array" aca="1" ref="Y8" ca="1">TREND($K8:$P8,$K$1:$P$1,Y$1)</f>
        <v>9.1436874463977774E-3</v>
      </c>
      <c r="Z8" s="38" cm="1">
        <f t="array" aca="1" ref="Z8" ca="1">TREND($K8:$P8,$K$1:$P$1,Z$1)</f>
        <v>9.1879668044917151E-3</v>
      </c>
      <c r="AA8" s="38" cm="1">
        <f t="array" aca="1" ref="AA8" ca="1">TREND($K8:$P8,$K$1:$P$1,AA$1)</f>
        <v>9.2322461625856528E-3</v>
      </c>
      <c r="AB8" s="38" cm="1">
        <f t="array" aca="1" ref="AB8" ca="1">TREND($K8:$P8,$K$1:$P$1,AB$1)</f>
        <v>9.2765255206795905E-3</v>
      </c>
      <c r="AC8" s="38" cm="1">
        <f t="array" aca="1" ref="AC8" ca="1">TREND($K8:$P8,$K$1:$P$1,AC$1)</f>
        <v>9.3208048787735281E-3</v>
      </c>
      <c r="AD8" s="38" cm="1">
        <f t="array" aca="1" ref="AD8" ca="1">TREND($K8:$P8,$K$1:$P$1,AD$1)</f>
        <v>9.365084236867452E-3</v>
      </c>
      <c r="AE8" s="38" cm="1">
        <f t="array" aca="1" ref="AE8" ca="1">TREND($K8:$P8,$K$1:$P$1,AE$1)</f>
        <v>9.4093635949613896E-3</v>
      </c>
      <c r="AF8" s="38" cm="1">
        <f t="array" aca="1" ref="AF8" ca="1">TREND($K8:$P8,$K$1:$P$1,AF$1)</f>
        <v>9.4536429530553273E-3</v>
      </c>
      <c r="AG8" s="38" cm="1">
        <f t="array" aca="1" ref="AG8" ca="1">TREND($K8:$P8,$K$1:$P$1,AG$1)</f>
        <v>9.497922311149265E-3</v>
      </c>
      <c r="AH8" s="38" cm="1">
        <f t="array" aca="1" ref="AH8" ca="1">TREND($K8:$P8,$K$1:$P$1,AH$1)</f>
        <v>9.5422016692432027E-3</v>
      </c>
      <c r="AI8" s="38" cm="1">
        <f t="array" aca="1" ref="AI8" ca="1">TREND($K8:$P8,$K$1:$P$1,AI$1)</f>
        <v>9.5864810273371404E-3</v>
      </c>
      <c r="AJ8" s="38" cm="1">
        <f t="array" aca="1" ref="AJ8" ca="1">TREND($K8:$P8,$K$1:$P$1,AJ$1)</f>
        <v>9.630760385431078E-3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1.8818727189922775E-3</v>
      </c>
      <c r="C9" s="38">
        <f t="shared" ca="1" si="3"/>
        <v>1.8818727189922775E-3</v>
      </c>
      <c r="D9" s="38">
        <f t="shared" ca="1" si="0"/>
        <v>1.8818727189922775E-3</v>
      </c>
      <c r="E9" s="38">
        <f t="shared" ca="1" si="0"/>
        <v>1.8818727189922775E-3</v>
      </c>
      <c r="F9" s="39" cm="1">
        <f t="array" aca="1" ref="F9" ca="1">INDIRECT(CONCATENATE("'",HLOOKUP(F$1,$B$21:$E$23,3,FALSE),"'!",$B$25,ROW($A9)+5))*About!$A$27</f>
        <v>1.8818727189922775E-3</v>
      </c>
      <c r="G9" s="38">
        <f t="shared" ca="1" si="4"/>
        <v>1.9040123980392455E-3</v>
      </c>
      <c r="H9" s="38">
        <f t="shared" ca="1" si="1"/>
        <v>1.9261520770862135E-3</v>
      </c>
      <c r="I9" s="38">
        <f t="shared" ca="1" si="1"/>
        <v>1.9482917561331812E-3</v>
      </c>
      <c r="J9" s="38">
        <f t="shared" ca="1" si="1"/>
        <v>1.9704314351801492E-3</v>
      </c>
      <c r="K9" s="39" cm="1">
        <f t="array" aca="1" ref="K9" ca="1">INDIRECT(CONCATENATE("'",HLOOKUP(K$1,$B$21:$E$23,3,FALSE),"'!",$B$25,ROW($A9)+5))*About!$A$27</f>
        <v>1.9925711142271172E-3</v>
      </c>
      <c r="L9" s="38">
        <f t="shared" ca="1" si="5"/>
        <v>2.0147107932740852E-3</v>
      </c>
      <c r="M9" s="38">
        <f t="shared" ca="1" si="2"/>
        <v>2.0368504723210531E-3</v>
      </c>
      <c r="N9" s="38">
        <f t="shared" ca="1" si="2"/>
        <v>2.0589901513680211E-3</v>
      </c>
      <c r="O9" s="38">
        <f t="shared" ca="1" si="2"/>
        <v>2.0811298304149891E-3</v>
      </c>
      <c r="P9" s="39" cm="1">
        <f t="array" aca="1" ref="P9" ca="1">INDIRECT(CONCATENATE("'",HLOOKUP(P$1,$B$21:$E$23,3,FALSE),"'!",$B$25,ROW($A9)+5))*About!$A$27</f>
        <v>2.1032695094619571E-3</v>
      </c>
      <c r="Q9" s="38" cm="1">
        <f t="array" aca="1" ref="Q9" ca="1">TREND($K9:$P9,$K$1:$P$1,Q$1)</f>
        <v>2.1254091885089255E-3</v>
      </c>
      <c r="R9" s="38" cm="1">
        <f t="array" aca="1" ref="R9" ca="1">TREND($K9:$P9,$K$1:$P$1,R$1)</f>
        <v>2.1475488675558943E-3</v>
      </c>
      <c r="S9" s="38" cm="1">
        <f t="array" aca="1" ref="S9" ca="1">TREND($K9:$P9,$K$1:$P$1,S$1)</f>
        <v>2.1696885466028631E-3</v>
      </c>
      <c r="T9" s="38" cm="1">
        <f t="array" aca="1" ref="T9" ca="1">TREND($K9:$P9,$K$1:$P$1,T$1)</f>
        <v>2.191828225649832E-3</v>
      </c>
      <c r="U9" s="38" cm="1">
        <f t="array" aca="1" ref="U9" ca="1">TREND($K9:$P9,$K$1:$P$1,U$1)</f>
        <v>2.2139679046968008E-3</v>
      </c>
      <c r="V9" s="38" cm="1">
        <f t="array" aca="1" ref="V9" ca="1">TREND($K9:$P9,$K$1:$P$1,V$1)</f>
        <v>2.2361075837437627E-3</v>
      </c>
      <c r="W9" s="38" cm="1">
        <f t="array" aca="1" ref="W9" ca="1">TREND($K9:$P9,$K$1:$P$1,W$1)</f>
        <v>2.2582472627907316E-3</v>
      </c>
      <c r="X9" s="38" cm="1">
        <f t="array" aca="1" ref="X9" ca="1">TREND($K9:$P9,$K$1:$P$1,X$1)</f>
        <v>2.2803869418377004E-3</v>
      </c>
      <c r="Y9" s="38" cm="1">
        <f t="array" aca="1" ref="Y9" ca="1">TREND($K9:$P9,$K$1:$P$1,Y$1)</f>
        <v>2.3025266208846693E-3</v>
      </c>
      <c r="Z9" s="38" cm="1">
        <f t="array" aca="1" ref="Z9" ca="1">TREND($K9:$P9,$K$1:$P$1,Z$1)</f>
        <v>2.3246662999316381E-3</v>
      </c>
      <c r="AA9" s="38" cm="1">
        <f t="array" aca="1" ref="AA9" ca="1">TREND($K9:$P9,$K$1:$P$1,AA$1)</f>
        <v>2.3468059789786069E-3</v>
      </c>
      <c r="AB9" s="38" cm="1">
        <f t="array" aca="1" ref="AB9" ca="1">TREND($K9:$P9,$K$1:$P$1,AB$1)</f>
        <v>2.3689456580255758E-3</v>
      </c>
      <c r="AC9" s="38" cm="1">
        <f t="array" aca="1" ref="AC9" ca="1">TREND($K9:$P9,$K$1:$P$1,AC$1)</f>
        <v>2.3910853370725446E-3</v>
      </c>
      <c r="AD9" s="38" cm="1">
        <f t="array" aca="1" ref="AD9" ca="1">TREND($K9:$P9,$K$1:$P$1,AD$1)</f>
        <v>2.4132250161195065E-3</v>
      </c>
      <c r="AE9" s="38" cm="1">
        <f t="array" aca="1" ref="AE9" ca="1">TREND($K9:$P9,$K$1:$P$1,AE$1)</f>
        <v>2.4353646951664754E-3</v>
      </c>
      <c r="AF9" s="38" cm="1">
        <f t="array" aca="1" ref="AF9" ca="1">TREND($K9:$P9,$K$1:$P$1,AF$1)</f>
        <v>2.4575043742134442E-3</v>
      </c>
      <c r="AG9" s="38" cm="1">
        <f t="array" aca="1" ref="AG9" ca="1">TREND($K9:$P9,$K$1:$P$1,AG$1)</f>
        <v>2.479644053260413E-3</v>
      </c>
      <c r="AH9" s="38" cm="1">
        <f t="array" aca="1" ref="AH9" ca="1">TREND($K9:$P9,$K$1:$P$1,AH$1)</f>
        <v>2.5017837323073819E-3</v>
      </c>
      <c r="AI9" s="38" cm="1">
        <f t="array" aca="1" ref="AI9" ca="1">TREND($K9:$P9,$K$1:$P$1,AI$1)</f>
        <v>2.5239234113543507E-3</v>
      </c>
      <c r="AJ9" s="38" cm="1">
        <f t="array" aca="1" ref="AJ9" ca="1">TREND($K9:$P9,$K$1:$P$1,AJ$1)</f>
        <v>2.5460630904013196E-3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1.5497775332877579E-5</v>
      </c>
      <c r="C10" s="38">
        <f t="shared" ca="1" si="3"/>
        <v>1.5774521320964677E-5</v>
      </c>
      <c r="D10" s="38">
        <f t="shared" ca="1" si="0"/>
        <v>1.6051267309051778E-5</v>
      </c>
      <c r="E10" s="38">
        <f t="shared" ca="1" si="0"/>
        <v>1.6328013297138879E-5</v>
      </c>
      <c r="F10" s="39" cm="1">
        <f t="array" aca="1" ref="F10" ca="1">INDIRECT(CONCATENATE("'",HLOOKUP(F$1,$B$21:$E$23,3,FALSE),"'!",$B$25,ROW($A10)+5))*About!$A$27</f>
        <v>1.6604759285225977E-5</v>
      </c>
      <c r="G10" s="38">
        <f t="shared" ca="1" si="4"/>
        <v>1.7047552866165336E-5</v>
      </c>
      <c r="H10" s="38">
        <f t="shared" ca="1" si="1"/>
        <v>1.7490346447104695E-5</v>
      </c>
      <c r="I10" s="38">
        <f t="shared" ca="1" si="1"/>
        <v>1.7933140028044057E-5</v>
      </c>
      <c r="J10" s="38">
        <f t="shared" ca="1" si="1"/>
        <v>1.8375933608983416E-5</v>
      </c>
      <c r="K10" s="39" cm="1">
        <f t="array" aca="1" ref="K10" ca="1">INDIRECT(CONCATENATE("'",HLOOKUP(K$1,$B$21:$E$23,3,FALSE),"'!",$B$25,ROW($A10)+5))*About!$A$27</f>
        <v>1.8818727189922775E-5</v>
      </c>
      <c r="L10" s="38">
        <f t="shared" ca="1" si="5"/>
        <v>1.9040123980392454E-5</v>
      </c>
      <c r="M10" s="38">
        <f t="shared" ca="1" si="2"/>
        <v>1.9261520770862134E-5</v>
      </c>
      <c r="N10" s="38">
        <f t="shared" ca="1" si="2"/>
        <v>1.9482917561331813E-5</v>
      </c>
      <c r="O10" s="38">
        <f t="shared" ca="1" si="2"/>
        <v>1.9704314351801493E-5</v>
      </c>
      <c r="P10" s="39" cm="1">
        <f t="array" aca="1" ref="P10" ca="1">INDIRECT(CONCATENATE("'",HLOOKUP(P$1,$B$21:$E$23,3,FALSE),"'!",$B$25,ROW($A10)+5))*About!$A$27</f>
        <v>1.9925711142271172E-5</v>
      </c>
      <c r="Q10" s="38" cm="1">
        <f t="array" aca="1" ref="Q10" ca="1">TREND($K10:$P10,$K$1:$P$1,Q$1)</f>
        <v>2.0147107932740852E-5</v>
      </c>
      <c r="R10" s="38" cm="1">
        <f t="array" aca="1" ref="R10" ca="1">TREND($K10:$P10,$K$1:$P$1,R$1)</f>
        <v>2.0368504723210538E-5</v>
      </c>
      <c r="S10" s="38" cm="1">
        <f t="array" aca="1" ref="S10" ca="1">TREND($K10:$P10,$K$1:$P$1,S$1)</f>
        <v>2.0589901513680224E-5</v>
      </c>
      <c r="T10" s="38" cm="1">
        <f t="array" aca="1" ref="T10" ca="1">TREND($K10:$P10,$K$1:$P$1,T$1)</f>
        <v>2.081129830414991E-5</v>
      </c>
      <c r="U10" s="38" cm="1">
        <f t="array" aca="1" ref="U10" ca="1">TREND($K10:$P10,$K$1:$P$1,U$1)</f>
        <v>2.1032695094619597E-5</v>
      </c>
      <c r="V10" s="38" cm="1">
        <f t="array" aca="1" ref="V10" ca="1">TREND($K10:$P10,$K$1:$P$1,V$1)</f>
        <v>2.1254091885089229E-5</v>
      </c>
      <c r="W10" s="38" cm="1">
        <f t="array" aca="1" ref="W10" ca="1">TREND($K10:$P10,$K$1:$P$1,W$1)</f>
        <v>2.1475488675558915E-5</v>
      </c>
      <c r="X10" s="38" cm="1">
        <f t="array" aca="1" ref="X10" ca="1">TREND($K10:$P10,$K$1:$P$1,X$1)</f>
        <v>2.1696885466028601E-5</v>
      </c>
      <c r="Y10" s="38" cm="1">
        <f t="array" aca="1" ref="Y10" ca="1">TREND($K10:$P10,$K$1:$P$1,Y$1)</f>
        <v>2.1918282256498287E-5</v>
      </c>
      <c r="Z10" s="38" cm="1">
        <f t="array" aca="1" ref="Z10" ca="1">TREND($K10:$P10,$K$1:$P$1,Z$1)</f>
        <v>2.2139679046967974E-5</v>
      </c>
      <c r="AA10" s="38" cm="1">
        <f t="array" aca="1" ref="AA10" ca="1">TREND($K10:$P10,$K$1:$P$1,AA$1)</f>
        <v>2.236107583743766E-5</v>
      </c>
      <c r="AB10" s="38" cm="1">
        <f t="array" aca="1" ref="AB10" ca="1">TREND($K10:$P10,$K$1:$P$1,AB$1)</f>
        <v>2.2582472627907346E-5</v>
      </c>
      <c r="AC10" s="38" cm="1">
        <f t="array" aca="1" ref="AC10" ca="1">TREND($K10:$P10,$K$1:$P$1,AC$1)</f>
        <v>2.2803869418377032E-5</v>
      </c>
      <c r="AD10" s="38" cm="1">
        <f t="array" aca="1" ref="AD10" ca="1">TREND($K10:$P10,$K$1:$P$1,AD$1)</f>
        <v>2.3025266208846664E-5</v>
      </c>
      <c r="AE10" s="38" cm="1">
        <f t="array" aca="1" ref="AE10" ca="1">TREND($K10:$P10,$K$1:$P$1,AE$1)</f>
        <v>2.3246662999316351E-5</v>
      </c>
      <c r="AF10" s="38" cm="1">
        <f t="array" aca="1" ref="AF10" ca="1">TREND($K10:$P10,$K$1:$P$1,AF$1)</f>
        <v>2.3468059789786037E-5</v>
      </c>
      <c r="AG10" s="38" cm="1">
        <f t="array" aca="1" ref="AG10" ca="1">TREND($K10:$P10,$K$1:$P$1,AG$1)</f>
        <v>2.3689456580255723E-5</v>
      </c>
      <c r="AH10" s="38" cm="1">
        <f t="array" aca="1" ref="AH10" ca="1">TREND($K10:$P10,$K$1:$P$1,AH$1)</f>
        <v>2.3910853370725409E-5</v>
      </c>
      <c r="AI10" s="38" cm="1">
        <f t="array" aca="1" ref="AI10" ca="1">TREND($K10:$P10,$K$1:$P$1,AI$1)</f>
        <v>2.4132250161195096E-5</v>
      </c>
      <c r="AJ10" s="38" cm="1">
        <f t="array" aca="1" ref="AJ10" ca="1">TREND($K10:$P10,$K$1:$P$1,AJ$1)</f>
        <v>2.4353646951664782E-5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1.439079138052918E-5</v>
      </c>
      <c r="C11" s="38">
        <f t="shared" ca="1" si="3"/>
        <v>1.4944283356703379E-5</v>
      </c>
      <c r="D11" s="38">
        <f t="shared" ca="1" si="0"/>
        <v>1.5497775332877579E-5</v>
      </c>
      <c r="E11" s="38">
        <f t="shared" ca="1" si="0"/>
        <v>1.6051267309051778E-5</v>
      </c>
      <c r="F11" s="39" cm="1">
        <f t="array" aca="1" ref="F11" ca="1">INDIRECT(CONCATENATE("'",HLOOKUP(F$1,$B$21:$E$23,3,FALSE),"'!",$B$25,ROW($A11)+5))*About!$A$27</f>
        <v>1.6604759285225977E-5</v>
      </c>
      <c r="G11" s="38">
        <f t="shared" ca="1" si="4"/>
        <v>1.6826156075695656E-5</v>
      </c>
      <c r="H11" s="38">
        <f t="shared" ca="1" si="1"/>
        <v>1.7047552866165336E-5</v>
      </c>
      <c r="I11" s="38">
        <f t="shared" ca="1" si="1"/>
        <v>1.7268949656635019E-5</v>
      </c>
      <c r="J11" s="38">
        <f t="shared" ca="1" si="1"/>
        <v>1.7490346447104698E-5</v>
      </c>
      <c r="K11" s="39" cm="1">
        <f t="array" aca="1" ref="K11" ca="1">INDIRECT(CONCATENATE("'",HLOOKUP(K$1,$B$21:$E$23,3,FALSE),"'!",$B$25,ROW($A11)+5))*About!$A$27</f>
        <v>1.7711743237574377E-5</v>
      </c>
      <c r="L11" s="38">
        <f t="shared" ca="1" si="5"/>
        <v>1.8154536818513736E-5</v>
      </c>
      <c r="M11" s="38">
        <f t="shared" ca="1" si="2"/>
        <v>1.8597330399453095E-5</v>
      </c>
      <c r="N11" s="38">
        <f t="shared" ca="1" si="2"/>
        <v>1.9040123980392454E-5</v>
      </c>
      <c r="O11" s="38">
        <f t="shared" ca="1" si="2"/>
        <v>1.9482917561331813E-5</v>
      </c>
      <c r="P11" s="39" cm="1">
        <f t="array" aca="1" ref="P11" ca="1">INDIRECT(CONCATENATE("'",HLOOKUP(P$1,$B$21:$E$23,3,FALSE),"'!",$B$25,ROW($A11)+5))*About!$A$27</f>
        <v>1.9925711142271172E-5</v>
      </c>
      <c r="Q11" s="38" cm="1">
        <f t="array" aca="1" ref="Q11" ca="1">TREND($K11:$P11,$K$1:$P$1,Q$1)</f>
        <v>2.0368504723210484E-5</v>
      </c>
      <c r="R11" s="38" cm="1">
        <f t="array" aca="1" ref="R11" ca="1">TREND($K11:$P11,$K$1:$P$1,R$1)</f>
        <v>2.0811298304149856E-5</v>
      </c>
      <c r="S11" s="38" cm="1">
        <f t="array" aca="1" ref="S11" ca="1">TREND($K11:$P11,$K$1:$P$1,S$1)</f>
        <v>2.1254091885089229E-5</v>
      </c>
      <c r="T11" s="38" cm="1">
        <f t="array" aca="1" ref="T11" ca="1">TREND($K11:$P11,$K$1:$P$1,T$1)</f>
        <v>2.1696885466028601E-5</v>
      </c>
      <c r="U11" s="38" cm="1">
        <f t="array" aca="1" ref="U11" ca="1">TREND($K11:$P11,$K$1:$P$1,U$1)</f>
        <v>2.2139679046967974E-5</v>
      </c>
      <c r="V11" s="38" cm="1">
        <f t="array" aca="1" ref="V11" ca="1">TREND($K11:$P11,$K$1:$P$1,V$1)</f>
        <v>2.2582472627907238E-5</v>
      </c>
      <c r="W11" s="38" cm="1">
        <f t="array" aca="1" ref="W11" ca="1">TREND($K11:$P11,$K$1:$P$1,W$1)</f>
        <v>2.302526620884661E-5</v>
      </c>
      <c r="X11" s="38" cm="1">
        <f t="array" aca="1" ref="X11" ca="1">TREND($K11:$P11,$K$1:$P$1,X$1)</f>
        <v>2.3468059789785983E-5</v>
      </c>
      <c r="Y11" s="38" cm="1">
        <f t="array" aca="1" ref="Y11" ca="1">TREND($K11:$P11,$K$1:$P$1,Y$1)</f>
        <v>2.3910853370725355E-5</v>
      </c>
      <c r="Z11" s="38" cm="1">
        <f t="array" aca="1" ref="Z11" ca="1">TREND($K11:$P11,$K$1:$P$1,Z$1)</f>
        <v>2.4353646951664728E-5</v>
      </c>
      <c r="AA11" s="38" cm="1">
        <f t="array" aca="1" ref="AA11" ca="1">TREND($K11:$P11,$K$1:$P$1,AA$1)</f>
        <v>2.47964405326041E-5</v>
      </c>
      <c r="AB11" s="38" cm="1">
        <f t="array" aca="1" ref="AB11" ca="1">TREND($K11:$P11,$K$1:$P$1,AB$1)</f>
        <v>2.5239234113543473E-5</v>
      </c>
      <c r="AC11" s="38" cm="1">
        <f t="array" aca="1" ref="AC11" ca="1">TREND($K11:$P11,$K$1:$P$1,AC$1)</f>
        <v>2.5682027694482845E-5</v>
      </c>
      <c r="AD11" s="38" cm="1">
        <f t="array" aca="1" ref="AD11" ca="1">TREND($K11:$P11,$K$1:$P$1,AD$1)</f>
        <v>2.6124821275422109E-5</v>
      </c>
      <c r="AE11" s="38" cm="1">
        <f t="array" aca="1" ref="AE11" ca="1">TREND($K11:$P11,$K$1:$P$1,AE$1)</f>
        <v>2.6567614856361482E-5</v>
      </c>
      <c r="AF11" s="38" cm="1">
        <f t="array" aca="1" ref="AF11" ca="1">TREND($K11:$P11,$K$1:$P$1,AF$1)</f>
        <v>2.7010408437300854E-5</v>
      </c>
      <c r="AG11" s="38" cm="1">
        <f t="array" aca="1" ref="AG11" ca="1">TREND($K11:$P11,$K$1:$P$1,AG$1)</f>
        <v>2.7453202018240227E-5</v>
      </c>
      <c r="AH11" s="38" cm="1">
        <f t="array" aca="1" ref="AH11" ca="1">TREND($K11:$P11,$K$1:$P$1,AH$1)</f>
        <v>2.7895995599179599E-5</v>
      </c>
      <c r="AI11" s="38" cm="1">
        <f t="array" aca="1" ref="AI11" ca="1">TREND($K11:$P11,$K$1:$P$1,AI$1)</f>
        <v>2.8338789180118971E-5</v>
      </c>
      <c r="AJ11" s="38" cm="1">
        <f t="array" aca="1" ref="AJ11" ca="1">TREND($K11:$P11,$K$1:$P$1,AJ$1)</f>
        <v>2.8781582761058344E-5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6.7526021093252298E-5</v>
      </c>
      <c r="C12" s="38">
        <f t="shared" ca="1" si="3"/>
        <v>6.9048124027731343E-5</v>
      </c>
      <c r="D12" s="38">
        <f t="shared" ca="1" si="0"/>
        <v>7.0570226962210389E-5</v>
      </c>
      <c r="E12" s="38">
        <f t="shared" ca="1" si="0"/>
        <v>7.2092329896689448E-5</v>
      </c>
      <c r="F12" s="40">
        <f ca="1">SUM(INDIRECT(CONCATENATE("'",HLOOKUP(F$1,$B$21:$E$23,3,FALSE),"'!",$B$25,ROW($A12)+5,":",$B$25,ROW($A12)+6)))*About!$A$27</f>
        <v>7.3614432831168493E-5</v>
      </c>
      <c r="G12" s="38">
        <f t="shared" ca="1" si="4"/>
        <v>7.4854254857798695E-5</v>
      </c>
      <c r="H12" s="38">
        <f t="shared" ca="1" si="1"/>
        <v>7.6094076884428911E-5</v>
      </c>
      <c r="I12" s="38">
        <f t="shared" ca="1" si="1"/>
        <v>7.7333898911059114E-5</v>
      </c>
      <c r="J12" s="38">
        <f t="shared" ca="1" si="1"/>
        <v>7.8573720937689329E-5</v>
      </c>
      <c r="K12" s="40">
        <f ca="1">SUM(INDIRECT(CONCATENATE("'",HLOOKUP(K$1,$B$21:$E$23,3,FALSE),"'!",$B$25,ROW($A12)+5,":",$B$25,ROW($A12)+6)))*About!$A$27</f>
        <v>7.9813542964319532E-5</v>
      </c>
      <c r="L12" s="38">
        <f t="shared" ca="1" si="5"/>
        <v>8.127476178141942E-5</v>
      </c>
      <c r="M12" s="38">
        <f t="shared" ca="1" si="2"/>
        <v>8.2735980598519309E-5</v>
      </c>
      <c r="N12" s="38">
        <f t="shared" ca="1" si="2"/>
        <v>8.4197199415619184E-5</v>
      </c>
      <c r="O12" s="38">
        <f t="shared" ca="1" si="2"/>
        <v>8.5658418232719072E-5</v>
      </c>
      <c r="P12" s="40">
        <f ca="1">SUM(INDIRECT(CONCATENATE("'",HLOOKUP(P$1,$B$21:$E$23,3,FALSE),"'!",$B$25,ROW($A12)+5,":",$B$25,ROW($A12)+6)))*About!$A$27</f>
        <v>8.7119637049818961E-5</v>
      </c>
      <c r="Q12" s="38" cm="1">
        <f t="array" aca="1" ref="Q12" ca="1">TREND($K12:$P12,$K$1:$P$1,Q$1)</f>
        <v>8.8580855866918565E-5</v>
      </c>
      <c r="R12" s="38" cm="1">
        <f t="array" aca="1" ref="R12" ca="1">TREND($K12:$P12,$K$1:$P$1,R$1)</f>
        <v>9.0042074684018765E-5</v>
      </c>
      <c r="S12" s="38" cm="1">
        <f t="array" aca="1" ref="S12" ca="1">TREND($K12:$P12,$K$1:$P$1,S$1)</f>
        <v>9.1503293501118532E-5</v>
      </c>
      <c r="T12" s="38" cm="1">
        <f t="array" aca="1" ref="T12" ca="1">TREND($K12:$P12,$K$1:$P$1,T$1)</f>
        <v>9.2964512318218298E-5</v>
      </c>
      <c r="U12" s="38" cm="1">
        <f t="array" aca="1" ref="U12" ca="1">TREND($K12:$P12,$K$1:$P$1,U$1)</f>
        <v>9.4425731135318065E-5</v>
      </c>
      <c r="V12" s="38" cm="1">
        <f t="array" aca="1" ref="V12" ca="1">TREND($K12:$P12,$K$1:$P$1,V$1)</f>
        <v>9.5886949952418265E-5</v>
      </c>
      <c r="W12" s="38" cm="1">
        <f t="array" aca="1" ref="W12" ca="1">TREND($K12:$P12,$K$1:$P$1,W$1)</f>
        <v>9.7348168769518031E-5</v>
      </c>
      <c r="X12" s="38" cm="1">
        <f t="array" aca="1" ref="X12" ca="1">TREND($K12:$P12,$K$1:$P$1,X$1)</f>
        <v>9.8809387586617798E-5</v>
      </c>
      <c r="Y12" s="38" cm="1">
        <f t="array" aca="1" ref="Y12" ca="1">TREND($K12:$P12,$K$1:$P$1,Y$1)</f>
        <v>1.00270606403718E-4</v>
      </c>
      <c r="Z12" s="38" cm="1">
        <f t="array" aca="1" ref="Z12" ca="1">TREND($K12:$P12,$K$1:$P$1,Z$1)</f>
        <v>1.0173182522081776E-4</v>
      </c>
      <c r="AA12" s="38" cm="1">
        <f t="array" aca="1" ref="AA12" ca="1">TREND($K12:$P12,$K$1:$P$1,AA$1)</f>
        <v>1.0319304403791753E-4</v>
      </c>
      <c r="AB12" s="38" cm="1">
        <f t="array" aca="1" ref="AB12" ca="1">TREND($K12:$P12,$K$1:$P$1,AB$1)</f>
        <v>1.046542628550173E-4</v>
      </c>
      <c r="AC12" s="38" cm="1">
        <f t="array" aca="1" ref="AC12" ca="1">TREND($K12:$P12,$K$1:$P$1,AC$1)</f>
        <v>1.061154816721175E-4</v>
      </c>
      <c r="AD12" s="38" cm="1">
        <f t="array" aca="1" ref="AD12" ca="1">TREND($K12:$P12,$K$1:$P$1,AD$1)</f>
        <v>1.0757670048921726E-4</v>
      </c>
      <c r="AE12" s="38" cm="1">
        <f t="array" aca="1" ref="AE12" ca="1">TREND($K12:$P12,$K$1:$P$1,AE$1)</f>
        <v>1.0903791930631703E-4</v>
      </c>
      <c r="AF12" s="38" cm="1">
        <f t="array" aca="1" ref="AF12" ca="1">TREND($K12:$P12,$K$1:$P$1,AF$1)</f>
        <v>1.104991381234168E-4</v>
      </c>
      <c r="AG12" s="38" cm="1">
        <f t="array" aca="1" ref="AG12" ca="1">TREND($K12:$P12,$K$1:$P$1,AG$1)</f>
        <v>1.11960356940517E-4</v>
      </c>
      <c r="AH12" s="38" cm="1">
        <f t="array" aca="1" ref="AH12" ca="1">TREND($K12:$P12,$K$1:$P$1,AH$1)</f>
        <v>1.1342157575761676E-4</v>
      </c>
      <c r="AI12" s="38" cm="1">
        <f t="array" aca="1" ref="AI12" ca="1">TREND($K12:$P12,$K$1:$P$1,AI$1)</f>
        <v>1.1488279457471653E-4</v>
      </c>
      <c r="AJ12" s="38" cm="1">
        <f t="array" aca="1" ref="AJ12" ca="1">TREND($K12:$P12,$K$1:$P$1,AJ$1)</f>
        <v>1.1634401339181673E-4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HOIpTP-buildings-SO2</v>
      </c>
    </row>
    <row r="18" spans="1:5">
      <c r="A18" t="s">
        <v>113</v>
      </c>
      <c r="B18" t="str">
        <f ca="1">RIGHT(B17,LEN(B17)-7)</f>
        <v>buildings-SO2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8.4130780378478298E-6</v>
      </c>
      <c r="C2" s="38">
        <f ca="1">$B2+($F2-$B2)*(C$1-$B$1)/($F$1-$B$1)</f>
        <v>8.4684272354652497E-6</v>
      </c>
      <c r="D2" s="38">
        <f t="shared" ref="D2:E12" ca="1" si="0">$B2+($F2-$B2)*(D$1-$B$1)/($F$1-$B$1)</f>
        <v>8.5237764330826696E-6</v>
      </c>
      <c r="E2" s="38">
        <f t="shared" ca="1" si="0"/>
        <v>8.5791256307000877E-6</v>
      </c>
      <c r="F2" s="37" cm="1">
        <f t="array" aca="1" ref="F2" ca="1">INDIRECT(CONCATENATE("'",HLOOKUP(F$1,$B$21:$E$23,3,FALSE),"'!",$B$25,ROW($A2)+3))*About!$A$27</f>
        <v>8.6344748283175076E-6</v>
      </c>
      <c r="G2" s="38">
        <f ca="1">$F2+($K2-$F2)*(G$1-$F$1)/($K$1-$F$1)</f>
        <v>8.7230335445053804E-6</v>
      </c>
      <c r="H2" s="38">
        <f t="shared" ref="H2:J12" ca="1" si="1">$F2+($K2-$F2)*(H$1-$F$1)/($K$1-$F$1)</f>
        <v>8.8115922606932515E-6</v>
      </c>
      <c r="I2" s="38">
        <f t="shared" ca="1" si="1"/>
        <v>8.9001509768811243E-6</v>
      </c>
      <c r="J2" s="38">
        <f t="shared" ca="1" si="1"/>
        <v>8.9887096930689954E-6</v>
      </c>
      <c r="K2" s="37" cm="1">
        <f t="array" aca="1" ref="K2" ca="1">INDIRECT(CONCATENATE("'",HLOOKUP(K$1,$B$21:$E$23,3,FALSE),"'!",$B$25,ROW($A2)+3))*About!$A$27</f>
        <v>9.0772684092568682E-6</v>
      </c>
      <c r="L2" s="38">
        <f ca="1">$K2+($P2-$K2)*(L$1-$K$1)/($P$1-$K$1)</f>
        <v>9.2101064835386766E-6</v>
      </c>
      <c r="M2" s="38">
        <f t="shared" ref="M2:O12" ca="1" si="2">$K2+($P2-$K2)*(M$1-$K$1)/($P$1-$K$1)</f>
        <v>9.3429445578204832E-6</v>
      </c>
      <c r="N2" s="38">
        <f t="shared" ca="1" si="2"/>
        <v>9.4757826321022916E-6</v>
      </c>
      <c r="O2" s="38">
        <f t="shared" ca="1" si="2"/>
        <v>9.6086207063840982E-6</v>
      </c>
      <c r="P2" s="37" cm="1">
        <f t="array" aca="1" ref="P2" ca="1">INDIRECT(CONCATENATE("'",HLOOKUP(P$1,$B$21:$E$23,3,FALSE),"'!",$B$25,ROW($A2)+3))*About!$A$27</f>
        <v>9.7414587806659066E-6</v>
      </c>
      <c r="Q2" s="38" cm="1">
        <f t="array" aca="1" ref="Q2" ca="1">TREND($K2:$P2,$K$1:$P$1,Q$1)</f>
        <v>9.8742968549476811E-6</v>
      </c>
      <c r="R2" s="38" cm="1">
        <f t="array" aca="1" ref="R2" ca="1">TREND($K2:$P2,$K$1:$P$1,R$1)</f>
        <v>1.0007134929229493E-5</v>
      </c>
      <c r="S2" s="38" cm="1">
        <f t="array" aca="1" ref="S2" ca="1">TREND($K2:$P2,$K$1:$P$1,S$1)</f>
        <v>1.0139973003511305E-5</v>
      </c>
      <c r="T2" s="38" cm="1">
        <f t="array" aca="1" ref="T2" ca="1">TREND($K2:$P2,$K$1:$P$1,T$1)</f>
        <v>1.0272811077793116E-5</v>
      </c>
      <c r="U2" s="38" cm="1">
        <f t="array" aca="1" ref="U2" ca="1">TREND($K2:$P2,$K$1:$P$1,U$1)</f>
        <v>1.0405649152074928E-5</v>
      </c>
      <c r="V2" s="38" cm="1">
        <f t="array" aca="1" ref="V2" ca="1">TREND($K2:$P2,$K$1:$P$1,V$1)</f>
        <v>1.053848722635674E-5</v>
      </c>
      <c r="W2" s="38" cm="1">
        <f t="array" aca="1" ref="W2" ca="1">TREND($K2:$P2,$K$1:$P$1,W$1)</f>
        <v>1.0671325300638552E-5</v>
      </c>
      <c r="X2" s="38" cm="1">
        <f t="array" aca="1" ref="X2" ca="1">TREND($K2:$P2,$K$1:$P$1,X$1)</f>
        <v>1.0804163374920363E-5</v>
      </c>
      <c r="Y2" s="38" cm="1">
        <f t="array" aca="1" ref="Y2" ca="1">TREND($K2:$P2,$K$1:$P$1,Y$1)</f>
        <v>1.0937001449202175E-5</v>
      </c>
      <c r="Z2" s="38" cm="1">
        <f t="array" aca="1" ref="Z2" ca="1">TREND($K2:$P2,$K$1:$P$1,Z$1)</f>
        <v>1.1069839523483987E-5</v>
      </c>
      <c r="AA2" s="38" cm="1">
        <f t="array" aca="1" ref="AA2" ca="1">TREND($K2:$P2,$K$1:$P$1,AA$1)</f>
        <v>1.1202677597765799E-5</v>
      </c>
      <c r="AB2" s="38" cm="1">
        <f t="array" aca="1" ref="AB2" ca="1">TREND($K2:$P2,$K$1:$P$1,AB$1)</f>
        <v>1.1335515672047556E-5</v>
      </c>
      <c r="AC2" s="38" cm="1">
        <f t="array" aca="1" ref="AC2" ca="1">TREND($K2:$P2,$K$1:$P$1,AC$1)</f>
        <v>1.1468353746329368E-5</v>
      </c>
      <c r="AD2" s="38" cm="1">
        <f t="array" aca="1" ref="AD2" ca="1">TREND($K2:$P2,$K$1:$P$1,AD$1)</f>
        <v>1.160119182061118E-5</v>
      </c>
      <c r="AE2" s="38" cm="1">
        <f t="array" aca="1" ref="AE2" ca="1">TREND($K2:$P2,$K$1:$P$1,AE$1)</f>
        <v>1.1734029894892991E-5</v>
      </c>
      <c r="AF2" s="38" cm="1">
        <f t="array" aca="1" ref="AF2" ca="1">TREND($K2:$P2,$K$1:$P$1,AF$1)</f>
        <v>1.1866867969174803E-5</v>
      </c>
      <c r="AG2" s="38" cm="1">
        <f t="array" aca="1" ref="AG2" ca="1">TREND($K2:$P2,$K$1:$P$1,AG$1)</f>
        <v>1.1999706043456615E-5</v>
      </c>
      <c r="AH2" s="38" cm="1">
        <f t="array" aca="1" ref="AH2" ca="1">TREND($K2:$P2,$K$1:$P$1,AH$1)</f>
        <v>1.2132544117738427E-5</v>
      </c>
      <c r="AI2" s="38" cm="1">
        <f t="array" aca="1" ref="AI2" ca="1">TREND($K2:$P2,$K$1:$P$1,AI$1)</f>
        <v>1.2265382192020238E-5</v>
      </c>
      <c r="AJ2" s="38" cm="1">
        <f t="array" aca="1" ref="AJ2" ca="1">TREND($K2:$P2,$K$1:$P$1,AJ$1)</f>
        <v>1.239822026630205E-5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4.4279358093935944E-6</v>
      </c>
      <c r="C3" s="38">
        <f t="shared" ref="C3:C12" ca="1" si="3">$B3+($F3-$B3)*(C$1-$B$1)/($F$1-$B$1)</f>
        <v>4.4556104082023043E-6</v>
      </c>
      <c r="D3" s="38">
        <f t="shared" ca="1" si="0"/>
        <v>4.4832850070110142E-6</v>
      </c>
      <c r="E3" s="38">
        <f t="shared" ca="1" si="0"/>
        <v>4.5109596058197242E-6</v>
      </c>
      <c r="F3" s="39" cm="1">
        <f t="array" aca="1" ref="F3" ca="1">INDIRECT(CONCATENATE("'",HLOOKUP(F$1,$B$21:$E$23,3,FALSE),"'!",$B$25,ROW($A3)+5))*About!$A$27</f>
        <v>4.5386342046284341E-6</v>
      </c>
      <c r="G3" s="38">
        <f t="shared" ref="G3:G12" ca="1" si="4">$F3+($K3-$F3)*(G$1-$F$1)/($K$1-$F$1)</f>
        <v>4.5607738836754019E-6</v>
      </c>
      <c r="H3" s="38">
        <f t="shared" ca="1" si="1"/>
        <v>4.5829135627223697E-6</v>
      </c>
      <c r="I3" s="38">
        <f t="shared" ca="1" si="1"/>
        <v>4.6050532417693383E-6</v>
      </c>
      <c r="J3" s="38">
        <f t="shared" ca="1" si="1"/>
        <v>4.6271929208163061E-6</v>
      </c>
      <c r="K3" s="39" cm="1">
        <f t="array" aca="1" ref="K3" ca="1">INDIRECT(CONCATENATE("'",HLOOKUP(K$1,$B$21:$E$23,3,FALSE),"'!",$B$25,ROW($A3)+5))*About!$A$27</f>
        <v>4.6493325998632738E-6</v>
      </c>
      <c r="L3" s="38">
        <f t="shared" ref="L3:L12" ca="1" si="5">$K3+($P3-$K3)*(L$1-$K$1)/($P$1-$K$1)</f>
        <v>4.6714722789102416E-6</v>
      </c>
      <c r="M3" s="38">
        <f t="shared" ca="1" si="2"/>
        <v>4.6936119579572094E-6</v>
      </c>
      <c r="N3" s="38">
        <f t="shared" ca="1" si="2"/>
        <v>4.715751637004178E-6</v>
      </c>
      <c r="O3" s="38">
        <f t="shared" ca="1" si="2"/>
        <v>4.7378913160511458E-6</v>
      </c>
      <c r="P3" s="39" cm="1">
        <f t="array" aca="1" ref="P3" ca="1">INDIRECT(CONCATENATE("'",HLOOKUP(P$1,$B$21:$E$23,3,FALSE),"'!",$B$25,ROW($A3)+5))*About!$A$27</f>
        <v>4.7600309950981136E-6</v>
      </c>
      <c r="Q3" s="38" cm="1">
        <f t="array" aca="1" ref="Q3" ca="1">TREND($K3:$P3,$K$1:$P$1,Q$1)</f>
        <v>4.7821706741450873E-6</v>
      </c>
      <c r="R3" s="38" cm="1">
        <f t="array" aca="1" ref="R3" ca="1">TREND($K3:$P3,$K$1:$P$1,R$1)</f>
        <v>4.8043103531920491E-6</v>
      </c>
      <c r="S3" s="38" cm="1">
        <f t="array" aca="1" ref="S3" ca="1">TREND($K3:$P3,$K$1:$P$1,S$1)</f>
        <v>4.8264500322390177E-6</v>
      </c>
      <c r="T3" s="38" cm="1">
        <f t="array" aca="1" ref="T3" ca="1">TREND($K3:$P3,$K$1:$P$1,T$1)</f>
        <v>4.8485897112859864E-6</v>
      </c>
      <c r="U3" s="38" cm="1">
        <f t="array" aca="1" ref="U3" ca="1">TREND($K3:$P3,$K$1:$P$1,U$1)</f>
        <v>4.870729390332955E-6</v>
      </c>
      <c r="V3" s="38" cm="1">
        <f t="array" aca="1" ref="V3" ca="1">TREND($K3:$P3,$K$1:$P$1,V$1)</f>
        <v>4.8928690693799236E-6</v>
      </c>
      <c r="W3" s="38" cm="1">
        <f t="array" aca="1" ref="W3" ca="1">TREND($K3:$P3,$K$1:$P$1,W$1)</f>
        <v>4.9150087484268922E-6</v>
      </c>
      <c r="X3" s="38" cm="1">
        <f t="array" aca="1" ref="X3" ca="1">TREND($K3:$P3,$K$1:$P$1,X$1)</f>
        <v>4.9371484274738609E-6</v>
      </c>
      <c r="Y3" s="38" cm="1">
        <f t="array" aca="1" ref="Y3" ca="1">TREND($K3:$P3,$K$1:$P$1,Y$1)</f>
        <v>4.9592881065208295E-6</v>
      </c>
      <c r="Z3" s="38" cm="1">
        <f t="array" aca="1" ref="Z3" ca="1">TREND($K3:$P3,$K$1:$P$1,Z$1)</f>
        <v>4.9814277855677981E-6</v>
      </c>
      <c r="AA3" s="38" cm="1">
        <f t="array" aca="1" ref="AA3" ca="1">TREND($K3:$P3,$K$1:$P$1,AA$1)</f>
        <v>5.0035674646147667E-6</v>
      </c>
      <c r="AB3" s="38" cm="1">
        <f t="array" aca="1" ref="AB3" ca="1">TREND($K3:$P3,$K$1:$P$1,AB$1)</f>
        <v>5.0257071436617354E-6</v>
      </c>
      <c r="AC3" s="38" cm="1">
        <f t="array" aca="1" ref="AC3" ca="1">TREND($K3:$P3,$K$1:$P$1,AC$1)</f>
        <v>5.0478468227086972E-6</v>
      </c>
      <c r="AD3" s="38" cm="1">
        <f t="array" aca="1" ref="AD3" ca="1">TREND($K3:$P3,$K$1:$P$1,AD$1)</f>
        <v>5.0699865017556658E-6</v>
      </c>
      <c r="AE3" s="38" cm="1">
        <f t="array" aca="1" ref="AE3" ca="1">TREND($K3:$P3,$K$1:$P$1,AE$1)</f>
        <v>5.0921261808026345E-6</v>
      </c>
      <c r="AF3" s="38" cm="1">
        <f t="array" aca="1" ref="AF3" ca="1">TREND($K3:$P3,$K$1:$P$1,AF$1)</f>
        <v>5.1142658598496031E-6</v>
      </c>
      <c r="AG3" s="38" cm="1">
        <f t="array" aca="1" ref="AG3" ca="1">TREND($K3:$P3,$K$1:$P$1,AG$1)</f>
        <v>5.1364055388965717E-6</v>
      </c>
      <c r="AH3" s="38" cm="1">
        <f t="array" aca="1" ref="AH3" ca="1">TREND($K3:$P3,$K$1:$P$1,AH$1)</f>
        <v>5.1585452179435403E-6</v>
      </c>
      <c r="AI3" s="38" cm="1">
        <f t="array" aca="1" ref="AI3" ca="1">TREND($K3:$P3,$K$1:$P$1,AI$1)</f>
        <v>5.180684896990509E-6</v>
      </c>
      <c r="AJ3" s="38" cm="1">
        <f t="array" aca="1" ref="AJ3" ca="1">TREND($K3:$P3,$K$1:$P$1,AJ$1)</f>
        <v>5.2028245760374776E-6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1.2176823475832384E-5</v>
      </c>
      <c r="C4" s="38">
        <f t="shared" ca="1" si="3"/>
        <v>1.2176823475832384E-5</v>
      </c>
      <c r="D4" s="38">
        <f t="shared" ca="1" si="0"/>
        <v>1.2176823475832384E-5</v>
      </c>
      <c r="E4" s="38">
        <f t="shared" ca="1" si="0"/>
        <v>1.2176823475832384E-5</v>
      </c>
      <c r="F4" s="39" cm="1">
        <f t="array" aca="1" ref="F4" ca="1">INDIRECT(CONCATENATE("'",HLOOKUP(F$1,$B$21:$E$23,3,FALSE),"'!",$B$25,ROW($A4)+5))*About!$A$27</f>
        <v>1.2176823475832384E-5</v>
      </c>
      <c r="G4" s="38">
        <f t="shared" ca="1" si="4"/>
        <v>1.2176823475832384E-5</v>
      </c>
      <c r="H4" s="38">
        <f t="shared" ca="1" si="1"/>
        <v>1.2176823475832384E-5</v>
      </c>
      <c r="I4" s="38">
        <f t="shared" ca="1" si="1"/>
        <v>1.2176823475832384E-5</v>
      </c>
      <c r="J4" s="38">
        <f t="shared" ca="1" si="1"/>
        <v>1.2176823475832384E-5</v>
      </c>
      <c r="K4" s="39" cm="1">
        <f t="array" aca="1" ref="K4" ca="1">INDIRECT(CONCATENATE("'",HLOOKUP(K$1,$B$21:$E$23,3,FALSE),"'!",$B$25,ROW($A4)+5))*About!$A$27</f>
        <v>1.2176823475832384E-5</v>
      </c>
      <c r="L4" s="38">
        <f t="shared" ca="1" si="5"/>
        <v>1.2398220266302064E-5</v>
      </c>
      <c r="M4" s="38">
        <f t="shared" ca="1" si="2"/>
        <v>1.2619617056771743E-5</v>
      </c>
      <c r="N4" s="38">
        <f t="shared" ca="1" si="2"/>
        <v>1.2841013847241422E-5</v>
      </c>
      <c r="O4" s="38">
        <f t="shared" ca="1" si="2"/>
        <v>1.3062410637711102E-5</v>
      </c>
      <c r="P4" s="39" cm="1">
        <f t="array" aca="1" ref="P4" ca="1">INDIRECT(CONCATENATE("'",HLOOKUP(P$1,$B$21:$E$23,3,FALSE),"'!",$B$25,ROW($A4)+5))*About!$A$27</f>
        <v>1.3283807428180781E-5</v>
      </c>
      <c r="Q4" s="38" cm="1">
        <f t="array" aca="1" ref="Q4" ca="1">TREND($K4:$P4,$K$1:$P$1,Q$1)</f>
        <v>1.3505204218650481E-5</v>
      </c>
      <c r="R4" s="38" cm="1">
        <f t="array" aca="1" ref="R4" ca="1">TREND($K4:$P4,$K$1:$P$1,R$1)</f>
        <v>1.3726601009120167E-5</v>
      </c>
      <c r="S4" s="38" cm="1">
        <f t="array" aca="1" ref="S4" ca="1">TREND($K4:$P4,$K$1:$P$1,S$1)</f>
        <v>1.3947997799589854E-5</v>
      </c>
      <c r="T4" s="38" cm="1">
        <f t="array" aca="1" ref="T4" ca="1">TREND($K4:$P4,$K$1:$P$1,T$1)</f>
        <v>1.416939459005954E-5</v>
      </c>
      <c r="U4" s="38" cm="1">
        <f t="array" aca="1" ref="U4" ca="1">TREND($K4:$P4,$K$1:$P$1,U$1)</f>
        <v>1.4390791380529226E-5</v>
      </c>
      <c r="V4" s="38" cm="1">
        <f t="array" aca="1" ref="V4" ca="1">TREND($K4:$P4,$K$1:$P$1,V$1)</f>
        <v>1.4612188170998858E-5</v>
      </c>
      <c r="W4" s="38" cm="1">
        <f t="array" aca="1" ref="W4" ca="1">TREND($K4:$P4,$K$1:$P$1,W$1)</f>
        <v>1.4833584961468544E-5</v>
      </c>
      <c r="X4" s="38" cm="1">
        <f t="array" aca="1" ref="X4" ca="1">TREND($K4:$P4,$K$1:$P$1,X$1)</f>
        <v>1.5054981751938231E-5</v>
      </c>
      <c r="Y4" s="38" cm="1">
        <f t="array" aca="1" ref="Y4" ca="1">TREND($K4:$P4,$K$1:$P$1,Y$1)</f>
        <v>1.5276378542407917E-5</v>
      </c>
      <c r="Z4" s="38" cm="1">
        <f t="array" aca="1" ref="Z4" ca="1">TREND($K4:$P4,$K$1:$P$1,Z$1)</f>
        <v>1.5497775332877603E-5</v>
      </c>
      <c r="AA4" s="38" cm="1">
        <f t="array" aca="1" ref="AA4" ca="1">TREND($K4:$P4,$K$1:$P$1,AA$1)</f>
        <v>1.5719172123347289E-5</v>
      </c>
      <c r="AB4" s="38" cm="1">
        <f t="array" aca="1" ref="AB4" ca="1">TREND($K4:$P4,$K$1:$P$1,AB$1)</f>
        <v>1.5940568913816976E-5</v>
      </c>
      <c r="AC4" s="38" cm="1">
        <f t="array" aca="1" ref="AC4" ca="1">TREND($K4:$P4,$K$1:$P$1,AC$1)</f>
        <v>1.6161965704286662E-5</v>
      </c>
      <c r="AD4" s="38" cm="1">
        <f t="array" aca="1" ref="AD4" ca="1">TREND($K4:$P4,$K$1:$P$1,AD$1)</f>
        <v>1.6383362494756294E-5</v>
      </c>
      <c r="AE4" s="38" cm="1">
        <f t="array" aca="1" ref="AE4" ca="1">TREND($K4:$P4,$K$1:$P$1,AE$1)</f>
        <v>1.660475928522598E-5</v>
      </c>
      <c r="AF4" s="38" cm="1">
        <f t="array" aca="1" ref="AF4" ca="1">TREND($K4:$P4,$K$1:$P$1,AF$1)</f>
        <v>1.6826156075695666E-5</v>
      </c>
      <c r="AG4" s="38" cm="1">
        <f t="array" aca="1" ref="AG4" ca="1">TREND($K4:$P4,$K$1:$P$1,AG$1)</f>
        <v>1.7047552866165353E-5</v>
      </c>
      <c r="AH4" s="38" cm="1">
        <f t="array" aca="1" ref="AH4" ca="1">TREND($K4:$P4,$K$1:$P$1,AH$1)</f>
        <v>1.7268949656635039E-5</v>
      </c>
      <c r="AI4" s="38" cm="1">
        <f t="array" aca="1" ref="AI4" ca="1">TREND($K4:$P4,$K$1:$P$1,AI$1)</f>
        <v>1.7490346447104725E-5</v>
      </c>
      <c r="AJ4" s="38" cm="1">
        <f t="array" aca="1" ref="AJ4" ca="1">TREND($K4:$P4,$K$1:$P$1,AJ$1)</f>
        <v>1.7711743237574411E-5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1.5497775332877579E-4</v>
      </c>
      <c r="C5" s="38">
        <f t="shared" ca="1" si="3"/>
        <v>1.5497775332877579E-4</v>
      </c>
      <c r="D5" s="38">
        <f t="shared" ca="1" si="0"/>
        <v>1.5497775332877579E-4</v>
      </c>
      <c r="E5" s="38">
        <f t="shared" ca="1" si="0"/>
        <v>1.5497775332877579E-4</v>
      </c>
      <c r="F5" s="39" cm="1">
        <f t="array" aca="1" ref="F5" ca="1">INDIRECT(CONCATENATE("'",HLOOKUP(F$1,$B$21:$E$23,3,FALSE),"'!",$B$25,ROW($A5)+5))*About!$A$27</f>
        <v>1.5497775332877579E-4</v>
      </c>
      <c r="G5" s="38">
        <f t="shared" ca="1" si="4"/>
        <v>1.5497775332877579E-4</v>
      </c>
      <c r="H5" s="38">
        <f t="shared" ca="1" si="1"/>
        <v>1.5497775332877579E-4</v>
      </c>
      <c r="I5" s="38">
        <f t="shared" ca="1" si="1"/>
        <v>1.5497775332877579E-4</v>
      </c>
      <c r="J5" s="38">
        <f t="shared" ca="1" si="1"/>
        <v>1.5497775332877579E-4</v>
      </c>
      <c r="K5" s="39" cm="1">
        <f t="array" aca="1" ref="K5" ca="1">INDIRECT(CONCATENATE("'",HLOOKUP(K$1,$B$21:$E$23,3,FALSE),"'!",$B$25,ROW($A5)+5))*About!$A$27</f>
        <v>1.5497775332877579E-4</v>
      </c>
      <c r="L5" s="38">
        <f t="shared" ca="1" si="5"/>
        <v>1.571917212334726E-4</v>
      </c>
      <c r="M5" s="38">
        <f t="shared" ca="1" si="2"/>
        <v>1.5940568913816938E-4</v>
      </c>
      <c r="N5" s="38">
        <f t="shared" ca="1" si="2"/>
        <v>1.6161965704286619E-4</v>
      </c>
      <c r="O5" s="38">
        <f t="shared" ca="1" si="2"/>
        <v>1.6383362494756297E-4</v>
      </c>
      <c r="P5" s="39" cm="1">
        <f t="array" aca="1" ref="P5" ca="1">INDIRECT(CONCATENATE("'",HLOOKUP(P$1,$B$21:$E$23,3,FALSE),"'!",$B$25,ROW($A5)+5))*About!$A$27</f>
        <v>1.6604759285225977E-4</v>
      </c>
      <c r="Q5" s="38" cm="1">
        <f t="array" aca="1" ref="Q5" ca="1">TREND($K5:$P5,$K$1:$P$1,Q$1)</f>
        <v>1.6826156075695677E-4</v>
      </c>
      <c r="R5" s="38" cm="1">
        <f t="array" aca="1" ref="R5" ca="1">TREND($K5:$P5,$K$1:$P$1,R$1)</f>
        <v>1.7047552866165331E-4</v>
      </c>
      <c r="S5" s="38" cm="1">
        <f t="array" aca="1" ref="S5" ca="1">TREND($K5:$P5,$K$1:$P$1,S$1)</f>
        <v>1.7268949656635071E-4</v>
      </c>
      <c r="T5" s="38" cm="1">
        <f t="array" aca="1" ref="T5" ca="1">TREND($K5:$P5,$K$1:$P$1,T$1)</f>
        <v>1.7490346447104725E-4</v>
      </c>
      <c r="U5" s="38" cm="1">
        <f t="array" aca="1" ref="U5" ca="1">TREND($K5:$P5,$K$1:$P$1,U$1)</f>
        <v>1.7711743237574379E-4</v>
      </c>
      <c r="V5" s="38" cm="1">
        <f t="array" aca="1" ref="V5" ca="1">TREND($K5:$P5,$K$1:$P$1,V$1)</f>
        <v>1.7933140028044033E-4</v>
      </c>
      <c r="W5" s="38" cm="1">
        <f t="array" aca="1" ref="W5" ca="1">TREND($K5:$P5,$K$1:$P$1,W$1)</f>
        <v>1.8154536818513773E-4</v>
      </c>
      <c r="X5" s="38" cm="1">
        <f t="array" aca="1" ref="X5" ca="1">TREND($K5:$P5,$K$1:$P$1,X$1)</f>
        <v>1.8375933608983427E-4</v>
      </c>
      <c r="Y5" s="38" cm="1">
        <f t="array" aca="1" ref="Y5" ca="1">TREND($K5:$P5,$K$1:$P$1,Y$1)</f>
        <v>1.859733039945308E-4</v>
      </c>
      <c r="Z5" s="38" cm="1">
        <f t="array" aca="1" ref="Z5" ca="1">TREND($K5:$P5,$K$1:$P$1,Z$1)</f>
        <v>1.8818727189922821E-4</v>
      </c>
      <c r="AA5" s="38" cm="1">
        <f t="array" aca="1" ref="AA5" ca="1">TREND($K5:$P5,$K$1:$P$1,AA$1)</f>
        <v>1.9040123980392475E-4</v>
      </c>
      <c r="AB5" s="38" cm="1">
        <f t="array" aca="1" ref="AB5" ca="1">TREND($K5:$P5,$K$1:$P$1,AB$1)</f>
        <v>1.9261520770862128E-4</v>
      </c>
      <c r="AC5" s="38" cm="1">
        <f t="array" aca="1" ref="AC5" ca="1">TREND($K5:$P5,$K$1:$P$1,AC$1)</f>
        <v>1.9482917561331869E-4</v>
      </c>
      <c r="AD5" s="38" cm="1">
        <f t="array" aca="1" ref="AD5" ca="1">TREND($K5:$P5,$K$1:$P$1,AD$1)</f>
        <v>1.9704314351801522E-4</v>
      </c>
      <c r="AE5" s="38" cm="1">
        <f t="array" aca="1" ref="AE5" ca="1">TREND($K5:$P5,$K$1:$P$1,AE$1)</f>
        <v>1.9925711142271176E-4</v>
      </c>
      <c r="AF5" s="38" cm="1">
        <f t="array" aca="1" ref="AF5" ca="1">TREND($K5:$P5,$K$1:$P$1,AF$1)</f>
        <v>2.014710793274083E-4</v>
      </c>
      <c r="AG5" s="38" cm="1">
        <f t="array" aca="1" ref="AG5" ca="1">TREND($K5:$P5,$K$1:$P$1,AG$1)</f>
        <v>2.036850472321057E-4</v>
      </c>
      <c r="AH5" s="38" cm="1">
        <f t="array" aca="1" ref="AH5" ca="1">TREND($K5:$P5,$K$1:$P$1,AH$1)</f>
        <v>2.0589901513680224E-4</v>
      </c>
      <c r="AI5" s="38" cm="1">
        <f t="array" aca="1" ref="AI5" ca="1">TREND($K5:$P5,$K$1:$P$1,AI$1)</f>
        <v>2.0811298304149878E-4</v>
      </c>
      <c r="AJ5" s="38" cm="1">
        <f t="array" aca="1" ref="AJ5" ca="1">TREND($K5:$P5,$K$1:$P$1,AJ$1)</f>
        <v>2.1032695094619618E-4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2.2139679046967971E-4</v>
      </c>
      <c r="C6" s="38">
        <f t="shared" ca="1" si="3"/>
        <v>2.2139679046967971E-4</v>
      </c>
      <c r="D6" s="38">
        <f t="shared" ca="1" si="0"/>
        <v>2.2139679046967971E-4</v>
      </c>
      <c r="E6" s="38">
        <f t="shared" ca="1" si="0"/>
        <v>2.2139679046967971E-4</v>
      </c>
      <c r="F6" s="39" cm="1">
        <f t="array" aca="1" ref="F6" ca="1">INDIRECT(CONCATENATE("'",HLOOKUP(F$1,$B$21:$E$23,3,FALSE),"'!",$B$25,ROW($A6)+5))*About!$A$27</f>
        <v>2.2139679046967971E-4</v>
      </c>
      <c r="G6" s="38">
        <f t="shared" ca="1" si="4"/>
        <v>2.2139679046967971E-4</v>
      </c>
      <c r="H6" s="38">
        <f t="shared" ca="1" si="1"/>
        <v>2.2139679046967971E-4</v>
      </c>
      <c r="I6" s="38">
        <f t="shared" ca="1" si="1"/>
        <v>2.2139679046967971E-4</v>
      </c>
      <c r="J6" s="38">
        <f t="shared" ca="1" si="1"/>
        <v>2.2139679046967971E-4</v>
      </c>
      <c r="K6" s="39" cm="1">
        <f t="array" aca="1" ref="K6" ca="1">INDIRECT(CONCATENATE("'",HLOOKUP(K$1,$B$21:$E$23,3,FALSE),"'!",$B$25,ROW($A6)+5))*About!$A$27</f>
        <v>2.2139679046967971E-4</v>
      </c>
      <c r="L6" s="38">
        <f t="shared" ca="1" si="5"/>
        <v>2.258247262790733E-4</v>
      </c>
      <c r="M6" s="38">
        <f t="shared" ca="1" si="2"/>
        <v>2.3025266208846689E-4</v>
      </c>
      <c r="N6" s="38">
        <f t="shared" ca="1" si="2"/>
        <v>2.3468059789786048E-4</v>
      </c>
      <c r="O6" s="38">
        <f t="shared" ca="1" si="2"/>
        <v>2.3910853370725407E-4</v>
      </c>
      <c r="P6" s="39" cm="1">
        <f t="array" aca="1" ref="P6" ca="1">INDIRECT(CONCATENATE("'",HLOOKUP(P$1,$B$21:$E$23,3,FALSE),"'!",$B$25,ROW($A6)+5))*About!$A$27</f>
        <v>2.4353646951664765E-4</v>
      </c>
      <c r="Q6" s="38" cm="1">
        <f t="array" aca="1" ref="Q6" ca="1">TREND($K6:$P6,$K$1:$P$1,Q$1)</f>
        <v>2.4796440532604165E-4</v>
      </c>
      <c r="R6" s="38" cm="1">
        <f t="array" aca="1" ref="R6" ca="1">TREND($K6:$P6,$K$1:$P$1,R$1)</f>
        <v>2.5239234113543473E-4</v>
      </c>
      <c r="S6" s="38" cm="1">
        <f t="array" aca="1" ref="S6" ca="1">TREND($K6:$P6,$K$1:$P$1,S$1)</f>
        <v>2.5682027694482953E-4</v>
      </c>
      <c r="T6" s="38" cm="1">
        <f t="array" aca="1" ref="T6" ca="1">TREND($K6:$P6,$K$1:$P$1,T$1)</f>
        <v>2.6124821275422261E-4</v>
      </c>
      <c r="U6" s="38" cm="1">
        <f t="array" aca="1" ref="U6" ca="1">TREND($K6:$P6,$K$1:$P$1,U$1)</f>
        <v>2.6567614856361568E-4</v>
      </c>
      <c r="V6" s="38" cm="1">
        <f t="array" aca="1" ref="V6" ca="1">TREND($K6:$P6,$K$1:$P$1,V$1)</f>
        <v>2.7010408437300876E-4</v>
      </c>
      <c r="W6" s="38" cm="1">
        <f t="array" aca="1" ref="W6" ca="1">TREND($K6:$P6,$K$1:$P$1,W$1)</f>
        <v>2.7453202018240357E-4</v>
      </c>
      <c r="X6" s="38" cm="1">
        <f t="array" aca="1" ref="X6" ca="1">TREND($K6:$P6,$K$1:$P$1,X$1)</f>
        <v>2.7895995599179664E-4</v>
      </c>
      <c r="Y6" s="38" cm="1">
        <f t="array" aca="1" ref="Y6" ca="1">TREND($K6:$P6,$K$1:$P$1,Y$1)</f>
        <v>2.8338789180118971E-4</v>
      </c>
      <c r="Z6" s="38" cm="1">
        <f t="array" aca="1" ref="Z6" ca="1">TREND($K6:$P6,$K$1:$P$1,Z$1)</f>
        <v>2.8781582761058452E-4</v>
      </c>
      <c r="AA6" s="38" cm="1">
        <f t="array" aca="1" ref="AA6" ca="1">TREND($K6:$P6,$K$1:$P$1,AA$1)</f>
        <v>2.922437634199776E-4</v>
      </c>
      <c r="AB6" s="38" cm="1">
        <f t="array" aca="1" ref="AB6" ca="1">TREND($K6:$P6,$K$1:$P$1,AB$1)</f>
        <v>2.9667169922937067E-4</v>
      </c>
      <c r="AC6" s="38" cm="1">
        <f t="array" aca="1" ref="AC6" ca="1">TREND($K6:$P6,$K$1:$P$1,AC$1)</f>
        <v>3.0109963503876548E-4</v>
      </c>
      <c r="AD6" s="38" cm="1">
        <f t="array" aca="1" ref="AD6" ca="1">TREND($K6:$P6,$K$1:$P$1,AD$1)</f>
        <v>3.0552757084815856E-4</v>
      </c>
      <c r="AE6" s="38" cm="1">
        <f t="array" aca="1" ref="AE6" ca="1">TREND($K6:$P6,$K$1:$P$1,AE$1)</f>
        <v>3.0995550665755163E-4</v>
      </c>
      <c r="AF6" s="38" cm="1">
        <f t="array" aca="1" ref="AF6" ca="1">TREND($K6:$P6,$K$1:$P$1,AF$1)</f>
        <v>3.143834424669447E-4</v>
      </c>
      <c r="AG6" s="38" cm="1">
        <f t="array" aca="1" ref="AG6" ca="1">TREND($K6:$P6,$K$1:$P$1,AG$1)</f>
        <v>3.1881137827633951E-4</v>
      </c>
      <c r="AH6" s="38" cm="1">
        <f t="array" aca="1" ref="AH6" ca="1">TREND($K6:$P6,$K$1:$P$1,AH$1)</f>
        <v>3.2323931408573259E-4</v>
      </c>
      <c r="AI6" s="38" cm="1">
        <f t="array" aca="1" ref="AI6" ca="1">TREND($K6:$P6,$K$1:$P$1,AI$1)</f>
        <v>3.2766724989512566E-4</v>
      </c>
      <c r="AJ6" s="38" cm="1">
        <f t="array" aca="1" ref="AJ6" ca="1">TREND($K6:$P6,$K$1:$P$1,AJ$1)</f>
        <v>3.3209518570452047E-4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6.3098085283858707E-3</v>
      </c>
      <c r="C7" s="38">
        <f t="shared" ca="1" si="3"/>
        <v>6.3098085283858707E-3</v>
      </c>
      <c r="D7" s="38">
        <f t="shared" ca="1" si="0"/>
        <v>6.3098085283858707E-3</v>
      </c>
      <c r="E7" s="38">
        <f t="shared" ca="1" si="0"/>
        <v>6.3098085283858707E-3</v>
      </c>
      <c r="F7" s="39" cm="1">
        <f t="array" aca="1" ref="F7" ca="1">INDIRECT(CONCATENATE("'",HLOOKUP(F$1,$B$21:$E$23,3,FALSE),"'!",$B$25,ROW($A7)+5))*About!$A$27</f>
        <v>6.3098085283858707E-3</v>
      </c>
      <c r="G7" s="38">
        <f t="shared" ca="1" si="4"/>
        <v>6.3319482074328387E-3</v>
      </c>
      <c r="H7" s="38">
        <f t="shared" ca="1" si="1"/>
        <v>6.3540878864798067E-3</v>
      </c>
      <c r="I7" s="38">
        <f t="shared" ca="1" si="1"/>
        <v>6.3762275655267747E-3</v>
      </c>
      <c r="J7" s="38">
        <f t="shared" ca="1" si="1"/>
        <v>6.3983672445737426E-3</v>
      </c>
      <c r="K7" s="39" cm="1">
        <f t="array" aca="1" ref="K7" ca="1">INDIRECT(CONCATENATE("'",HLOOKUP(K$1,$B$21:$E$23,3,FALSE),"'!",$B$25,ROW($A7)+5))*About!$A$27</f>
        <v>6.4205069236207106E-3</v>
      </c>
      <c r="L7" s="38">
        <f t="shared" ca="1" si="5"/>
        <v>6.4205069236207106E-3</v>
      </c>
      <c r="M7" s="38">
        <f t="shared" ca="1" si="2"/>
        <v>6.4205069236207106E-3</v>
      </c>
      <c r="N7" s="38">
        <f t="shared" ca="1" si="2"/>
        <v>6.4205069236207106E-3</v>
      </c>
      <c r="O7" s="38">
        <f t="shared" ca="1" si="2"/>
        <v>6.4205069236207106E-3</v>
      </c>
      <c r="P7" s="39" cm="1">
        <f t="array" aca="1" ref="P7" ca="1">INDIRECT(CONCATENATE("'",HLOOKUP(P$1,$B$21:$E$23,3,FALSE),"'!",$B$25,ROW($A7)+5))*About!$A$27</f>
        <v>6.4205069236207106E-3</v>
      </c>
      <c r="Q7" s="38" cm="1">
        <f t="array" aca="1" ref="Q7" ca="1">TREND($K7:$P7,$K$1:$P$1,Q$1)</f>
        <v>6.4205069236207115E-3</v>
      </c>
      <c r="R7" s="38" cm="1">
        <f t="array" aca="1" ref="R7" ca="1">TREND($K7:$P7,$K$1:$P$1,R$1)</f>
        <v>6.4205069236207115E-3</v>
      </c>
      <c r="S7" s="38" cm="1">
        <f t="array" aca="1" ref="S7" ca="1">TREND($K7:$P7,$K$1:$P$1,S$1)</f>
        <v>6.4205069236207115E-3</v>
      </c>
      <c r="T7" s="38" cm="1">
        <f t="array" aca="1" ref="T7" ca="1">TREND($K7:$P7,$K$1:$P$1,T$1)</f>
        <v>6.4205069236207115E-3</v>
      </c>
      <c r="U7" s="38" cm="1">
        <f t="array" aca="1" ref="U7" ca="1">TREND($K7:$P7,$K$1:$P$1,U$1)</f>
        <v>6.4205069236207115E-3</v>
      </c>
      <c r="V7" s="38" cm="1">
        <f t="array" aca="1" ref="V7" ca="1">TREND($K7:$P7,$K$1:$P$1,V$1)</f>
        <v>6.4205069236207115E-3</v>
      </c>
      <c r="W7" s="38" cm="1">
        <f t="array" aca="1" ref="W7" ca="1">TREND($K7:$P7,$K$1:$P$1,W$1)</f>
        <v>6.4205069236207115E-3</v>
      </c>
      <c r="X7" s="38" cm="1">
        <f t="array" aca="1" ref="X7" ca="1">TREND($K7:$P7,$K$1:$P$1,X$1)</f>
        <v>6.4205069236207115E-3</v>
      </c>
      <c r="Y7" s="38" cm="1">
        <f t="array" aca="1" ref="Y7" ca="1">TREND($K7:$P7,$K$1:$P$1,Y$1)</f>
        <v>6.4205069236207115E-3</v>
      </c>
      <c r="Z7" s="38" cm="1">
        <f t="array" aca="1" ref="Z7" ca="1">TREND($K7:$P7,$K$1:$P$1,Z$1)</f>
        <v>6.4205069236207115E-3</v>
      </c>
      <c r="AA7" s="38" cm="1">
        <f t="array" aca="1" ref="AA7" ca="1">TREND($K7:$P7,$K$1:$P$1,AA$1)</f>
        <v>6.4205069236207115E-3</v>
      </c>
      <c r="AB7" s="38" cm="1">
        <f t="array" aca="1" ref="AB7" ca="1">TREND($K7:$P7,$K$1:$P$1,AB$1)</f>
        <v>6.4205069236207115E-3</v>
      </c>
      <c r="AC7" s="38" cm="1">
        <f t="array" aca="1" ref="AC7" ca="1">TREND($K7:$P7,$K$1:$P$1,AC$1)</f>
        <v>6.4205069236207115E-3</v>
      </c>
      <c r="AD7" s="38" cm="1">
        <f t="array" aca="1" ref="AD7" ca="1">TREND($K7:$P7,$K$1:$P$1,AD$1)</f>
        <v>6.4205069236207115E-3</v>
      </c>
      <c r="AE7" s="38" cm="1">
        <f t="array" aca="1" ref="AE7" ca="1">TREND($K7:$P7,$K$1:$P$1,AE$1)</f>
        <v>6.4205069236207115E-3</v>
      </c>
      <c r="AF7" s="38" cm="1">
        <f t="array" aca="1" ref="AF7" ca="1">TREND($K7:$P7,$K$1:$P$1,AF$1)</f>
        <v>6.4205069236207115E-3</v>
      </c>
      <c r="AG7" s="38" cm="1">
        <f t="array" aca="1" ref="AG7" ca="1">TREND($K7:$P7,$K$1:$P$1,AG$1)</f>
        <v>6.4205069236207115E-3</v>
      </c>
      <c r="AH7" s="38" cm="1">
        <f t="array" aca="1" ref="AH7" ca="1">TREND($K7:$P7,$K$1:$P$1,AH$1)</f>
        <v>6.4205069236207115E-3</v>
      </c>
      <c r="AI7" s="38" cm="1">
        <f t="array" aca="1" ref="AI7" ca="1">TREND($K7:$P7,$K$1:$P$1,AI$1)</f>
        <v>6.4205069236207115E-3</v>
      </c>
      <c r="AJ7" s="38" cm="1">
        <f t="array" aca="1" ref="AJ7" ca="1">TREND($K7:$P7,$K$1:$P$1,AJ$1)</f>
        <v>6.4205069236207115E-3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1.0627045942544625E-3</v>
      </c>
      <c r="C8" s="38">
        <f t="shared" ca="1" si="3"/>
        <v>1.0654720541353334E-3</v>
      </c>
      <c r="D8" s="38">
        <f t="shared" ca="1" si="0"/>
        <v>1.0682395140162045E-3</v>
      </c>
      <c r="E8" s="38">
        <f t="shared" ca="1" si="0"/>
        <v>1.0710069738970756E-3</v>
      </c>
      <c r="F8" s="39" cm="1">
        <f t="array" aca="1" ref="F8" ca="1">INDIRECT(CONCATENATE("'",HLOOKUP(F$1,$B$21:$E$23,3,FALSE),"'!",$B$25,ROW($A8)+5))*About!$A$27</f>
        <v>1.0737744337779465E-3</v>
      </c>
      <c r="G8" s="38">
        <f t="shared" ca="1" si="4"/>
        <v>1.0759884016826433E-3</v>
      </c>
      <c r="H8" s="38">
        <f t="shared" ca="1" si="1"/>
        <v>1.07820236958734E-3</v>
      </c>
      <c r="I8" s="38">
        <f t="shared" ca="1" si="1"/>
        <v>1.080416337492037E-3</v>
      </c>
      <c r="J8" s="38">
        <f t="shared" ca="1" si="1"/>
        <v>1.0826303053967337E-3</v>
      </c>
      <c r="K8" s="39" cm="1">
        <f t="array" aca="1" ref="K8" ca="1">INDIRECT(CONCATENATE("'",HLOOKUP(K$1,$B$21:$E$23,3,FALSE),"'!",$B$25,ROW($A8)+5))*About!$A$27</f>
        <v>1.0848442733014305E-3</v>
      </c>
      <c r="L8" s="38">
        <f t="shared" ca="1" si="5"/>
        <v>1.0870582412061272E-3</v>
      </c>
      <c r="M8" s="38">
        <f t="shared" ca="1" si="2"/>
        <v>1.089272209110824E-3</v>
      </c>
      <c r="N8" s="38">
        <f t="shared" ca="1" si="2"/>
        <v>1.091486177015521E-3</v>
      </c>
      <c r="O8" s="38">
        <f t="shared" ca="1" si="2"/>
        <v>1.0937001449202177E-3</v>
      </c>
      <c r="P8" s="39" cm="1">
        <f t="array" aca="1" ref="P8" ca="1">INDIRECT(CONCATENATE("'",HLOOKUP(P$1,$B$21:$E$23,3,FALSE),"'!",$B$25,ROW($A8)+5))*About!$A$27</f>
        <v>1.0959141128249145E-3</v>
      </c>
      <c r="Q8" s="38" cm="1">
        <f t="array" aca="1" ref="Q8" ca="1">TREND($K8:$P8,$K$1:$P$1,Q$1)</f>
        <v>1.0981280807296112E-3</v>
      </c>
      <c r="R8" s="38" cm="1">
        <f t="array" aca="1" ref="R8" ca="1">TREND($K8:$P8,$K$1:$P$1,R$1)</f>
        <v>1.1003420486343078E-3</v>
      </c>
      <c r="S8" s="38" cm="1">
        <f t="array" aca="1" ref="S8" ca="1">TREND($K8:$P8,$K$1:$P$1,S$1)</f>
        <v>1.1025560165390043E-3</v>
      </c>
      <c r="T8" s="38" cm="1">
        <f t="array" aca="1" ref="T8" ca="1">TREND($K8:$P8,$K$1:$P$1,T$1)</f>
        <v>1.1047699844437017E-3</v>
      </c>
      <c r="U8" s="38" cm="1">
        <f t="array" aca="1" ref="U8" ca="1">TREND($K8:$P8,$K$1:$P$1,U$1)</f>
        <v>1.1069839523483982E-3</v>
      </c>
      <c r="V8" s="38" cm="1">
        <f t="array" aca="1" ref="V8" ca="1">TREND($K8:$P8,$K$1:$P$1,V$1)</f>
        <v>1.1091979202530948E-3</v>
      </c>
      <c r="W8" s="38" cm="1">
        <f t="array" aca="1" ref="W8" ca="1">TREND($K8:$P8,$K$1:$P$1,W$1)</f>
        <v>1.1114118881577922E-3</v>
      </c>
      <c r="X8" s="38" cm="1">
        <f t="array" aca="1" ref="X8" ca="1">TREND($K8:$P8,$K$1:$P$1,X$1)</f>
        <v>1.1136258560624887E-3</v>
      </c>
      <c r="Y8" s="38" cm="1">
        <f t="array" aca="1" ref="Y8" ca="1">TREND($K8:$P8,$K$1:$P$1,Y$1)</f>
        <v>1.1158398239671853E-3</v>
      </c>
      <c r="Z8" s="38" cm="1">
        <f t="array" aca="1" ref="Z8" ca="1">TREND($K8:$P8,$K$1:$P$1,Z$1)</f>
        <v>1.1180537918718818E-3</v>
      </c>
      <c r="AA8" s="38" cm="1">
        <f t="array" aca="1" ref="AA8" ca="1">TREND($K8:$P8,$K$1:$P$1,AA$1)</f>
        <v>1.1202677597765792E-3</v>
      </c>
      <c r="AB8" s="38" cm="1">
        <f t="array" aca="1" ref="AB8" ca="1">TREND($K8:$P8,$K$1:$P$1,AB$1)</f>
        <v>1.1224817276812757E-3</v>
      </c>
      <c r="AC8" s="38" cm="1">
        <f t="array" aca="1" ref="AC8" ca="1">TREND($K8:$P8,$K$1:$P$1,AC$1)</f>
        <v>1.1246956955859723E-3</v>
      </c>
      <c r="AD8" s="38" cm="1">
        <f t="array" aca="1" ref="AD8" ca="1">TREND($K8:$P8,$K$1:$P$1,AD$1)</f>
        <v>1.1269096634906697E-3</v>
      </c>
      <c r="AE8" s="38" cm="1">
        <f t="array" aca="1" ref="AE8" ca="1">TREND($K8:$P8,$K$1:$P$1,AE$1)</f>
        <v>1.1291236313953662E-3</v>
      </c>
      <c r="AF8" s="38" cm="1">
        <f t="array" aca="1" ref="AF8" ca="1">TREND($K8:$P8,$K$1:$P$1,AF$1)</f>
        <v>1.1313375993000628E-3</v>
      </c>
      <c r="AG8" s="38" cm="1">
        <f t="array" aca="1" ref="AG8" ca="1">TREND($K8:$P8,$K$1:$P$1,AG$1)</f>
        <v>1.1335515672047602E-3</v>
      </c>
      <c r="AH8" s="38" cm="1">
        <f t="array" aca="1" ref="AH8" ca="1">TREND($K8:$P8,$K$1:$P$1,AH$1)</f>
        <v>1.1357655351094567E-3</v>
      </c>
      <c r="AI8" s="38" cm="1">
        <f t="array" aca="1" ref="AI8" ca="1">TREND($K8:$P8,$K$1:$P$1,AI$1)</f>
        <v>1.1379795030141532E-3</v>
      </c>
      <c r="AJ8" s="38" cm="1">
        <f t="array" aca="1" ref="AJ8" ca="1">TREND($K8:$P8,$K$1:$P$1,AJ$1)</f>
        <v>1.1401934709188506E-3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2.5460630904013164E-4</v>
      </c>
      <c r="C9" s="38">
        <f t="shared" ca="1" si="3"/>
        <v>2.5460630904013164E-4</v>
      </c>
      <c r="D9" s="38">
        <f t="shared" ca="1" si="0"/>
        <v>2.5460630904013164E-4</v>
      </c>
      <c r="E9" s="38">
        <f t="shared" ca="1" si="0"/>
        <v>2.5460630904013164E-4</v>
      </c>
      <c r="F9" s="39" cm="1">
        <f t="array" aca="1" ref="F9" ca="1">INDIRECT(CONCATENATE("'",HLOOKUP(F$1,$B$21:$E$23,3,FALSE),"'!",$B$25,ROW($A9)+5))*About!$A$27</f>
        <v>2.5460630904013164E-4</v>
      </c>
      <c r="G9" s="38">
        <f t="shared" ca="1" si="4"/>
        <v>2.5682027694482845E-4</v>
      </c>
      <c r="H9" s="38">
        <f t="shared" ca="1" si="1"/>
        <v>2.5903424484952526E-4</v>
      </c>
      <c r="I9" s="38">
        <f t="shared" ca="1" si="1"/>
        <v>2.6124821275422201E-4</v>
      </c>
      <c r="J9" s="38">
        <f t="shared" ca="1" si="1"/>
        <v>2.6346218065891882E-4</v>
      </c>
      <c r="K9" s="39" cm="1">
        <f t="array" aca="1" ref="K9" ca="1">INDIRECT(CONCATENATE("'",HLOOKUP(K$1,$B$21:$E$23,3,FALSE),"'!",$B$25,ROW($A9)+5))*About!$A$27</f>
        <v>2.6567614856361563E-4</v>
      </c>
      <c r="L9" s="38">
        <f t="shared" ca="1" si="5"/>
        <v>2.6789011646831244E-4</v>
      </c>
      <c r="M9" s="38">
        <f t="shared" ca="1" si="2"/>
        <v>2.7010408437300924E-4</v>
      </c>
      <c r="N9" s="38">
        <f t="shared" ca="1" si="2"/>
        <v>2.72318052277706E-4</v>
      </c>
      <c r="O9" s="38">
        <f t="shared" ca="1" si="2"/>
        <v>2.7453202018240281E-4</v>
      </c>
      <c r="P9" s="39" cm="1">
        <f t="array" aca="1" ref="P9" ca="1">INDIRECT(CONCATENATE("'",HLOOKUP(P$1,$B$21:$E$23,3,FALSE),"'!",$B$25,ROW($A9)+5))*About!$A$27</f>
        <v>2.7674598808709962E-4</v>
      </c>
      <c r="Q9" s="38" cm="1">
        <f t="array" aca="1" ref="Q9" ca="1">TREND($K9:$P9,$K$1:$P$1,Q$1)</f>
        <v>2.7895995599179664E-4</v>
      </c>
      <c r="R9" s="38" cm="1">
        <f t="array" aca="1" ref="R9" ca="1">TREND($K9:$P9,$K$1:$P$1,R$1)</f>
        <v>2.8117392389649318E-4</v>
      </c>
      <c r="S9" s="38" cm="1">
        <f t="array" aca="1" ref="S9" ca="1">TREND($K9:$P9,$K$1:$P$1,S$1)</f>
        <v>2.8338789180119058E-4</v>
      </c>
      <c r="T9" s="38" cm="1">
        <f t="array" aca="1" ref="T9" ca="1">TREND($K9:$P9,$K$1:$P$1,T$1)</f>
        <v>2.8560185970588712E-4</v>
      </c>
      <c r="U9" s="38" cm="1">
        <f t="array" aca="1" ref="U9" ca="1">TREND($K9:$P9,$K$1:$P$1,U$1)</f>
        <v>2.8781582761058366E-4</v>
      </c>
      <c r="V9" s="38" cm="1">
        <f t="array" aca="1" ref="V9" ca="1">TREND($K9:$P9,$K$1:$P$1,V$1)</f>
        <v>2.9002979551528019E-4</v>
      </c>
      <c r="W9" s="38" cm="1">
        <f t="array" aca="1" ref="W9" ca="1">TREND($K9:$P9,$K$1:$P$1,W$1)</f>
        <v>2.922437634199776E-4</v>
      </c>
      <c r="X9" s="38" cm="1">
        <f t="array" aca="1" ref="X9" ca="1">TREND($K9:$P9,$K$1:$P$1,X$1)</f>
        <v>2.9445773132467414E-4</v>
      </c>
      <c r="Y9" s="38" cm="1">
        <f t="array" aca="1" ref="Y9" ca="1">TREND($K9:$P9,$K$1:$P$1,Y$1)</f>
        <v>2.9667169922937067E-4</v>
      </c>
      <c r="Z9" s="38" cm="1">
        <f t="array" aca="1" ref="Z9" ca="1">TREND($K9:$P9,$K$1:$P$1,Z$1)</f>
        <v>2.9888566713406808E-4</v>
      </c>
      <c r="AA9" s="38" cm="1">
        <f t="array" aca="1" ref="AA9" ca="1">TREND($K9:$P9,$K$1:$P$1,AA$1)</f>
        <v>3.0109963503876461E-4</v>
      </c>
      <c r="AB9" s="38" cm="1">
        <f t="array" aca="1" ref="AB9" ca="1">TREND($K9:$P9,$K$1:$P$1,AB$1)</f>
        <v>3.0331360294346115E-4</v>
      </c>
      <c r="AC9" s="38" cm="1">
        <f t="array" aca="1" ref="AC9" ca="1">TREND($K9:$P9,$K$1:$P$1,AC$1)</f>
        <v>3.0552757084815856E-4</v>
      </c>
      <c r="AD9" s="38" cm="1">
        <f t="array" aca="1" ref="AD9" ca="1">TREND($K9:$P9,$K$1:$P$1,AD$1)</f>
        <v>3.0774153875285509E-4</v>
      </c>
      <c r="AE9" s="38" cm="1">
        <f t="array" aca="1" ref="AE9" ca="1">TREND($K9:$P9,$K$1:$P$1,AE$1)</f>
        <v>3.0995550665755163E-4</v>
      </c>
      <c r="AF9" s="38" cm="1">
        <f t="array" aca="1" ref="AF9" ca="1">TREND($K9:$P9,$K$1:$P$1,AF$1)</f>
        <v>3.1216947456224817E-4</v>
      </c>
      <c r="AG9" s="38" cm="1">
        <f t="array" aca="1" ref="AG9" ca="1">TREND($K9:$P9,$K$1:$P$1,AG$1)</f>
        <v>3.1438344246694557E-4</v>
      </c>
      <c r="AH9" s="38" cm="1">
        <f t="array" aca="1" ref="AH9" ca="1">TREND($K9:$P9,$K$1:$P$1,AH$1)</f>
        <v>3.1659741037164211E-4</v>
      </c>
      <c r="AI9" s="38" cm="1">
        <f t="array" aca="1" ref="AI9" ca="1">TREND($K9:$P9,$K$1:$P$1,AI$1)</f>
        <v>3.1881137827633865E-4</v>
      </c>
      <c r="AJ9" s="38" cm="1">
        <f t="array" aca="1" ref="AJ9" ca="1">TREND($K9:$P9,$K$1:$P$1,AJ$1)</f>
        <v>3.2102534618103605E-4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1.8818727189922776E-6</v>
      </c>
      <c r="C10" s="38">
        <f t="shared" ca="1" si="3"/>
        <v>1.9372219166096974E-6</v>
      </c>
      <c r="D10" s="38">
        <f t="shared" ca="1" si="0"/>
        <v>1.9925711142271177E-6</v>
      </c>
      <c r="E10" s="38">
        <f t="shared" ca="1" si="0"/>
        <v>2.0479203118445376E-6</v>
      </c>
      <c r="F10" s="39" cm="1">
        <f t="array" aca="1" ref="F10" ca="1">INDIRECT(CONCATENATE("'",HLOOKUP(F$1,$B$21:$E$23,3,FALSE),"'!",$B$25,ROW($A10)+5))*About!$A$27</f>
        <v>2.1032695094619575E-6</v>
      </c>
      <c r="G10" s="38">
        <f t="shared" ca="1" si="4"/>
        <v>2.1254091885089252E-6</v>
      </c>
      <c r="H10" s="38">
        <f t="shared" ca="1" si="1"/>
        <v>2.1475488675558934E-6</v>
      </c>
      <c r="I10" s="38">
        <f t="shared" ca="1" si="1"/>
        <v>2.1696885466028612E-6</v>
      </c>
      <c r="J10" s="38">
        <f t="shared" ca="1" si="1"/>
        <v>2.1918282256498294E-6</v>
      </c>
      <c r="K10" s="39" cm="1">
        <f t="array" aca="1" ref="K10" ca="1">INDIRECT(CONCATENATE("'",HLOOKUP(K$1,$B$21:$E$23,3,FALSE),"'!",$B$25,ROW($A10)+5))*About!$A$27</f>
        <v>2.2139679046967972E-6</v>
      </c>
      <c r="L10" s="38">
        <f t="shared" ca="1" si="5"/>
        <v>2.2582472627907332E-6</v>
      </c>
      <c r="M10" s="38">
        <f t="shared" ca="1" si="2"/>
        <v>2.3025266208846691E-6</v>
      </c>
      <c r="N10" s="38">
        <f t="shared" ca="1" si="2"/>
        <v>2.3468059789786047E-6</v>
      </c>
      <c r="O10" s="38">
        <f t="shared" ca="1" si="2"/>
        <v>2.3910853370725407E-6</v>
      </c>
      <c r="P10" s="39" cm="1">
        <f t="array" aca="1" ref="P10" ca="1">INDIRECT(CONCATENATE("'",HLOOKUP(P$1,$B$21:$E$23,3,FALSE),"'!",$B$25,ROW($A10)+5))*About!$A$27</f>
        <v>2.4353646951664767E-6</v>
      </c>
      <c r="Q10" s="38" cm="1">
        <f t="array" aca="1" ref="Q10" ca="1">TREND($K10:$P10,$K$1:$P$1,Q$1)</f>
        <v>2.4796440532604181E-6</v>
      </c>
      <c r="R10" s="38" cm="1">
        <f t="array" aca="1" ref="R10" ca="1">TREND($K10:$P10,$K$1:$P$1,R$1)</f>
        <v>2.5239234113543554E-6</v>
      </c>
      <c r="S10" s="38" cm="1">
        <f t="array" aca="1" ref="S10" ca="1">TREND($K10:$P10,$K$1:$P$1,S$1)</f>
        <v>2.5682027694482926E-6</v>
      </c>
      <c r="T10" s="38" cm="1">
        <f t="array" aca="1" ref="T10" ca="1">TREND($K10:$P10,$K$1:$P$1,T$1)</f>
        <v>2.6124821275422163E-6</v>
      </c>
      <c r="U10" s="38" cm="1">
        <f t="array" aca="1" ref="U10" ca="1">TREND($K10:$P10,$K$1:$P$1,U$1)</f>
        <v>2.6567614856361536E-6</v>
      </c>
      <c r="V10" s="38" cm="1">
        <f t="array" aca="1" ref="V10" ca="1">TREND($K10:$P10,$K$1:$P$1,V$1)</f>
        <v>2.7010408437300908E-6</v>
      </c>
      <c r="W10" s="38" cm="1">
        <f t="array" aca="1" ref="W10" ca="1">TREND($K10:$P10,$K$1:$P$1,W$1)</f>
        <v>2.7453202018240281E-6</v>
      </c>
      <c r="X10" s="38" cm="1">
        <f t="array" aca="1" ref="X10" ca="1">TREND($K10:$P10,$K$1:$P$1,X$1)</f>
        <v>2.7895995599179653E-6</v>
      </c>
      <c r="Y10" s="38" cm="1">
        <f t="array" aca="1" ref="Y10" ca="1">TREND($K10:$P10,$K$1:$P$1,Y$1)</f>
        <v>2.8338789180119026E-6</v>
      </c>
      <c r="Z10" s="38" cm="1">
        <f t="array" aca="1" ref="Z10" ca="1">TREND($K10:$P10,$K$1:$P$1,Z$1)</f>
        <v>2.8781582761058398E-6</v>
      </c>
      <c r="AA10" s="38" cm="1">
        <f t="array" aca="1" ref="AA10" ca="1">TREND($K10:$P10,$K$1:$P$1,AA$1)</f>
        <v>2.9224376341997771E-6</v>
      </c>
      <c r="AB10" s="38" cm="1">
        <f t="array" aca="1" ref="AB10" ca="1">TREND($K10:$P10,$K$1:$P$1,AB$1)</f>
        <v>2.9667169922937143E-6</v>
      </c>
      <c r="AC10" s="38" cm="1">
        <f t="array" aca="1" ref="AC10" ca="1">TREND($K10:$P10,$K$1:$P$1,AC$1)</f>
        <v>3.0109963503876516E-6</v>
      </c>
      <c r="AD10" s="38" cm="1">
        <f t="array" aca="1" ref="AD10" ca="1">TREND($K10:$P10,$K$1:$P$1,AD$1)</f>
        <v>3.0552757084815753E-6</v>
      </c>
      <c r="AE10" s="38" cm="1">
        <f t="array" aca="1" ref="AE10" ca="1">TREND($K10:$P10,$K$1:$P$1,AE$1)</f>
        <v>3.0995550665755125E-6</v>
      </c>
      <c r="AF10" s="38" cm="1">
        <f t="array" aca="1" ref="AF10" ca="1">TREND($K10:$P10,$K$1:$P$1,AF$1)</f>
        <v>3.1438344246694498E-6</v>
      </c>
      <c r="AG10" s="38" cm="1">
        <f t="array" aca="1" ref="AG10" ca="1">TREND($K10:$P10,$K$1:$P$1,AG$1)</f>
        <v>3.188113782763387E-6</v>
      </c>
      <c r="AH10" s="38" cm="1">
        <f t="array" aca="1" ref="AH10" ca="1">TREND($K10:$P10,$K$1:$P$1,AH$1)</f>
        <v>3.2323931408573242E-6</v>
      </c>
      <c r="AI10" s="38" cm="1">
        <f t="array" aca="1" ref="AI10" ca="1">TREND($K10:$P10,$K$1:$P$1,AI$1)</f>
        <v>3.2766724989512615E-6</v>
      </c>
      <c r="AJ10" s="38" cm="1">
        <f t="array" aca="1" ref="AJ10" ca="1">TREND($K10:$P10,$K$1:$P$1,AJ$1)</f>
        <v>3.3209518570451987E-6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1.8818727189922776E-6</v>
      </c>
      <c r="C11" s="38">
        <f t="shared" ca="1" si="3"/>
        <v>1.9095473178009875E-6</v>
      </c>
      <c r="D11" s="38">
        <f t="shared" ca="1" si="0"/>
        <v>1.9372219166096974E-6</v>
      </c>
      <c r="E11" s="38">
        <f t="shared" ca="1" si="0"/>
        <v>1.9648965154184074E-6</v>
      </c>
      <c r="F11" s="39" cm="1">
        <f t="array" aca="1" ref="F11" ca="1">INDIRECT(CONCATENATE("'",HLOOKUP(F$1,$B$21:$E$23,3,FALSE),"'!",$B$25,ROW($A11)+5))*About!$A$27</f>
        <v>1.9925711142271173E-6</v>
      </c>
      <c r="G11" s="38">
        <f t="shared" ca="1" si="4"/>
        <v>2.0368504723210533E-6</v>
      </c>
      <c r="H11" s="38">
        <f t="shared" ca="1" si="1"/>
        <v>2.0811298304149893E-6</v>
      </c>
      <c r="I11" s="38">
        <f t="shared" ca="1" si="1"/>
        <v>2.1254091885089252E-6</v>
      </c>
      <c r="J11" s="38">
        <f t="shared" ca="1" si="1"/>
        <v>2.1696885466028612E-6</v>
      </c>
      <c r="K11" s="39" cm="1">
        <f t="array" aca="1" ref="K11" ca="1">INDIRECT(CONCATENATE("'",HLOOKUP(K$1,$B$21:$E$23,3,FALSE),"'!",$B$25,ROW($A11)+5))*About!$A$27</f>
        <v>2.2139679046967972E-6</v>
      </c>
      <c r="L11" s="38">
        <f t="shared" ca="1" si="5"/>
        <v>2.2582472627907332E-6</v>
      </c>
      <c r="M11" s="38">
        <f t="shared" ca="1" si="2"/>
        <v>2.3025266208846691E-6</v>
      </c>
      <c r="N11" s="38">
        <f t="shared" ca="1" si="2"/>
        <v>2.3468059789786047E-6</v>
      </c>
      <c r="O11" s="38">
        <f t="shared" ca="1" si="2"/>
        <v>2.3910853370725407E-6</v>
      </c>
      <c r="P11" s="39" cm="1">
        <f t="array" aca="1" ref="P11" ca="1">INDIRECT(CONCATENATE("'",HLOOKUP(P$1,$B$21:$E$23,3,FALSE),"'!",$B$25,ROW($A11)+5))*About!$A$27</f>
        <v>2.4353646951664767E-6</v>
      </c>
      <c r="Q11" s="38" cm="1">
        <f t="array" aca="1" ref="Q11" ca="1">TREND($K11:$P11,$K$1:$P$1,Q$1)</f>
        <v>2.4796440532604181E-6</v>
      </c>
      <c r="R11" s="38" cm="1">
        <f t="array" aca="1" ref="R11" ca="1">TREND($K11:$P11,$K$1:$P$1,R$1)</f>
        <v>2.5239234113543554E-6</v>
      </c>
      <c r="S11" s="38" cm="1">
        <f t="array" aca="1" ref="S11" ca="1">TREND($K11:$P11,$K$1:$P$1,S$1)</f>
        <v>2.5682027694482926E-6</v>
      </c>
      <c r="T11" s="38" cm="1">
        <f t="array" aca="1" ref="T11" ca="1">TREND($K11:$P11,$K$1:$P$1,T$1)</f>
        <v>2.6124821275422163E-6</v>
      </c>
      <c r="U11" s="38" cm="1">
        <f t="array" aca="1" ref="U11" ca="1">TREND($K11:$P11,$K$1:$P$1,U$1)</f>
        <v>2.6567614856361536E-6</v>
      </c>
      <c r="V11" s="38" cm="1">
        <f t="array" aca="1" ref="V11" ca="1">TREND($K11:$P11,$K$1:$P$1,V$1)</f>
        <v>2.7010408437300908E-6</v>
      </c>
      <c r="W11" s="38" cm="1">
        <f t="array" aca="1" ref="W11" ca="1">TREND($K11:$P11,$K$1:$P$1,W$1)</f>
        <v>2.7453202018240281E-6</v>
      </c>
      <c r="X11" s="38" cm="1">
        <f t="array" aca="1" ref="X11" ca="1">TREND($K11:$P11,$K$1:$P$1,X$1)</f>
        <v>2.7895995599179653E-6</v>
      </c>
      <c r="Y11" s="38" cm="1">
        <f t="array" aca="1" ref="Y11" ca="1">TREND($K11:$P11,$K$1:$P$1,Y$1)</f>
        <v>2.8338789180119026E-6</v>
      </c>
      <c r="Z11" s="38" cm="1">
        <f t="array" aca="1" ref="Z11" ca="1">TREND($K11:$P11,$K$1:$P$1,Z$1)</f>
        <v>2.8781582761058398E-6</v>
      </c>
      <c r="AA11" s="38" cm="1">
        <f t="array" aca="1" ref="AA11" ca="1">TREND($K11:$P11,$K$1:$P$1,AA$1)</f>
        <v>2.9224376341997771E-6</v>
      </c>
      <c r="AB11" s="38" cm="1">
        <f t="array" aca="1" ref="AB11" ca="1">TREND($K11:$P11,$K$1:$P$1,AB$1)</f>
        <v>2.9667169922937143E-6</v>
      </c>
      <c r="AC11" s="38" cm="1">
        <f t="array" aca="1" ref="AC11" ca="1">TREND($K11:$P11,$K$1:$P$1,AC$1)</f>
        <v>3.0109963503876516E-6</v>
      </c>
      <c r="AD11" s="38" cm="1">
        <f t="array" aca="1" ref="AD11" ca="1">TREND($K11:$P11,$K$1:$P$1,AD$1)</f>
        <v>3.0552757084815753E-6</v>
      </c>
      <c r="AE11" s="38" cm="1">
        <f t="array" aca="1" ref="AE11" ca="1">TREND($K11:$P11,$K$1:$P$1,AE$1)</f>
        <v>3.0995550665755125E-6</v>
      </c>
      <c r="AF11" s="38" cm="1">
        <f t="array" aca="1" ref="AF11" ca="1">TREND($K11:$P11,$K$1:$P$1,AF$1)</f>
        <v>3.1438344246694498E-6</v>
      </c>
      <c r="AG11" s="38" cm="1">
        <f t="array" aca="1" ref="AG11" ca="1">TREND($K11:$P11,$K$1:$P$1,AG$1)</f>
        <v>3.188113782763387E-6</v>
      </c>
      <c r="AH11" s="38" cm="1">
        <f t="array" aca="1" ref="AH11" ca="1">TREND($K11:$P11,$K$1:$P$1,AH$1)</f>
        <v>3.2323931408573242E-6</v>
      </c>
      <c r="AI11" s="38" cm="1">
        <f t="array" aca="1" ref="AI11" ca="1">TREND($K11:$P11,$K$1:$P$1,AI$1)</f>
        <v>3.2766724989512615E-6</v>
      </c>
      <c r="AJ11" s="38" cm="1">
        <f t="array" aca="1" ref="AJ11" ca="1">TREND($K11:$P11,$K$1:$P$1,AJ$1)</f>
        <v>3.3209518570451987E-6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8.7008938654584118E-6</v>
      </c>
      <c r="C12" s="38">
        <f t="shared" ca="1" si="3"/>
        <v>8.8254295600976069E-6</v>
      </c>
      <c r="D12" s="38">
        <f t="shared" ca="1" si="0"/>
        <v>8.949965254736802E-6</v>
      </c>
      <c r="E12" s="38">
        <f t="shared" ca="1" si="0"/>
        <v>9.0745009493759971E-6</v>
      </c>
      <c r="F12" s="40">
        <f ca="1">SUM(INDIRECT(CONCATENATE("'",HLOOKUP(F$1,$B$21:$E$23,3,FALSE),"'!",$B$25,ROW($A12)+5,":",$B$25,ROW($A12)+6)))*About!$A$27</f>
        <v>9.1990366440151923E-6</v>
      </c>
      <c r="G12" s="38">
        <f t="shared" ca="1" si="4"/>
        <v>9.3695121726768449E-6</v>
      </c>
      <c r="H12" s="38">
        <f t="shared" ca="1" si="1"/>
        <v>9.5399877013384975E-6</v>
      </c>
      <c r="I12" s="38">
        <f t="shared" ca="1" si="1"/>
        <v>9.7104632300001519E-6</v>
      </c>
      <c r="J12" s="38">
        <f t="shared" ca="1" si="1"/>
        <v>9.8809387586618045E-6</v>
      </c>
      <c r="K12" s="40">
        <f ca="1">SUM(INDIRECT(CONCATENATE("'",HLOOKUP(K$1,$B$21:$E$23,3,FALSE),"'!",$B$25,ROW($A12)+5,":",$B$25,ROW($A12)+6)))*About!$A$27</f>
        <v>1.0051414287323457E-5</v>
      </c>
      <c r="L12" s="38">
        <f t="shared" ca="1" si="5"/>
        <v>1.0224103783889808E-5</v>
      </c>
      <c r="M12" s="38">
        <f t="shared" ca="1" si="2"/>
        <v>1.0396793280456157E-5</v>
      </c>
      <c r="N12" s="38">
        <f t="shared" ca="1" si="2"/>
        <v>1.0569482777022508E-5</v>
      </c>
      <c r="O12" s="38">
        <f t="shared" ca="1" si="2"/>
        <v>1.0742172273588857E-5</v>
      </c>
      <c r="P12" s="40">
        <f ca="1">SUM(INDIRECT(CONCATENATE("'",HLOOKUP(P$1,$B$21:$E$23,3,FALSE),"'!",$B$25,ROW($A12)+5,":",$B$25,ROW($A12)+6)))*About!$A$27</f>
        <v>1.0914861770155208E-5</v>
      </c>
      <c r="Q12" s="38" cm="1">
        <f t="array" aca="1" ref="Q12" ca="1">TREND($K12:$P12,$K$1:$P$1,Q$1)</f>
        <v>1.1087551266721573E-5</v>
      </c>
      <c r="R12" s="38" cm="1">
        <f t="array" aca="1" ref="R12" ca="1">TREND($K12:$P12,$K$1:$P$1,R$1)</f>
        <v>1.1260240763287912E-5</v>
      </c>
      <c r="S12" s="38" cm="1">
        <f t="array" aca="1" ref="S12" ca="1">TREND($K12:$P12,$K$1:$P$1,S$1)</f>
        <v>1.1432930259854251E-5</v>
      </c>
      <c r="T12" s="38" cm="1">
        <f t="array" aca="1" ref="T12" ca="1">TREND($K12:$P12,$K$1:$P$1,T$1)</f>
        <v>1.160561975642059E-5</v>
      </c>
      <c r="U12" s="38" cm="1">
        <f t="array" aca="1" ref="U12" ca="1">TREND($K12:$P12,$K$1:$P$1,U$1)</f>
        <v>1.1778309252986929E-5</v>
      </c>
      <c r="V12" s="38" cm="1">
        <f t="array" aca="1" ref="V12" ca="1">TREND($K12:$P12,$K$1:$P$1,V$1)</f>
        <v>1.1950998749553322E-5</v>
      </c>
      <c r="W12" s="38" cm="1">
        <f t="array" aca="1" ref="W12" ca="1">TREND($K12:$P12,$K$1:$P$1,W$1)</f>
        <v>1.2123688246119661E-5</v>
      </c>
      <c r="X12" s="38" cm="1">
        <f t="array" aca="1" ref="X12" ca="1">TREND($K12:$P12,$K$1:$P$1,X$1)</f>
        <v>1.2296377742686E-5</v>
      </c>
      <c r="Y12" s="38" cm="1">
        <f t="array" aca="1" ref="Y12" ca="1">TREND($K12:$P12,$K$1:$P$1,Y$1)</f>
        <v>1.2469067239252339E-5</v>
      </c>
      <c r="Z12" s="38" cm="1">
        <f t="array" aca="1" ref="Z12" ca="1">TREND($K12:$P12,$K$1:$P$1,Z$1)</f>
        <v>1.2641756735818678E-5</v>
      </c>
      <c r="AA12" s="38" cm="1">
        <f t="array" aca="1" ref="AA12" ca="1">TREND($K12:$P12,$K$1:$P$1,AA$1)</f>
        <v>1.2814446232385071E-5</v>
      </c>
      <c r="AB12" s="38" cm="1">
        <f t="array" aca="1" ref="AB12" ca="1">TREND($K12:$P12,$K$1:$P$1,AB$1)</f>
        <v>1.298713572895141E-5</v>
      </c>
      <c r="AC12" s="38" cm="1">
        <f t="array" aca="1" ref="AC12" ca="1">TREND($K12:$P12,$K$1:$P$1,AC$1)</f>
        <v>1.3159825225517749E-5</v>
      </c>
      <c r="AD12" s="38" cm="1">
        <f t="array" aca="1" ref="AD12" ca="1">TREND($K12:$P12,$K$1:$P$1,AD$1)</f>
        <v>1.3332514722084088E-5</v>
      </c>
      <c r="AE12" s="38" cm="1">
        <f t="array" aca="1" ref="AE12" ca="1">TREND($K12:$P12,$K$1:$P$1,AE$1)</f>
        <v>1.3505204218650427E-5</v>
      </c>
      <c r="AF12" s="38" cm="1">
        <f t="array" aca="1" ref="AF12" ca="1">TREND($K12:$P12,$K$1:$P$1,AF$1)</f>
        <v>1.367789371521682E-5</v>
      </c>
      <c r="AG12" s="38" cm="1">
        <f t="array" aca="1" ref="AG12" ca="1">TREND($K12:$P12,$K$1:$P$1,AG$1)</f>
        <v>1.3850583211783159E-5</v>
      </c>
      <c r="AH12" s="38" cm="1">
        <f t="array" aca="1" ref="AH12" ca="1">TREND($K12:$P12,$K$1:$P$1,AH$1)</f>
        <v>1.4023272708349498E-5</v>
      </c>
      <c r="AI12" s="38" cm="1">
        <f t="array" aca="1" ref="AI12" ca="1">TREND($K12:$P12,$K$1:$P$1,AI$1)</f>
        <v>1.4195962204915837E-5</v>
      </c>
      <c r="AJ12" s="38" cm="1">
        <f t="array" aca="1" ref="AJ12" ca="1">TREND($K12:$P12,$K$1:$P$1,AJ$1)</f>
        <v>1.4368651701482176E-5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HOIpTP-industry-NOx</v>
      </c>
    </row>
    <row r="18" spans="1:5">
      <c r="A18" t="s">
        <v>113</v>
      </c>
      <c r="B18" t="str">
        <f ca="1">RIGHT(B17,LEN(B17)-7)</f>
        <v>industry-NOx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3.4316502522800354E-4</v>
      </c>
      <c r="C2" s="38">
        <f ca="1">$B2+($F2-$B2)*(C$1-$B$1)/($F$1-$B$1)</f>
        <v>3.4869994498974553E-4</v>
      </c>
      <c r="D2" s="38">
        <f t="shared" ref="D2:E12" ca="1" si="0">$B2+($F2-$B2)*(D$1-$B$1)/($F$1-$B$1)</f>
        <v>3.5423486475148752E-4</v>
      </c>
      <c r="E2" s="38">
        <f t="shared" ca="1" si="0"/>
        <v>3.5976978451322952E-4</v>
      </c>
      <c r="F2" s="37" cm="1">
        <f t="array" aca="1" ref="F2" ca="1">INDIRECT(CONCATENATE("'",HLOOKUP(F$1,$B$21:$E$23,3,FALSE),"'!",$B$25,ROW($A2)+3))*About!$A$27</f>
        <v>3.6530470427497151E-4</v>
      </c>
      <c r="G2" s="38">
        <f ca="1">$F2+($K2-$F2)*(G$1-$F$1)/($K$1-$F$1)</f>
        <v>3.6973264008436513E-4</v>
      </c>
      <c r="H2" s="38">
        <f t="shared" ref="H2:J12" ca="1" si="1">$F2+($K2-$F2)*(H$1-$F$1)/($K$1-$F$1)</f>
        <v>3.7416057589375874E-4</v>
      </c>
      <c r="I2" s="38">
        <f t="shared" ca="1" si="1"/>
        <v>3.785885117031523E-4</v>
      </c>
      <c r="J2" s="38">
        <f t="shared" ca="1" si="1"/>
        <v>3.8301644751254592E-4</v>
      </c>
      <c r="K2" s="37" cm="1">
        <f t="array" aca="1" ref="K2" ca="1">INDIRECT(CONCATENATE("'",HLOOKUP(K$1,$B$21:$E$23,3,FALSE),"'!",$B$25,ROW($A2)+3))*About!$A$27</f>
        <v>3.8744438332193954E-4</v>
      </c>
      <c r="L2" s="38">
        <f ca="1">$K2+($P2-$K2)*(L$1-$K$1)/($P$1-$K$1)</f>
        <v>3.918723191313331E-4</v>
      </c>
      <c r="M2" s="38">
        <f t="shared" ref="M2:O12" ca="1" si="2">$K2+($P2-$K2)*(M$1-$K$1)/($P$1-$K$1)</f>
        <v>3.9630025494072666E-4</v>
      </c>
      <c r="N2" s="38">
        <f t="shared" ca="1" si="2"/>
        <v>4.0072819075012028E-4</v>
      </c>
      <c r="O2" s="38">
        <f t="shared" ca="1" si="2"/>
        <v>4.0515612655951384E-4</v>
      </c>
      <c r="P2" s="37" cm="1">
        <f t="array" aca="1" ref="P2" ca="1">INDIRECT(CONCATENATE("'",HLOOKUP(P$1,$B$21:$E$23,3,FALSE),"'!",$B$25,ROW($A2)+3))*About!$A$27</f>
        <v>4.095840623689074E-4</v>
      </c>
      <c r="Q2" s="38" cm="1">
        <f t="array" aca="1" ref="Q2" ca="1">TREND($K2:$P2,$K$1:$P$1,Q$1)</f>
        <v>4.1401199817830102E-4</v>
      </c>
      <c r="R2" s="38" cm="1">
        <f t="array" aca="1" ref="R2" ca="1">TREND($K2:$P2,$K$1:$P$1,R$1)</f>
        <v>4.1843993398769409E-4</v>
      </c>
      <c r="S2" s="38" cm="1">
        <f t="array" aca="1" ref="S2" ca="1">TREND($K2:$P2,$K$1:$P$1,S$1)</f>
        <v>4.228678697970889E-4</v>
      </c>
      <c r="T2" s="38" cm="1">
        <f t="array" aca="1" ref="T2" ca="1">TREND($K2:$P2,$K$1:$P$1,T$1)</f>
        <v>4.2729580560648198E-4</v>
      </c>
      <c r="U2" s="38" cm="1">
        <f t="array" aca="1" ref="U2" ca="1">TREND($K2:$P2,$K$1:$P$1,U$1)</f>
        <v>4.3172374141587505E-4</v>
      </c>
      <c r="V2" s="38" cm="1">
        <f t="array" aca="1" ref="V2" ca="1">TREND($K2:$P2,$K$1:$P$1,V$1)</f>
        <v>4.3615167722526986E-4</v>
      </c>
      <c r="W2" s="38" cm="1">
        <f t="array" aca="1" ref="W2" ca="1">TREND($K2:$P2,$K$1:$P$1,W$1)</f>
        <v>4.4057961303466293E-4</v>
      </c>
      <c r="X2" s="38" cm="1">
        <f t="array" aca="1" ref="X2" ca="1">TREND($K2:$P2,$K$1:$P$1,X$1)</f>
        <v>4.4500754884405601E-4</v>
      </c>
      <c r="Y2" s="38" cm="1">
        <f t="array" aca="1" ref="Y2" ca="1">TREND($K2:$P2,$K$1:$P$1,Y$1)</f>
        <v>4.4943548465344908E-4</v>
      </c>
      <c r="Z2" s="38" cm="1">
        <f t="array" aca="1" ref="Z2" ca="1">TREND($K2:$P2,$K$1:$P$1,Z$1)</f>
        <v>4.5386342046284389E-4</v>
      </c>
      <c r="AA2" s="38" cm="1">
        <f t="array" aca="1" ref="AA2" ca="1">TREND($K2:$P2,$K$1:$P$1,AA$1)</f>
        <v>4.5829135627223697E-4</v>
      </c>
      <c r="AB2" s="38" cm="1">
        <f t="array" aca="1" ref="AB2" ca="1">TREND($K2:$P2,$K$1:$P$1,AB$1)</f>
        <v>4.6271929208163004E-4</v>
      </c>
      <c r="AC2" s="38" cm="1">
        <f t="array" aca="1" ref="AC2" ca="1">TREND($K2:$P2,$K$1:$P$1,AC$1)</f>
        <v>4.6714722789102485E-4</v>
      </c>
      <c r="AD2" s="38" cm="1">
        <f t="array" aca="1" ref="AD2" ca="1">TREND($K2:$P2,$K$1:$P$1,AD$1)</f>
        <v>4.7157516370041792E-4</v>
      </c>
      <c r="AE2" s="38" cm="1">
        <f t="array" aca="1" ref="AE2" ca="1">TREND($K2:$P2,$K$1:$P$1,AE$1)</f>
        <v>4.76003099509811E-4</v>
      </c>
      <c r="AF2" s="38" cm="1">
        <f t="array" aca="1" ref="AF2" ca="1">TREND($K2:$P2,$K$1:$P$1,AF$1)</f>
        <v>4.8043103531920407E-4</v>
      </c>
      <c r="AG2" s="38" cm="1">
        <f t="array" aca="1" ref="AG2" ca="1">TREND($K2:$P2,$K$1:$P$1,AG$1)</f>
        <v>4.8485897112859888E-4</v>
      </c>
      <c r="AH2" s="38" cm="1">
        <f t="array" aca="1" ref="AH2" ca="1">TREND($K2:$P2,$K$1:$P$1,AH$1)</f>
        <v>4.8928690693799196E-4</v>
      </c>
      <c r="AI2" s="38" cm="1">
        <f t="array" aca="1" ref="AI2" ca="1">TREND($K2:$P2,$K$1:$P$1,AI$1)</f>
        <v>4.9371484274738503E-4</v>
      </c>
      <c r="AJ2" s="38" cm="1">
        <f t="array" aca="1" ref="AJ2" ca="1">TREND($K2:$P2,$K$1:$P$1,AJ$1)</f>
        <v>4.9814277855677984E-4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1.8818727189922775E-4</v>
      </c>
      <c r="C3" s="38">
        <f t="shared" ref="C3:C12" ca="1" si="3">$B3+($F3-$B3)*(C$1-$B$1)/($F$1-$B$1)</f>
        <v>1.8818727189922775E-4</v>
      </c>
      <c r="D3" s="38">
        <f t="shared" ca="1" si="0"/>
        <v>1.8818727189922775E-4</v>
      </c>
      <c r="E3" s="38">
        <f t="shared" ca="1" si="0"/>
        <v>1.8818727189922775E-4</v>
      </c>
      <c r="F3" s="39" cm="1">
        <f t="array" aca="1" ref="F3" ca="1">INDIRECT(CONCATENATE("'",HLOOKUP(F$1,$B$21:$E$23,3,FALSE),"'!",$B$25,ROW($A3)+5))*About!$A$27</f>
        <v>1.8818727189922775E-4</v>
      </c>
      <c r="G3" s="38">
        <f t="shared" ref="G3:G12" ca="1" si="4">$F3+($K3-$F3)*(G$1-$F$1)/($K$1-$F$1)</f>
        <v>1.9040123980392453E-4</v>
      </c>
      <c r="H3" s="38">
        <f t="shared" ca="1" si="1"/>
        <v>1.9261520770862134E-4</v>
      </c>
      <c r="I3" s="38">
        <f t="shared" ca="1" si="1"/>
        <v>1.9482917561331812E-4</v>
      </c>
      <c r="J3" s="38">
        <f t="shared" ca="1" si="1"/>
        <v>1.9704314351801493E-4</v>
      </c>
      <c r="K3" s="39" cm="1">
        <f t="array" aca="1" ref="K3" ca="1">INDIRECT(CONCATENATE("'",HLOOKUP(K$1,$B$21:$E$23,3,FALSE),"'!",$B$25,ROW($A3)+5))*About!$A$27</f>
        <v>1.9925711142271171E-4</v>
      </c>
      <c r="L3" s="38">
        <f t="shared" ref="L3:L12" ca="1" si="5">$K3+($P3-$K3)*(L$1-$K$1)/($P$1-$K$1)</f>
        <v>2.0147107932740852E-4</v>
      </c>
      <c r="M3" s="38">
        <f t="shared" ca="1" si="2"/>
        <v>2.0368504723210532E-4</v>
      </c>
      <c r="N3" s="38">
        <f t="shared" ca="1" si="2"/>
        <v>2.0589901513680211E-4</v>
      </c>
      <c r="O3" s="38">
        <f t="shared" ca="1" si="2"/>
        <v>2.0811298304149891E-4</v>
      </c>
      <c r="P3" s="39" cm="1">
        <f t="array" aca="1" ref="P3" ca="1">INDIRECT(CONCATENATE("'",HLOOKUP(P$1,$B$21:$E$23,3,FALSE),"'!",$B$25,ROW($A3)+5))*About!$A$27</f>
        <v>2.1032695094619572E-4</v>
      </c>
      <c r="Q3" s="38" cm="1">
        <f t="array" aca="1" ref="Q3" ca="1">TREND($K3:$P3,$K$1:$P$1,Q$1)</f>
        <v>2.1254091885089272E-4</v>
      </c>
      <c r="R3" s="38" cm="1">
        <f t="array" aca="1" ref="R3" ca="1">TREND($K3:$P3,$K$1:$P$1,R$1)</f>
        <v>2.1475488675558926E-4</v>
      </c>
      <c r="S3" s="38" cm="1">
        <f t="array" aca="1" ref="S3" ca="1">TREND($K3:$P3,$K$1:$P$1,S$1)</f>
        <v>2.1696885466028579E-4</v>
      </c>
      <c r="T3" s="38" cm="1">
        <f t="array" aca="1" ref="T3" ca="1">TREND($K3:$P3,$K$1:$P$1,T$1)</f>
        <v>2.191828225649832E-4</v>
      </c>
      <c r="U3" s="38" cm="1">
        <f t="array" aca="1" ref="U3" ca="1">TREND($K3:$P3,$K$1:$P$1,U$1)</f>
        <v>2.2139679046967974E-4</v>
      </c>
      <c r="V3" s="38" cm="1">
        <f t="array" aca="1" ref="V3" ca="1">TREND($K3:$P3,$K$1:$P$1,V$1)</f>
        <v>2.2361075837437627E-4</v>
      </c>
      <c r="W3" s="38" cm="1">
        <f t="array" aca="1" ref="W3" ca="1">TREND($K3:$P3,$K$1:$P$1,W$1)</f>
        <v>2.2582472627907368E-4</v>
      </c>
      <c r="X3" s="38" cm="1">
        <f t="array" aca="1" ref="X3" ca="1">TREND($K3:$P3,$K$1:$P$1,X$1)</f>
        <v>2.2803869418377021E-4</v>
      </c>
      <c r="Y3" s="38" cm="1">
        <f t="array" aca="1" ref="Y3" ca="1">TREND($K3:$P3,$K$1:$P$1,Y$1)</f>
        <v>2.3025266208846675E-4</v>
      </c>
      <c r="Z3" s="38" cm="1">
        <f t="array" aca="1" ref="Z3" ca="1">TREND($K3:$P3,$K$1:$P$1,Z$1)</f>
        <v>2.3246662999316416E-4</v>
      </c>
      <c r="AA3" s="38" cm="1">
        <f t="array" aca="1" ref="AA3" ca="1">TREND($K3:$P3,$K$1:$P$1,AA$1)</f>
        <v>2.3468059789786069E-4</v>
      </c>
      <c r="AB3" s="38" cm="1">
        <f t="array" aca="1" ref="AB3" ca="1">TREND($K3:$P3,$K$1:$P$1,AB$1)</f>
        <v>2.3689456580255723E-4</v>
      </c>
      <c r="AC3" s="38" cm="1">
        <f t="array" aca="1" ref="AC3" ca="1">TREND($K3:$P3,$K$1:$P$1,AC$1)</f>
        <v>2.3910853370725377E-4</v>
      </c>
      <c r="AD3" s="38" cm="1">
        <f t="array" aca="1" ref="AD3" ca="1">TREND($K3:$P3,$K$1:$P$1,AD$1)</f>
        <v>2.4132250161195117E-4</v>
      </c>
      <c r="AE3" s="38" cm="1">
        <f t="array" aca="1" ref="AE3" ca="1">TREND($K3:$P3,$K$1:$P$1,AE$1)</f>
        <v>2.4353646951664771E-4</v>
      </c>
      <c r="AF3" s="38" cm="1">
        <f t="array" aca="1" ref="AF3" ca="1">TREND($K3:$P3,$K$1:$P$1,AF$1)</f>
        <v>2.4575043742134425E-4</v>
      </c>
      <c r="AG3" s="38" cm="1">
        <f t="array" aca="1" ref="AG3" ca="1">TREND($K3:$P3,$K$1:$P$1,AG$1)</f>
        <v>2.4796440532604165E-4</v>
      </c>
      <c r="AH3" s="38" cm="1">
        <f t="array" aca="1" ref="AH3" ca="1">TREND($K3:$P3,$K$1:$P$1,AH$1)</f>
        <v>2.5017837323073819E-4</v>
      </c>
      <c r="AI3" s="38" cm="1">
        <f t="array" aca="1" ref="AI3" ca="1">TREND($K3:$P3,$K$1:$P$1,AI$1)</f>
        <v>2.5239234113543473E-4</v>
      </c>
      <c r="AJ3" s="38" cm="1">
        <f t="array" aca="1" ref="AJ3" ca="1">TREND($K3:$P3,$K$1:$P$1,AJ$1)</f>
        <v>2.5460630904013213E-4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4.8707293903329531E-4</v>
      </c>
      <c r="C4" s="38">
        <f t="shared" ca="1" si="3"/>
        <v>4.8707293903329531E-4</v>
      </c>
      <c r="D4" s="38">
        <f t="shared" ca="1" si="0"/>
        <v>4.8707293903329531E-4</v>
      </c>
      <c r="E4" s="38">
        <f t="shared" ca="1" si="0"/>
        <v>4.8707293903329531E-4</v>
      </c>
      <c r="F4" s="39" cm="1">
        <f t="array" aca="1" ref="F4" ca="1">INDIRECT(CONCATENATE("'",HLOOKUP(F$1,$B$21:$E$23,3,FALSE),"'!",$B$25,ROW($A4)+5))*About!$A$27</f>
        <v>4.8707293903329531E-4</v>
      </c>
      <c r="G4" s="38">
        <f t="shared" ca="1" si="4"/>
        <v>4.9371484274738568E-4</v>
      </c>
      <c r="H4" s="38">
        <f t="shared" ca="1" si="1"/>
        <v>5.0035674646147605E-4</v>
      </c>
      <c r="I4" s="38">
        <f t="shared" ca="1" si="1"/>
        <v>5.0699865017556653E-4</v>
      </c>
      <c r="J4" s="38">
        <f t="shared" ca="1" si="1"/>
        <v>5.136405538896569E-4</v>
      </c>
      <c r="K4" s="39" cm="1">
        <f t="array" aca="1" ref="K4" ca="1">INDIRECT(CONCATENATE("'",HLOOKUP(K$1,$B$21:$E$23,3,FALSE),"'!",$B$25,ROW($A4)+5))*About!$A$27</f>
        <v>5.2028245760374727E-4</v>
      </c>
      <c r="L4" s="38">
        <f t="shared" ca="1" si="5"/>
        <v>5.2692436131783764E-4</v>
      </c>
      <c r="M4" s="38">
        <f t="shared" ca="1" si="2"/>
        <v>5.3356626503192801E-4</v>
      </c>
      <c r="N4" s="38">
        <f t="shared" ca="1" si="2"/>
        <v>5.4020816874601849E-4</v>
      </c>
      <c r="O4" s="38">
        <f t="shared" ca="1" si="2"/>
        <v>5.4685007246010886E-4</v>
      </c>
      <c r="P4" s="39" cm="1">
        <f t="array" aca="1" ref="P4" ca="1">INDIRECT(CONCATENATE("'",HLOOKUP(P$1,$B$21:$E$23,3,FALSE),"'!",$B$25,ROW($A4)+5))*About!$A$27</f>
        <v>5.5349197617419923E-4</v>
      </c>
      <c r="Q4" s="38" cm="1">
        <f t="array" aca="1" ref="Q4" ca="1">TREND($K4:$P4,$K$1:$P$1,Q$1)</f>
        <v>5.6013387988828982E-4</v>
      </c>
      <c r="R4" s="38" cm="1">
        <f t="array" aca="1" ref="R4" ca="1">TREND($K4:$P4,$K$1:$P$1,R$1)</f>
        <v>5.6677578360238116E-4</v>
      </c>
      <c r="S4" s="38" cm="1">
        <f t="array" aca="1" ref="S4" ca="1">TREND($K4:$P4,$K$1:$P$1,S$1)</f>
        <v>5.7341768731647078E-4</v>
      </c>
      <c r="T4" s="38" cm="1">
        <f t="array" aca="1" ref="T4" ca="1">TREND($K4:$P4,$K$1:$P$1,T$1)</f>
        <v>5.8005959103056212E-4</v>
      </c>
      <c r="U4" s="38" cm="1">
        <f t="array" aca="1" ref="U4" ca="1">TREND($K4:$P4,$K$1:$P$1,U$1)</f>
        <v>5.8670149474465173E-4</v>
      </c>
      <c r="V4" s="38" cm="1">
        <f t="array" aca="1" ref="V4" ca="1">TREND($K4:$P4,$K$1:$P$1,V$1)</f>
        <v>5.9334339845874308E-4</v>
      </c>
      <c r="W4" s="38" cm="1">
        <f t="array" aca="1" ref="W4" ca="1">TREND($K4:$P4,$K$1:$P$1,W$1)</f>
        <v>5.9998530217283269E-4</v>
      </c>
      <c r="X4" s="38" cm="1">
        <f t="array" aca="1" ref="X4" ca="1">TREND($K4:$P4,$K$1:$P$1,X$1)</f>
        <v>6.066272058869223E-4</v>
      </c>
      <c r="Y4" s="38" cm="1">
        <f t="array" aca="1" ref="Y4" ca="1">TREND($K4:$P4,$K$1:$P$1,Y$1)</f>
        <v>6.1326910960101365E-4</v>
      </c>
      <c r="Z4" s="38" cm="1">
        <f t="array" aca="1" ref="Z4" ca="1">TREND($K4:$P4,$K$1:$P$1,Z$1)</f>
        <v>6.1991101331510326E-4</v>
      </c>
      <c r="AA4" s="38" cm="1">
        <f t="array" aca="1" ref="AA4" ca="1">TREND($K4:$P4,$K$1:$P$1,AA$1)</f>
        <v>6.2655291702919461E-4</v>
      </c>
      <c r="AB4" s="38" cm="1">
        <f t="array" aca="1" ref="AB4" ca="1">TREND($K4:$P4,$K$1:$P$1,AB$1)</f>
        <v>6.3319482074328422E-4</v>
      </c>
      <c r="AC4" s="38" cm="1">
        <f t="array" aca="1" ref="AC4" ca="1">TREND($K4:$P4,$K$1:$P$1,AC$1)</f>
        <v>6.3983672445737556E-4</v>
      </c>
      <c r="AD4" s="38" cm="1">
        <f t="array" aca="1" ref="AD4" ca="1">TREND($K4:$P4,$K$1:$P$1,AD$1)</f>
        <v>6.4647862817146518E-4</v>
      </c>
      <c r="AE4" s="38" cm="1">
        <f t="array" aca="1" ref="AE4" ca="1">TREND($K4:$P4,$K$1:$P$1,AE$1)</f>
        <v>6.5312053188555652E-4</v>
      </c>
      <c r="AF4" s="38" cm="1">
        <f t="array" aca="1" ref="AF4" ca="1">TREND($K4:$P4,$K$1:$P$1,AF$1)</f>
        <v>6.5976243559964613E-4</v>
      </c>
      <c r="AG4" s="38" cm="1">
        <f t="array" aca="1" ref="AG4" ca="1">TREND($K4:$P4,$K$1:$P$1,AG$1)</f>
        <v>6.6640433931373748E-4</v>
      </c>
      <c r="AH4" s="38" cm="1">
        <f t="array" aca="1" ref="AH4" ca="1">TREND($K4:$P4,$K$1:$P$1,AH$1)</f>
        <v>6.7304624302782709E-4</v>
      </c>
      <c r="AI4" s="38" cm="1">
        <f t="array" aca="1" ref="AI4" ca="1">TREND($K4:$P4,$K$1:$P$1,AI$1)</f>
        <v>6.796881467419167E-4</v>
      </c>
      <c r="AJ4" s="38" cm="1">
        <f t="array" aca="1" ref="AJ4" ca="1">TREND($K4:$P4,$K$1:$P$1,AJ$1)</f>
        <v>6.8633005045600805E-4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6.1991101331510326E-3</v>
      </c>
      <c r="C5" s="38">
        <f t="shared" ca="1" si="3"/>
        <v>6.1991101331510326E-3</v>
      </c>
      <c r="D5" s="38">
        <f t="shared" ca="1" si="0"/>
        <v>6.1991101331510326E-3</v>
      </c>
      <c r="E5" s="38">
        <f t="shared" ca="1" si="0"/>
        <v>6.1991101331510326E-3</v>
      </c>
      <c r="F5" s="39" cm="1">
        <f t="array" aca="1" ref="F5" ca="1">INDIRECT(CONCATENATE("'",HLOOKUP(F$1,$B$21:$E$23,3,FALSE),"'!",$B$25,ROW($A5)+5))*About!$A$27</f>
        <v>6.1991101331510326E-3</v>
      </c>
      <c r="G5" s="38">
        <f t="shared" ca="1" si="4"/>
        <v>6.2655291702919365E-3</v>
      </c>
      <c r="H5" s="38">
        <f t="shared" ca="1" si="1"/>
        <v>6.3319482074328396E-3</v>
      </c>
      <c r="I5" s="38">
        <f t="shared" ca="1" si="1"/>
        <v>6.3983672445737435E-3</v>
      </c>
      <c r="J5" s="38">
        <f t="shared" ca="1" si="1"/>
        <v>6.4647862817146465E-3</v>
      </c>
      <c r="K5" s="39" cm="1">
        <f t="array" aca="1" ref="K5" ca="1">INDIRECT(CONCATENATE("'",HLOOKUP(K$1,$B$21:$E$23,3,FALSE),"'!",$B$25,ROW($A5)+5))*About!$A$27</f>
        <v>6.5312053188555505E-3</v>
      </c>
      <c r="L5" s="38">
        <f t="shared" ca="1" si="5"/>
        <v>6.6419037140903903E-3</v>
      </c>
      <c r="M5" s="38">
        <f t="shared" ca="1" si="2"/>
        <v>6.7526021093252302E-3</v>
      </c>
      <c r="N5" s="38">
        <f t="shared" ca="1" si="2"/>
        <v>6.8633005045600709E-3</v>
      </c>
      <c r="O5" s="38">
        <f t="shared" ca="1" si="2"/>
        <v>6.9739988997949108E-3</v>
      </c>
      <c r="P5" s="39" cm="1">
        <f t="array" aca="1" ref="P5" ca="1">INDIRECT(CONCATENATE("'",HLOOKUP(P$1,$B$21:$E$23,3,FALSE),"'!",$B$25,ROW($A5)+5))*About!$A$27</f>
        <v>7.0846972950297507E-3</v>
      </c>
      <c r="Q5" s="38" cm="1">
        <f t="array" aca="1" ref="Q5" ca="1">TREND($K5:$P5,$K$1:$P$1,Q$1)</f>
        <v>7.1953956902645888E-3</v>
      </c>
      <c r="R5" s="38" cm="1">
        <f t="array" aca="1" ref="R5" ca="1">TREND($K5:$P5,$K$1:$P$1,R$1)</f>
        <v>7.3060940854994261E-3</v>
      </c>
      <c r="S5" s="38" cm="1">
        <f t="array" aca="1" ref="S5" ca="1">TREND($K5:$P5,$K$1:$P$1,S$1)</f>
        <v>7.4167924807342633E-3</v>
      </c>
      <c r="T5" s="38" cm="1">
        <f t="array" aca="1" ref="T5" ca="1">TREND($K5:$P5,$K$1:$P$1,T$1)</f>
        <v>7.5274908759691284E-3</v>
      </c>
      <c r="U5" s="38" cm="1">
        <f t="array" aca="1" ref="U5" ca="1">TREND($K5:$P5,$K$1:$P$1,U$1)</f>
        <v>7.6381892712039656E-3</v>
      </c>
      <c r="V5" s="38" cm="1">
        <f t="array" aca="1" ref="V5" ca="1">TREND($K5:$P5,$K$1:$P$1,V$1)</f>
        <v>7.7488876664388029E-3</v>
      </c>
      <c r="W5" s="38" cm="1">
        <f t="array" aca="1" ref="W5" ca="1">TREND($K5:$P5,$K$1:$P$1,W$1)</f>
        <v>7.8595860616736402E-3</v>
      </c>
      <c r="X5" s="38" cm="1">
        <f t="array" aca="1" ref="X5" ca="1">TREND($K5:$P5,$K$1:$P$1,X$1)</f>
        <v>7.9702844569084774E-3</v>
      </c>
      <c r="Y5" s="38" cm="1">
        <f t="array" aca="1" ref="Y5" ca="1">TREND($K5:$P5,$K$1:$P$1,Y$1)</f>
        <v>8.0809828521433147E-3</v>
      </c>
      <c r="Z5" s="38" cm="1">
        <f t="array" aca="1" ref="Z5" ca="1">TREND($K5:$P5,$K$1:$P$1,Z$1)</f>
        <v>8.191681247378152E-3</v>
      </c>
      <c r="AA5" s="38" cm="1">
        <f t="array" aca="1" ref="AA5" ca="1">TREND($K5:$P5,$K$1:$P$1,AA$1)</f>
        <v>8.3023796426129892E-3</v>
      </c>
      <c r="AB5" s="38" cm="1">
        <f t="array" aca="1" ref="AB5" ca="1">TREND($K5:$P5,$K$1:$P$1,AB$1)</f>
        <v>8.4130780378478265E-3</v>
      </c>
      <c r="AC5" s="38" cm="1">
        <f t="array" aca="1" ref="AC5" ca="1">TREND($K5:$P5,$K$1:$P$1,AC$1)</f>
        <v>8.5237764330826638E-3</v>
      </c>
      <c r="AD5" s="38" cm="1">
        <f t="array" aca="1" ref="AD5" ca="1">TREND($K5:$P5,$K$1:$P$1,AD$1)</f>
        <v>8.6344748283175288E-3</v>
      </c>
      <c r="AE5" s="38" cm="1">
        <f t="array" aca="1" ref="AE5" ca="1">TREND($K5:$P5,$K$1:$P$1,AE$1)</f>
        <v>8.745173223552366E-3</v>
      </c>
      <c r="AF5" s="38" cm="1">
        <f t="array" aca="1" ref="AF5" ca="1">TREND($K5:$P5,$K$1:$P$1,AF$1)</f>
        <v>8.8558716187872033E-3</v>
      </c>
      <c r="AG5" s="38" cm="1">
        <f t="array" aca="1" ref="AG5" ca="1">TREND($K5:$P5,$K$1:$P$1,AG$1)</f>
        <v>8.9665700140220406E-3</v>
      </c>
      <c r="AH5" s="38" cm="1">
        <f t="array" aca="1" ref="AH5" ca="1">TREND($K5:$P5,$K$1:$P$1,AH$1)</f>
        <v>9.0772684092568778E-3</v>
      </c>
      <c r="AI5" s="38" cm="1">
        <f t="array" aca="1" ref="AI5" ca="1">TREND($K5:$P5,$K$1:$P$1,AI$1)</f>
        <v>9.1879668044917151E-3</v>
      </c>
      <c r="AJ5" s="38" cm="1">
        <f t="array" aca="1" ref="AJ5" ca="1">TREND($K5:$P5,$K$1:$P$1,AJ$1)</f>
        <v>9.2986651997265524E-3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8.8558716187871877E-3</v>
      </c>
      <c r="C6" s="38">
        <f t="shared" ca="1" si="3"/>
        <v>8.8835462175958987E-3</v>
      </c>
      <c r="D6" s="38">
        <f t="shared" ca="1" si="0"/>
        <v>8.9112208164046081E-3</v>
      </c>
      <c r="E6" s="38">
        <f t="shared" ca="1" si="0"/>
        <v>8.9388954152133174E-3</v>
      </c>
      <c r="F6" s="39" cm="1">
        <f t="array" aca="1" ref="F6" ca="1">INDIRECT(CONCATENATE("'",HLOOKUP(F$1,$B$21:$E$23,3,FALSE),"'!",$B$25,ROW($A6)+5))*About!$A$27</f>
        <v>8.9665700140220284E-3</v>
      </c>
      <c r="G6" s="38">
        <f t="shared" ca="1" si="4"/>
        <v>9.0329890511629315E-3</v>
      </c>
      <c r="H6" s="38">
        <f t="shared" ca="1" si="1"/>
        <v>9.0994080883038363E-3</v>
      </c>
      <c r="I6" s="38">
        <f t="shared" ca="1" si="1"/>
        <v>9.1658271254447393E-3</v>
      </c>
      <c r="J6" s="38">
        <f t="shared" ca="1" si="1"/>
        <v>9.2322461625856441E-3</v>
      </c>
      <c r="K6" s="39" cm="1">
        <f t="array" aca="1" ref="K6" ca="1">INDIRECT(CONCATENATE("'",HLOOKUP(K$1,$B$21:$E$23,3,FALSE),"'!",$B$25,ROW($A6)+5))*About!$A$27</f>
        <v>9.2986651997265472E-3</v>
      </c>
      <c r="L6" s="38">
        <f t="shared" ca="1" si="5"/>
        <v>9.475782632102291E-3</v>
      </c>
      <c r="M6" s="38">
        <f t="shared" ca="1" si="2"/>
        <v>9.6529000644780347E-3</v>
      </c>
      <c r="N6" s="38">
        <f t="shared" ca="1" si="2"/>
        <v>9.8300174968537785E-3</v>
      </c>
      <c r="O6" s="38">
        <f t="shared" ca="1" si="2"/>
        <v>1.0007134929229522E-2</v>
      </c>
      <c r="P6" s="39" cm="1">
        <f t="array" aca="1" ref="P6" ca="1">INDIRECT(CONCATENATE("'",HLOOKUP(P$1,$B$21:$E$23,3,FALSE),"'!",$B$25,ROW($A6)+5))*About!$A$27</f>
        <v>1.0184252361605266E-2</v>
      </c>
      <c r="Q6" s="38" cm="1">
        <f t="array" aca="1" ref="Q6" ca="1">TREND($K6:$P6,$K$1:$P$1,Q$1)</f>
        <v>1.0361369793981001E-2</v>
      </c>
      <c r="R6" s="38" cm="1">
        <f t="array" aca="1" ref="R6" ca="1">TREND($K6:$P6,$K$1:$P$1,R$1)</f>
        <v>1.0538487226356752E-2</v>
      </c>
      <c r="S6" s="38" cm="1">
        <f t="array" aca="1" ref="S6" ca="1">TREND($K6:$P6,$K$1:$P$1,S$1)</f>
        <v>1.0715604658732503E-2</v>
      </c>
      <c r="T6" s="38" cm="1">
        <f t="array" aca="1" ref="T6" ca="1">TREND($K6:$P6,$K$1:$P$1,T$1)</f>
        <v>1.0892722091108253E-2</v>
      </c>
      <c r="U6" s="38" cm="1">
        <f t="array" aca="1" ref="U6" ca="1">TREND($K6:$P6,$K$1:$P$1,U$1)</f>
        <v>1.1069839523484004E-2</v>
      </c>
      <c r="V6" s="38" cm="1">
        <f t="array" aca="1" ref="V6" ca="1">TREND($K6:$P6,$K$1:$P$1,V$1)</f>
        <v>1.1246956955859699E-2</v>
      </c>
      <c r="W6" s="38" cm="1">
        <f t="array" aca="1" ref="W6" ca="1">TREND($K6:$P6,$K$1:$P$1,W$1)</f>
        <v>1.142407438823545E-2</v>
      </c>
      <c r="X6" s="38" cm="1">
        <f t="array" aca="1" ref="X6" ca="1">TREND($K6:$P6,$K$1:$P$1,X$1)</f>
        <v>1.1601191820611201E-2</v>
      </c>
      <c r="Y6" s="38" cm="1">
        <f t="array" aca="1" ref="Y6" ca="1">TREND($K6:$P6,$K$1:$P$1,Y$1)</f>
        <v>1.1778309252986952E-2</v>
      </c>
      <c r="Z6" s="38" cm="1">
        <f t="array" aca="1" ref="Z6" ca="1">TREND($K6:$P6,$K$1:$P$1,Z$1)</f>
        <v>1.1955426685362702E-2</v>
      </c>
      <c r="AA6" s="38" cm="1">
        <f t="array" aca="1" ref="AA6" ca="1">TREND($K6:$P6,$K$1:$P$1,AA$1)</f>
        <v>1.2132544117738453E-2</v>
      </c>
      <c r="AB6" s="38" cm="1">
        <f t="array" aca="1" ref="AB6" ca="1">TREND($K6:$P6,$K$1:$P$1,AB$1)</f>
        <v>1.2309661550114204E-2</v>
      </c>
      <c r="AC6" s="38" cm="1">
        <f t="array" aca="1" ref="AC6" ca="1">TREND($K6:$P6,$K$1:$P$1,AC$1)</f>
        <v>1.2486778982489954E-2</v>
      </c>
      <c r="AD6" s="38" cm="1">
        <f t="array" aca="1" ref="AD6" ca="1">TREND($K6:$P6,$K$1:$P$1,AD$1)</f>
        <v>1.266389641486565E-2</v>
      </c>
      <c r="AE6" s="38" cm="1">
        <f t="array" aca="1" ref="AE6" ca="1">TREND($K6:$P6,$K$1:$P$1,AE$1)</f>
        <v>1.28410138472414E-2</v>
      </c>
      <c r="AF6" s="38" cm="1">
        <f t="array" aca="1" ref="AF6" ca="1">TREND($K6:$P6,$K$1:$P$1,AF$1)</f>
        <v>1.3018131279617151E-2</v>
      </c>
      <c r="AG6" s="38" cm="1">
        <f t="array" aca="1" ref="AG6" ca="1">TREND($K6:$P6,$K$1:$P$1,AG$1)</f>
        <v>1.3195248711992902E-2</v>
      </c>
      <c r="AH6" s="38" cm="1">
        <f t="array" aca="1" ref="AH6" ca="1">TREND($K6:$P6,$K$1:$P$1,AH$1)</f>
        <v>1.3372366144368653E-2</v>
      </c>
      <c r="AI6" s="38" cm="1">
        <f t="array" aca="1" ref="AI6" ca="1">TREND($K6:$P6,$K$1:$P$1,AI$1)</f>
        <v>1.3549483576744403E-2</v>
      </c>
      <c r="AJ6" s="38" cm="1">
        <f t="array" aca="1" ref="AJ6" ca="1">TREND($K6:$P6,$K$1:$P$1,AJ$1)</f>
        <v>1.3726601009120154E-2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0.26567614856361566</v>
      </c>
      <c r="C7" s="38">
        <f t="shared" ca="1" si="3"/>
        <v>0.26567614856361566</v>
      </c>
      <c r="D7" s="38">
        <f t="shared" ca="1" si="0"/>
        <v>0.26567614856361566</v>
      </c>
      <c r="E7" s="38">
        <f t="shared" ca="1" si="0"/>
        <v>0.26567614856361566</v>
      </c>
      <c r="F7" s="39" cm="1">
        <f t="array" aca="1" ref="F7" ca="1">INDIRECT(CONCATENATE("'",HLOOKUP(F$1,$B$21:$E$23,3,FALSE),"'!",$B$25,ROW($A7)+5))*About!$A$27</f>
        <v>0.26567614856361566</v>
      </c>
      <c r="G7" s="38">
        <f t="shared" ca="1" si="4"/>
        <v>0.26789011646831246</v>
      </c>
      <c r="H7" s="38">
        <f t="shared" ca="1" si="1"/>
        <v>0.27010408437300926</v>
      </c>
      <c r="I7" s="38">
        <f t="shared" ca="1" si="1"/>
        <v>0.272318052277706</v>
      </c>
      <c r="J7" s="38">
        <f t="shared" ca="1" si="1"/>
        <v>0.2745320201824028</v>
      </c>
      <c r="K7" s="39" cm="1">
        <f t="array" aca="1" ref="K7" ca="1">INDIRECT(CONCATENATE("'",HLOOKUP(K$1,$B$21:$E$23,3,FALSE),"'!",$B$25,ROW($A7)+5))*About!$A$27</f>
        <v>0.2767459880870996</v>
      </c>
      <c r="L7" s="38">
        <f t="shared" ca="1" si="5"/>
        <v>0.2767459880870996</v>
      </c>
      <c r="M7" s="38">
        <f t="shared" ca="1" si="2"/>
        <v>0.2767459880870996</v>
      </c>
      <c r="N7" s="38">
        <f t="shared" ca="1" si="2"/>
        <v>0.2767459880870996</v>
      </c>
      <c r="O7" s="38">
        <f t="shared" ca="1" si="2"/>
        <v>0.2767459880870996</v>
      </c>
      <c r="P7" s="39" cm="1">
        <f t="array" aca="1" ref="P7" ca="1">INDIRECT(CONCATENATE("'",HLOOKUP(P$1,$B$21:$E$23,3,FALSE),"'!",$B$25,ROW($A7)+5))*About!$A$27</f>
        <v>0.2767459880870996</v>
      </c>
      <c r="Q7" s="38" cm="1">
        <f t="array" aca="1" ref="Q7" ca="1">TREND($K7:$P7,$K$1:$P$1,Q$1)</f>
        <v>0.27674598808709966</v>
      </c>
      <c r="R7" s="38" cm="1">
        <f t="array" aca="1" ref="R7" ca="1">TREND($K7:$P7,$K$1:$P$1,R$1)</f>
        <v>0.27674598808709966</v>
      </c>
      <c r="S7" s="38" cm="1">
        <f t="array" aca="1" ref="S7" ca="1">TREND($K7:$P7,$K$1:$P$1,S$1)</f>
        <v>0.27674598808709966</v>
      </c>
      <c r="T7" s="38" cm="1">
        <f t="array" aca="1" ref="T7" ca="1">TREND($K7:$P7,$K$1:$P$1,T$1)</f>
        <v>0.27674598808709966</v>
      </c>
      <c r="U7" s="38" cm="1">
        <f t="array" aca="1" ref="U7" ca="1">TREND($K7:$P7,$K$1:$P$1,U$1)</f>
        <v>0.27674598808709966</v>
      </c>
      <c r="V7" s="38" cm="1">
        <f t="array" aca="1" ref="V7" ca="1">TREND($K7:$P7,$K$1:$P$1,V$1)</f>
        <v>0.27674598808709966</v>
      </c>
      <c r="W7" s="38" cm="1">
        <f t="array" aca="1" ref="W7" ca="1">TREND($K7:$P7,$K$1:$P$1,W$1)</f>
        <v>0.27674598808709966</v>
      </c>
      <c r="X7" s="38" cm="1">
        <f t="array" aca="1" ref="X7" ca="1">TREND($K7:$P7,$K$1:$P$1,X$1)</f>
        <v>0.27674598808709966</v>
      </c>
      <c r="Y7" s="38" cm="1">
        <f t="array" aca="1" ref="Y7" ca="1">TREND($K7:$P7,$K$1:$P$1,Y$1)</f>
        <v>0.27674598808709966</v>
      </c>
      <c r="Z7" s="38" cm="1">
        <f t="array" aca="1" ref="Z7" ca="1">TREND($K7:$P7,$K$1:$P$1,Z$1)</f>
        <v>0.27674598808709966</v>
      </c>
      <c r="AA7" s="38" cm="1">
        <f t="array" aca="1" ref="AA7" ca="1">TREND($K7:$P7,$K$1:$P$1,AA$1)</f>
        <v>0.27674598808709966</v>
      </c>
      <c r="AB7" s="38" cm="1">
        <f t="array" aca="1" ref="AB7" ca="1">TREND($K7:$P7,$K$1:$P$1,AB$1)</f>
        <v>0.27674598808709966</v>
      </c>
      <c r="AC7" s="38" cm="1">
        <f t="array" aca="1" ref="AC7" ca="1">TREND($K7:$P7,$K$1:$P$1,AC$1)</f>
        <v>0.27674598808709966</v>
      </c>
      <c r="AD7" s="38" cm="1">
        <f t="array" aca="1" ref="AD7" ca="1">TREND($K7:$P7,$K$1:$P$1,AD$1)</f>
        <v>0.27674598808709966</v>
      </c>
      <c r="AE7" s="38" cm="1">
        <f t="array" aca="1" ref="AE7" ca="1">TREND($K7:$P7,$K$1:$P$1,AE$1)</f>
        <v>0.27674598808709966</v>
      </c>
      <c r="AF7" s="38" cm="1">
        <f t="array" aca="1" ref="AF7" ca="1">TREND($K7:$P7,$K$1:$P$1,AF$1)</f>
        <v>0.27674598808709966</v>
      </c>
      <c r="AG7" s="38" cm="1">
        <f t="array" aca="1" ref="AG7" ca="1">TREND($K7:$P7,$K$1:$P$1,AG$1)</f>
        <v>0.27674598808709966</v>
      </c>
      <c r="AH7" s="38" cm="1">
        <f t="array" aca="1" ref="AH7" ca="1">TREND($K7:$P7,$K$1:$P$1,AH$1)</f>
        <v>0.27674598808709966</v>
      </c>
      <c r="AI7" s="38" cm="1">
        <f t="array" aca="1" ref="AI7" ca="1">TREND($K7:$P7,$K$1:$P$1,AI$1)</f>
        <v>0.27674598808709966</v>
      </c>
      <c r="AJ7" s="38" cm="1">
        <f t="array" aca="1" ref="AJ7" ca="1">TREND($K7:$P7,$K$1:$P$1,AJ$1)</f>
        <v>0.27674598808709966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4.427935809393594E-2</v>
      </c>
      <c r="C8" s="38">
        <f t="shared" ca="1" si="3"/>
        <v>4.455610408202304E-2</v>
      </c>
      <c r="D8" s="38">
        <f t="shared" ca="1" si="0"/>
        <v>4.4832850070110133E-2</v>
      </c>
      <c r="E8" s="38">
        <f t="shared" ca="1" si="0"/>
        <v>4.5109596058197234E-2</v>
      </c>
      <c r="F8" s="39" cm="1">
        <f t="array" aca="1" ref="F8" ca="1">INDIRECT(CONCATENATE("'",HLOOKUP(F$1,$B$21:$E$23,3,FALSE),"'!",$B$25,ROW($A8)+5))*About!$A$27</f>
        <v>4.5386342046284334E-2</v>
      </c>
      <c r="G8" s="38">
        <f t="shared" ca="1" si="4"/>
        <v>4.5607738836754015E-2</v>
      </c>
      <c r="H8" s="38">
        <f t="shared" ca="1" si="1"/>
        <v>4.5829135627223697E-2</v>
      </c>
      <c r="I8" s="38">
        <f t="shared" ca="1" si="1"/>
        <v>4.6050532417693378E-2</v>
      </c>
      <c r="J8" s="38">
        <f t="shared" ca="1" si="1"/>
        <v>4.627192920816306E-2</v>
      </c>
      <c r="K8" s="39" cm="1">
        <f t="array" aca="1" ref="K8" ca="1">INDIRECT(CONCATENATE("'",HLOOKUP(K$1,$B$21:$E$23,3,FALSE),"'!",$B$25,ROW($A8)+5))*About!$A$27</f>
        <v>4.6493325998632741E-2</v>
      </c>
      <c r="L8" s="38">
        <f t="shared" ca="1" si="5"/>
        <v>4.6714722789102422E-2</v>
      </c>
      <c r="M8" s="38">
        <f t="shared" ca="1" si="2"/>
        <v>4.6936119579572097E-2</v>
      </c>
      <c r="N8" s="38">
        <f t="shared" ca="1" si="2"/>
        <v>4.7157516370041778E-2</v>
      </c>
      <c r="O8" s="38">
        <f t="shared" ca="1" si="2"/>
        <v>4.7378913160511453E-2</v>
      </c>
      <c r="P8" s="39" cm="1">
        <f t="array" aca="1" ref="P8" ca="1">INDIRECT(CONCATENATE("'",HLOOKUP(P$1,$B$21:$E$23,3,FALSE),"'!",$B$25,ROW($A8)+5))*About!$A$27</f>
        <v>4.7600309950981134E-2</v>
      </c>
      <c r="Q8" s="38" cm="1">
        <f t="array" aca="1" ref="Q8" ca="1">TREND($K8:$P8,$K$1:$P$1,Q$1)</f>
        <v>4.7821706741450809E-2</v>
      </c>
      <c r="R8" s="38" cm="1">
        <f t="array" aca="1" ref="R8" ca="1">TREND($K8:$P8,$K$1:$P$1,R$1)</f>
        <v>4.8043103531920484E-2</v>
      </c>
      <c r="S8" s="38" cm="1">
        <f t="array" aca="1" ref="S8" ca="1">TREND($K8:$P8,$K$1:$P$1,S$1)</f>
        <v>4.8264500322390158E-2</v>
      </c>
      <c r="T8" s="38" cm="1">
        <f t="array" aca="1" ref="T8" ca="1">TREND($K8:$P8,$K$1:$P$1,T$1)</f>
        <v>4.8485897112859833E-2</v>
      </c>
      <c r="U8" s="38" cm="1">
        <f t="array" aca="1" ref="U8" ca="1">TREND($K8:$P8,$K$1:$P$1,U$1)</f>
        <v>4.8707293903329507E-2</v>
      </c>
      <c r="V8" s="38" cm="1">
        <f t="array" aca="1" ref="V8" ca="1">TREND($K8:$P8,$K$1:$P$1,V$1)</f>
        <v>4.8928690693799182E-2</v>
      </c>
      <c r="W8" s="38" cm="1">
        <f t="array" aca="1" ref="W8" ca="1">TREND($K8:$P8,$K$1:$P$1,W$1)</f>
        <v>4.9150087484268856E-2</v>
      </c>
      <c r="X8" s="38" cm="1">
        <f t="array" aca="1" ref="X8" ca="1">TREND($K8:$P8,$K$1:$P$1,X$1)</f>
        <v>4.9371484274738531E-2</v>
      </c>
      <c r="Y8" s="38" cm="1">
        <f t="array" aca="1" ref="Y8" ca="1">TREND($K8:$P8,$K$1:$P$1,Y$1)</f>
        <v>4.9592881065208205E-2</v>
      </c>
      <c r="Z8" s="38" cm="1">
        <f t="array" aca="1" ref="Z8" ca="1">TREND($K8:$P8,$K$1:$P$1,Z$1)</f>
        <v>4.981427785567788E-2</v>
      </c>
      <c r="AA8" s="38" cm="1">
        <f t="array" aca="1" ref="AA8" ca="1">TREND($K8:$P8,$K$1:$P$1,AA$1)</f>
        <v>5.003567464614761E-2</v>
      </c>
      <c r="AB8" s="38" cm="1">
        <f t="array" aca="1" ref="AB8" ca="1">TREND($K8:$P8,$K$1:$P$1,AB$1)</f>
        <v>5.0257071436617284E-2</v>
      </c>
      <c r="AC8" s="38" cm="1">
        <f t="array" aca="1" ref="AC8" ca="1">TREND($K8:$P8,$K$1:$P$1,AC$1)</f>
        <v>5.0478468227086959E-2</v>
      </c>
      <c r="AD8" s="38" cm="1">
        <f t="array" aca="1" ref="AD8" ca="1">TREND($K8:$P8,$K$1:$P$1,AD$1)</f>
        <v>5.0699865017556633E-2</v>
      </c>
      <c r="AE8" s="38" cm="1">
        <f t="array" aca="1" ref="AE8" ca="1">TREND($K8:$P8,$K$1:$P$1,AE$1)</f>
        <v>5.0921261808026308E-2</v>
      </c>
      <c r="AF8" s="38" cm="1">
        <f t="array" aca="1" ref="AF8" ca="1">TREND($K8:$P8,$K$1:$P$1,AF$1)</f>
        <v>5.1142658598495983E-2</v>
      </c>
      <c r="AG8" s="38" cm="1">
        <f t="array" aca="1" ref="AG8" ca="1">TREND($K8:$P8,$K$1:$P$1,AG$1)</f>
        <v>5.1364055388965657E-2</v>
      </c>
      <c r="AH8" s="38" cm="1">
        <f t="array" aca="1" ref="AH8" ca="1">TREND($K8:$P8,$K$1:$P$1,AH$1)</f>
        <v>5.1585452179435332E-2</v>
      </c>
      <c r="AI8" s="38" cm="1">
        <f t="array" aca="1" ref="AI8" ca="1">TREND($K8:$P8,$K$1:$P$1,AI$1)</f>
        <v>5.1806848969905006E-2</v>
      </c>
      <c r="AJ8" s="38" cm="1">
        <f t="array" aca="1" ref="AJ8" ca="1">TREND($K8:$P8,$K$1:$P$1,AJ$1)</f>
        <v>5.2028245760374681E-2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1.0405649152074946E-2</v>
      </c>
      <c r="C9" s="38">
        <f t="shared" ca="1" si="3"/>
        <v>1.0405649152074946E-2</v>
      </c>
      <c r="D9" s="38">
        <f t="shared" ca="1" si="0"/>
        <v>1.0405649152074946E-2</v>
      </c>
      <c r="E9" s="38">
        <f t="shared" ca="1" si="0"/>
        <v>1.0405649152074946E-2</v>
      </c>
      <c r="F9" s="39" cm="1">
        <f t="array" aca="1" ref="F9" ca="1">INDIRECT(CONCATENATE("'",HLOOKUP(F$1,$B$21:$E$23,3,FALSE),"'!",$B$25,ROW($A9)+5))*About!$A$27</f>
        <v>1.0405649152074946E-2</v>
      </c>
      <c r="G9" s="38">
        <f t="shared" ca="1" si="4"/>
        <v>1.0516347547309785E-2</v>
      </c>
      <c r="H9" s="38">
        <f t="shared" ca="1" si="1"/>
        <v>1.0627045942544626E-2</v>
      </c>
      <c r="I9" s="38">
        <f t="shared" ca="1" si="1"/>
        <v>1.0737744337779465E-2</v>
      </c>
      <c r="J9" s="38">
        <f t="shared" ca="1" si="1"/>
        <v>1.0848442733014305E-2</v>
      </c>
      <c r="K9" s="39" cm="1">
        <f t="array" aca="1" ref="K9" ca="1">INDIRECT(CONCATENATE("'",HLOOKUP(K$1,$B$21:$E$23,3,FALSE),"'!",$B$25,ROW($A9)+5))*About!$A$27</f>
        <v>1.0959141128249144E-2</v>
      </c>
      <c r="L9" s="38">
        <f t="shared" ca="1" si="5"/>
        <v>1.1202677597765793E-2</v>
      </c>
      <c r="M9" s="38">
        <f t="shared" ca="1" si="2"/>
        <v>1.144621406728244E-2</v>
      </c>
      <c r="N9" s="38">
        <f t="shared" ca="1" si="2"/>
        <v>1.1689750536799088E-2</v>
      </c>
      <c r="O9" s="38">
        <f t="shared" ca="1" si="2"/>
        <v>1.1933287006315735E-2</v>
      </c>
      <c r="P9" s="39" cm="1">
        <f t="array" aca="1" ref="P9" ca="1">INDIRECT(CONCATENATE("'",HLOOKUP(P$1,$B$21:$E$23,3,FALSE),"'!",$B$25,ROW($A9)+5))*About!$A$27</f>
        <v>1.2176823475832384E-2</v>
      </c>
      <c r="Q9" s="38" cm="1">
        <f t="array" aca="1" ref="Q9" ca="1">TREND($K9:$P9,$K$1:$P$1,Q$1)</f>
        <v>1.2420359945349069E-2</v>
      </c>
      <c r="R9" s="38" cm="1">
        <f t="array" aca="1" ref="R9" ca="1">TREND($K9:$P9,$K$1:$P$1,R$1)</f>
        <v>1.2663896414865705E-2</v>
      </c>
      <c r="S9" s="38" cm="1">
        <f t="array" aca="1" ref="S9" ca="1">TREND($K9:$P9,$K$1:$P$1,S$1)</f>
        <v>1.2907432884382342E-2</v>
      </c>
      <c r="T9" s="38" cm="1">
        <f t="array" aca="1" ref="T9" ca="1">TREND($K9:$P9,$K$1:$P$1,T$1)</f>
        <v>1.3150969353898978E-2</v>
      </c>
      <c r="U9" s="38" cm="1">
        <f t="array" aca="1" ref="U9" ca="1">TREND($K9:$P9,$K$1:$P$1,U$1)</f>
        <v>1.3394505823415614E-2</v>
      </c>
      <c r="V9" s="38" cm="1">
        <f t="array" aca="1" ref="V9" ca="1">TREND($K9:$P9,$K$1:$P$1,V$1)</f>
        <v>1.3638042292932306E-2</v>
      </c>
      <c r="W9" s="38" cm="1">
        <f t="array" aca="1" ref="W9" ca="1">TREND($K9:$P9,$K$1:$P$1,W$1)</f>
        <v>1.3881578762448943E-2</v>
      </c>
      <c r="X9" s="38" cm="1">
        <f t="array" aca="1" ref="X9" ca="1">TREND($K9:$P9,$K$1:$P$1,X$1)</f>
        <v>1.4125115231965579E-2</v>
      </c>
      <c r="Y9" s="38" cm="1">
        <f t="array" aca="1" ref="Y9" ca="1">TREND($K9:$P9,$K$1:$P$1,Y$1)</f>
        <v>1.4368651701482216E-2</v>
      </c>
      <c r="Z9" s="38" cm="1">
        <f t="array" aca="1" ref="Z9" ca="1">TREND($K9:$P9,$K$1:$P$1,Z$1)</f>
        <v>1.4612188170998852E-2</v>
      </c>
      <c r="AA9" s="38" cm="1">
        <f t="array" aca="1" ref="AA9" ca="1">TREND($K9:$P9,$K$1:$P$1,AA$1)</f>
        <v>1.4855724640515544E-2</v>
      </c>
      <c r="AB9" s="38" cm="1">
        <f t="array" aca="1" ref="AB9" ca="1">TREND($K9:$P9,$K$1:$P$1,AB$1)</f>
        <v>1.5099261110032181E-2</v>
      </c>
      <c r="AC9" s="38" cm="1">
        <f t="array" aca="1" ref="AC9" ca="1">TREND($K9:$P9,$K$1:$P$1,AC$1)</f>
        <v>1.5342797579548817E-2</v>
      </c>
      <c r="AD9" s="38" cm="1">
        <f t="array" aca="1" ref="AD9" ca="1">TREND($K9:$P9,$K$1:$P$1,AD$1)</f>
        <v>1.5586334049065453E-2</v>
      </c>
      <c r="AE9" s="38" cm="1">
        <f t="array" aca="1" ref="AE9" ca="1">TREND($K9:$P9,$K$1:$P$1,AE$1)</f>
        <v>1.582987051858209E-2</v>
      </c>
      <c r="AF9" s="38" cm="1">
        <f t="array" aca="1" ref="AF9" ca="1">TREND($K9:$P9,$K$1:$P$1,AF$1)</f>
        <v>1.6073406988098782E-2</v>
      </c>
      <c r="AG9" s="38" cm="1">
        <f t="array" aca="1" ref="AG9" ca="1">TREND($K9:$P9,$K$1:$P$1,AG$1)</f>
        <v>1.6316943457615418E-2</v>
      </c>
      <c r="AH9" s="38" cm="1">
        <f t="array" aca="1" ref="AH9" ca="1">TREND($K9:$P9,$K$1:$P$1,AH$1)</f>
        <v>1.6560479927132055E-2</v>
      </c>
      <c r="AI9" s="38" cm="1">
        <f t="array" aca="1" ref="AI9" ca="1">TREND($K9:$P9,$K$1:$P$1,AI$1)</f>
        <v>1.6804016396648691E-2</v>
      </c>
      <c r="AJ9" s="38" cm="1">
        <f t="array" aca="1" ref="AJ9" ca="1">TREND($K9:$P9,$K$1:$P$1,AJ$1)</f>
        <v>1.7047552866165328E-2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8.4130780378478291E-5</v>
      </c>
      <c r="C10" s="38">
        <f t="shared" ca="1" si="3"/>
        <v>8.5791256307000898E-5</v>
      </c>
      <c r="D10" s="38">
        <f t="shared" ca="1" si="0"/>
        <v>8.745173223552349E-5</v>
      </c>
      <c r="E10" s="38">
        <f t="shared" ca="1" si="0"/>
        <v>8.9112208164046083E-5</v>
      </c>
      <c r="F10" s="39" cm="1">
        <f t="array" aca="1" ref="F10" ca="1">INDIRECT(CONCATENATE("'",HLOOKUP(F$1,$B$21:$E$23,3,FALSE),"'!",$B$25,ROW($A10)+5))*About!$A$27</f>
        <v>9.0772684092568689E-5</v>
      </c>
      <c r="G10" s="38">
        <f t="shared" ca="1" si="4"/>
        <v>9.2765255206795811E-5</v>
      </c>
      <c r="H10" s="38">
        <f t="shared" ca="1" si="1"/>
        <v>9.4757826321022919E-5</v>
      </c>
      <c r="I10" s="38">
        <f t="shared" ca="1" si="1"/>
        <v>9.6750397435250041E-5</v>
      </c>
      <c r="J10" s="38">
        <f t="shared" ca="1" si="1"/>
        <v>9.874296854947715E-5</v>
      </c>
      <c r="K10" s="39" cm="1">
        <f t="array" aca="1" ref="K10" ca="1">INDIRECT(CONCATENATE("'",HLOOKUP(K$1,$B$21:$E$23,3,FALSE),"'!",$B$25,ROW($A10)+5))*About!$A$27</f>
        <v>1.0073553966370427E-4</v>
      </c>
      <c r="L10" s="38">
        <f t="shared" ca="1" si="5"/>
        <v>1.0272811077793139E-4</v>
      </c>
      <c r="M10" s="38">
        <f t="shared" ca="1" si="2"/>
        <v>1.047206818921585E-4</v>
      </c>
      <c r="N10" s="38">
        <f t="shared" ca="1" si="2"/>
        <v>1.0671325300638562E-4</v>
      </c>
      <c r="O10" s="38">
        <f t="shared" ca="1" si="2"/>
        <v>1.0870582412061273E-4</v>
      </c>
      <c r="P10" s="39" cm="1">
        <f t="array" aca="1" ref="P10" ca="1">INDIRECT(CONCATENATE("'",HLOOKUP(P$1,$B$21:$E$23,3,FALSE),"'!",$B$25,ROW($A10)+5))*About!$A$27</f>
        <v>1.1069839523483985E-4</v>
      </c>
      <c r="Q10" s="38" cm="1">
        <f t="array" aca="1" ref="Q10" ca="1">TREND($K10:$P10,$K$1:$P$1,Q$1)</f>
        <v>1.126909663490671E-4</v>
      </c>
      <c r="R10" s="38" cm="1">
        <f t="array" aca="1" ref="R10" ca="1">TREND($K10:$P10,$K$1:$P$1,R$1)</f>
        <v>1.1468353746329433E-4</v>
      </c>
      <c r="S10" s="38" cm="1">
        <f t="array" aca="1" ref="S10" ca="1">TREND($K10:$P10,$K$1:$P$1,S$1)</f>
        <v>1.1667610857752156E-4</v>
      </c>
      <c r="T10" s="38" cm="1">
        <f t="array" aca="1" ref="T10" ca="1">TREND($K10:$P10,$K$1:$P$1,T$1)</f>
        <v>1.1866867969174879E-4</v>
      </c>
      <c r="U10" s="38" cm="1">
        <f t="array" aca="1" ref="U10" ca="1">TREND($K10:$P10,$K$1:$P$1,U$1)</f>
        <v>1.2066125080597602E-4</v>
      </c>
      <c r="V10" s="38" cm="1">
        <f t="array" aca="1" ref="V10" ca="1">TREND($K10:$P10,$K$1:$P$1,V$1)</f>
        <v>1.2265382192020325E-4</v>
      </c>
      <c r="W10" s="38" cm="1">
        <f t="array" aca="1" ref="W10" ca="1">TREND($K10:$P10,$K$1:$P$1,W$1)</f>
        <v>1.2464639303442961E-4</v>
      </c>
      <c r="X10" s="38" cm="1">
        <f t="array" aca="1" ref="X10" ca="1">TREND($K10:$P10,$K$1:$P$1,X$1)</f>
        <v>1.2663896414865684E-4</v>
      </c>
      <c r="Y10" s="38" cm="1">
        <f t="array" aca="1" ref="Y10" ca="1">TREND($K10:$P10,$K$1:$P$1,Y$1)</f>
        <v>1.2863153526288407E-4</v>
      </c>
      <c r="Z10" s="38" cm="1">
        <f t="array" aca="1" ref="Z10" ca="1">TREND($K10:$P10,$K$1:$P$1,Z$1)</f>
        <v>1.306241063771113E-4</v>
      </c>
      <c r="AA10" s="38" cm="1">
        <f t="array" aca="1" ref="AA10" ca="1">TREND($K10:$P10,$K$1:$P$1,AA$1)</f>
        <v>1.3261667749133853E-4</v>
      </c>
      <c r="AB10" s="38" cm="1">
        <f t="array" aca="1" ref="AB10" ca="1">TREND($K10:$P10,$K$1:$P$1,AB$1)</f>
        <v>1.3460924860556576E-4</v>
      </c>
      <c r="AC10" s="38" cm="1">
        <f t="array" aca="1" ref="AC10" ca="1">TREND($K10:$P10,$K$1:$P$1,AC$1)</f>
        <v>1.36601819719793E-4</v>
      </c>
      <c r="AD10" s="38" cm="1">
        <f t="array" aca="1" ref="AD10" ca="1">TREND($K10:$P10,$K$1:$P$1,AD$1)</f>
        <v>1.3859439083402023E-4</v>
      </c>
      <c r="AE10" s="38" cm="1">
        <f t="array" aca="1" ref="AE10" ca="1">TREND($K10:$P10,$K$1:$P$1,AE$1)</f>
        <v>1.4058696194824659E-4</v>
      </c>
      <c r="AF10" s="38" cm="1">
        <f t="array" aca="1" ref="AF10" ca="1">TREND($K10:$P10,$K$1:$P$1,AF$1)</f>
        <v>1.4257953306247382E-4</v>
      </c>
      <c r="AG10" s="38" cm="1">
        <f t="array" aca="1" ref="AG10" ca="1">TREND($K10:$P10,$K$1:$P$1,AG$1)</f>
        <v>1.4457210417670105E-4</v>
      </c>
      <c r="AH10" s="38" cm="1">
        <f t="array" aca="1" ref="AH10" ca="1">TREND($K10:$P10,$K$1:$P$1,AH$1)</f>
        <v>1.4656467529092828E-4</v>
      </c>
      <c r="AI10" s="38" cm="1">
        <f t="array" aca="1" ref="AI10" ca="1">TREND($K10:$P10,$K$1:$P$1,AI$1)</f>
        <v>1.4855724640515551E-4</v>
      </c>
      <c r="AJ10" s="38" cm="1">
        <f t="array" aca="1" ref="AJ10" ca="1">TREND($K10:$P10,$K$1:$P$1,AJ$1)</f>
        <v>1.5054981751938274E-4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7.9702844569084689E-5</v>
      </c>
      <c r="C11" s="38">
        <f t="shared" ca="1" si="3"/>
        <v>8.1640066485694389E-5</v>
      </c>
      <c r="D11" s="38">
        <f t="shared" ca="1" si="0"/>
        <v>8.3577288402304089E-5</v>
      </c>
      <c r="E11" s="38">
        <f t="shared" ca="1" si="0"/>
        <v>8.551451031891379E-5</v>
      </c>
      <c r="F11" s="39" cm="1">
        <f t="array" aca="1" ref="F11" ca="1">INDIRECT(CONCATENATE("'",HLOOKUP(F$1,$B$21:$E$23,3,FALSE),"'!",$B$25,ROW($A11)+5))*About!$A$27</f>
        <v>8.745173223552349E-5</v>
      </c>
      <c r="G11" s="38">
        <f t="shared" ca="1" si="4"/>
        <v>8.9444303349750612E-5</v>
      </c>
      <c r="H11" s="38">
        <f t="shared" ca="1" si="1"/>
        <v>9.1436874463977721E-5</v>
      </c>
      <c r="I11" s="38">
        <f t="shared" ca="1" si="1"/>
        <v>9.3429445578204842E-5</v>
      </c>
      <c r="J11" s="38">
        <f t="shared" ca="1" si="1"/>
        <v>9.5422016692431951E-5</v>
      </c>
      <c r="K11" s="39" cm="1">
        <f t="array" aca="1" ref="K11" ca="1">INDIRECT(CONCATENATE("'",HLOOKUP(K$1,$B$21:$E$23,3,FALSE),"'!",$B$25,ROW($A11)+5))*About!$A$27</f>
        <v>9.7414587806659073E-5</v>
      </c>
      <c r="L11" s="38">
        <f t="shared" ca="1" si="5"/>
        <v>9.9628555711355867E-5</v>
      </c>
      <c r="M11" s="38">
        <f t="shared" ca="1" si="2"/>
        <v>1.0184252361605266E-4</v>
      </c>
      <c r="N11" s="38">
        <f t="shared" ca="1" si="2"/>
        <v>1.0405649152074946E-4</v>
      </c>
      <c r="O11" s="38">
        <f t="shared" ca="1" si="2"/>
        <v>1.0627045942544625E-4</v>
      </c>
      <c r="P11" s="39" cm="1">
        <f t="array" aca="1" ref="P11" ca="1">INDIRECT(CONCATENATE("'",HLOOKUP(P$1,$B$21:$E$23,3,FALSE),"'!",$B$25,ROW($A11)+5))*About!$A$27</f>
        <v>1.0848442733014305E-4</v>
      </c>
      <c r="Q11" s="38" cm="1">
        <f t="array" aca="1" ref="Q11" ca="1">TREND($K11:$P11,$K$1:$P$1,Q$1)</f>
        <v>1.1069839523483987E-4</v>
      </c>
      <c r="R11" s="38" cm="1">
        <f t="array" aca="1" ref="R11" ca="1">TREND($K11:$P11,$K$1:$P$1,R$1)</f>
        <v>1.129123631395364E-4</v>
      </c>
      <c r="S11" s="38" cm="1">
        <f t="array" aca="1" ref="S11" ca="1">TREND($K11:$P11,$K$1:$P$1,S$1)</f>
        <v>1.1512633104423381E-4</v>
      </c>
      <c r="T11" s="38" cm="1">
        <f t="array" aca="1" ref="T11" ca="1">TREND($K11:$P11,$K$1:$P$1,T$1)</f>
        <v>1.1734029894893035E-4</v>
      </c>
      <c r="U11" s="38" cm="1">
        <f t="array" aca="1" ref="U11" ca="1">TREND($K11:$P11,$K$1:$P$1,U$1)</f>
        <v>1.1955426685362688E-4</v>
      </c>
      <c r="V11" s="38" cm="1">
        <f t="array" aca="1" ref="V11" ca="1">TREND($K11:$P11,$K$1:$P$1,V$1)</f>
        <v>1.2176823475832342E-4</v>
      </c>
      <c r="W11" s="38" cm="1">
        <f t="array" aca="1" ref="W11" ca="1">TREND($K11:$P11,$K$1:$P$1,W$1)</f>
        <v>1.2398220266302083E-4</v>
      </c>
      <c r="X11" s="38" cm="1">
        <f t="array" aca="1" ref="X11" ca="1">TREND($K11:$P11,$K$1:$P$1,X$1)</f>
        <v>1.2619617056771736E-4</v>
      </c>
      <c r="Y11" s="38" cm="1">
        <f t="array" aca="1" ref="Y11" ca="1">TREND($K11:$P11,$K$1:$P$1,Y$1)</f>
        <v>1.284101384724139E-4</v>
      </c>
      <c r="Z11" s="38" cm="1">
        <f t="array" aca="1" ref="Z11" ca="1">TREND($K11:$P11,$K$1:$P$1,Z$1)</f>
        <v>1.306241063771113E-4</v>
      </c>
      <c r="AA11" s="38" cm="1">
        <f t="array" aca="1" ref="AA11" ca="1">TREND($K11:$P11,$K$1:$P$1,AA$1)</f>
        <v>1.3283807428180784E-4</v>
      </c>
      <c r="AB11" s="38" cm="1">
        <f t="array" aca="1" ref="AB11" ca="1">TREND($K11:$P11,$K$1:$P$1,AB$1)</f>
        <v>1.3505204218650438E-4</v>
      </c>
      <c r="AC11" s="38" cm="1">
        <f t="array" aca="1" ref="AC11" ca="1">TREND($K11:$P11,$K$1:$P$1,AC$1)</f>
        <v>1.3726601009120178E-4</v>
      </c>
      <c r="AD11" s="38" cm="1">
        <f t="array" aca="1" ref="AD11" ca="1">TREND($K11:$P11,$K$1:$P$1,AD$1)</f>
        <v>1.3947997799589832E-4</v>
      </c>
      <c r="AE11" s="38" cm="1">
        <f t="array" aca="1" ref="AE11" ca="1">TREND($K11:$P11,$K$1:$P$1,AE$1)</f>
        <v>1.4169394590059486E-4</v>
      </c>
      <c r="AF11" s="38" cm="1">
        <f t="array" aca="1" ref="AF11" ca="1">TREND($K11:$P11,$K$1:$P$1,AF$1)</f>
        <v>1.4390791380529139E-4</v>
      </c>
      <c r="AG11" s="38" cm="1">
        <f t="array" aca="1" ref="AG11" ca="1">TREND($K11:$P11,$K$1:$P$1,AG$1)</f>
        <v>1.461218817099888E-4</v>
      </c>
      <c r="AH11" s="38" cm="1">
        <f t="array" aca="1" ref="AH11" ca="1">TREND($K11:$P11,$K$1:$P$1,AH$1)</f>
        <v>1.4833584961468534E-4</v>
      </c>
      <c r="AI11" s="38" cm="1">
        <f t="array" aca="1" ref="AI11" ca="1">TREND($K11:$P11,$K$1:$P$1,AI$1)</f>
        <v>1.5054981751938187E-4</v>
      </c>
      <c r="AJ11" s="38" cm="1">
        <f t="array" aca="1" ref="AJ11" ca="1">TREND($K11:$P11,$K$1:$P$1,AJ$1)</f>
        <v>1.5276378542407928E-4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3.7969549565550068E-4</v>
      </c>
      <c r="C12" s="38">
        <f t="shared" ca="1" si="3"/>
        <v>3.8606065338150398E-4</v>
      </c>
      <c r="D12" s="38">
        <f t="shared" ca="1" si="0"/>
        <v>3.9242581110750729E-4</v>
      </c>
      <c r="E12" s="38">
        <f t="shared" ca="1" si="0"/>
        <v>3.9879096883351054E-4</v>
      </c>
      <c r="F12" s="40">
        <f ca="1">SUM(INDIRECT(CONCATENATE("'",HLOOKUP(F$1,$B$21:$E$23,3,FALSE),"'!",$B$25,ROW($A12)+5,":",$B$25,ROW($A12)+6)))*About!$A$27</f>
        <v>4.0515612655951384E-4</v>
      </c>
      <c r="G12" s="38">
        <f t="shared" ca="1" si="4"/>
        <v>4.1246222064501327E-4</v>
      </c>
      <c r="H12" s="38">
        <f t="shared" ca="1" si="1"/>
        <v>4.197683147305127E-4</v>
      </c>
      <c r="I12" s="38">
        <f t="shared" ca="1" si="1"/>
        <v>4.2707440881601213E-4</v>
      </c>
      <c r="J12" s="38">
        <f t="shared" ca="1" si="1"/>
        <v>4.3438050290151156E-4</v>
      </c>
      <c r="K12" s="40">
        <f ca="1">SUM(INDIRECT(CONCATENATE("'",HLOOKUP(K$1,$B$21:$E$23,3,FALSE),"'!",$B$25,ROW($A12)+5,":",$B$25,ROW($A12)+6)))*About!$A$27</f>
        <v>4.4168659698701099E-4</v>
      </c>
      <c r="L12" s="38">
        <f t="shared" ca="1" si="5"/>
        <v>4.5142805576767691E-4</v>
      </c>
      <c r="M12" s="38">
        <f t="shared" ca="1" si="2"/>
        <v>4.6116951454834283E-4</v>
      </c>
      <c r="N12" s="38">
        <f t="shared" ca="1" si="2"/>
        <v>4.709109733290087E-4</v>
      </c>
      <c r="O12" s="38">
        <f t="shared" ca="1" si="2"/>
        <v>4.8065243210967463E-4</v>
      </c>
      <c r="P12" s="40">
        <f ca="1">SUM(INDIRECT(CONCATENATE("'",HLOOKUP(P$1,$B$21:$E$23,3,FALSE),"'!",$B$25,ROW($A12)+5,":",$B$25,ROW($A12)+6)))*About!$A$27</f>
        <v>4.9039389089034055E-4</v>
      </c>
      <c r="Q12" s="38" cm="1">
        <f t="array" aca="1" ref="Q12" ca="1">TREND($K12:$P12,$K$1:$P$1,Q$1)</f>
        <v>5.001353496710062E-4</v>
      </c>
      <c r="R12" s="38" cm="1">
        <f t="array" aca="1" ref="R12" ca="1">TREND($K12:$P12,$K$1:$P$1,R$1)</f>
        <v>5.0987680845166958E-4</v>
      </c>
      <c r="S12" s="38" cm="1">
        <f t="array" aca="1" ref="S12" ca="1">TREND($K12:$P12,$K$1:$P$1,S$1)</f>
        <v>5.1961826723233642E-4</v>
      </c>
      <c r="T12" s="38" cm="1">
        <f t="array" aca="1" ref="T12" ca="1">TREND($K12:$P12,$K$1:$P$1,T$1)</f>
        <v>5.2935972601300327E-4</v>
      </c>
      <c r="U12" s="38" cm="1">
        <f t="array" aca="1" ref="U12" ca="1">TREND($K12:$P12,$K$1:$P$1,U$1)</f>
        <v>5.3910118479366664E-4</v>
      </c>
      <c r="V12" s="38" cm="1">
        <f t="array" aca="1" ref="V12" ca="1">TREND($K12:$P12,$K$1:$P$1,V$1)</f>
        <v>5.4884264357433349E-4</v>
      </c>
      <c r="W12" s="38" cm="1">
        <f t="array" aca="1" ref="W12" ca="1">TREND($K12:$P12,$K$1:$P$1,W$1)</f>
        <v>5.5858410235500033E-4</v>
      </c>
      <c r="X12" s="38" cm="1">
        <f t="array" aca="1" ref="X12" ca="1">TREND($K12:$P12,$K$1:$P$1,X$1)</f>
        <v>5.6832556113566718E-4</v>
      </c>
      <c r="Y12" s="38" cm="1">
        <f t="array" aca="1" ref="Y12" ca="1">TREND($K12:$P12,$K$1:$P$1,Y$1)</f>
        <v>5.7806701991633055E-4</v>
      </c>
      <c r="Z12" s="38" cm="1">
        <f t="array" aca="1" ref="Z12" ca="1">TREND($K12:$P12,$K$1:$P$1,Z$1)</f>
        <v>5.878084786969974E-4</v>
      </c>
      <c r="AA12" s="38" cm="1">
        <f t="array" aca="1" ref="AA12" ca="1">TREND($K12:$P12,$K$1:$P$1,AA$1)</f>
        <v>5.9754993747766424E-4</v>
      </c>
      <c r="AB12" s="38" cm="1">
        <f t="array" aca="1" ref="AB12" ca="1">TREND($K12:$P12,$K$1:$P$1,AB$1)</f>
        <v>6.0729139625833109E-4</v>
      </c>
      <c r="AC12" s="38" cm="1">
        <f t="array" aca="1" ref="AC12" ca="1">TREND($K12:$P12,$K$1:$P$1,AC$1)</f>
        <v>6.1703285503899447E-4</v>
      </c>
      <c r="AD12" s="38" cm="1">
        <f t="array" aca="1" ref="AD12" ca="1">TREND($K12:$P12,$K$1:$P$1,AD$1)</f>
        <v>6.2677431381966131E-4</v>
      </c>
      <c r="AE12" s="38" cm="1">
        <f t="array" aca="1" ref="AE12" ca="1">TREND($K12:$P12,$K$1:$P$1,AE$1)</f>
        <v>6.3651577260032816E-4</v>
      </c>
      <c r="AF12" s="38" cm="1">
        <f t="array" aca="1" ref="AF12" ca="1">TREND($K12:$P12,$K$1:$P$1,AF$1)</f>
        <v>6.46257231380995E-4</v>
      </c>
      <c r="AG12" s="38" cm="1">
        <f t="array" aca="1" ref="AG12" ca="1">TREND($K12:$P12,$K$1:$P$1,AG$1)</f>
        <v>6.5599869016165838E-4</v>
      </c>
      <c r="AH12" s="38" cm="1">
        <f t="array" aca="1" ref="AH12" ca="1">TREND($K12:$P12,$K$1:$P$1,AH$1)</f>
        <v>6.6574014894232522E-4</v>
      </c>
      <c r="AI12" s="38" cm="1">
        <f t="array" aca="1" ref="AI12" ca="1">TREND($K12:$P12,$K$1:$P$1,AI$1)</f>
        <v>6.7548160772299207E-4</v>
      </c>
      <c r="AJ12" s="38" cm="1">
        <f t="array" aca="1" ref="AJ12" ca="1">TREND($K12:$P12,$K$1:$P$1,AJ$1)</f>
        <v>6.8522306650365544E-4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HOIpTP-industry-PM25</v>
      </c>
    </row>
    <row r="18" spans="1:5">
      <c r="A18" t="s">
        <v>113</v>
      </c>
      <c r="B18" t="str">
        <f ca="1">RIGHT(B17,LEN(B17)-7)</f>
        <v>industry-PM25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5.4242213665071523E-5</v>
      </c>
      <c r="C2" s="38">
        <f ca="1">$B2+($F2-$B2)*(C$1-$B$1)/($F$1-$B$1)</f>
        <v>5.4518959653158624E-5</v>
      </c>
      <c r="D2" s="38">
        <f t="shared" ref="D2:E12" ca="1" si="0">$B2+($F2-$B2)*(D$1-$B$1)/($F$1-$B$1)</f>
        <v>5.4795705641245725E-5</v>
      </c>
      <c r="E2" s="38">
        <f t="shared" ca="1" si="0"/>
        <v>5.5072451629332826E-5</v>
      </c>
      <c r="F2" s="37" cm="1">
        <f t="array" aca="1" ref="F2" ca="1">INDIRECT(CONCATENATE("'",HLOOKUP(F$1,$B$21:$E$23,3,FALSE),"'!",$B$25,ROW($A2)+3))*About!$A$27</f>
        <v>5.5349197617419927E-5</v>
      </c>
      <c r="G2" s="38">
        <f ca="1">$F2+($K2-$F2)*(G$1-$F$1)/($K$1-$F$1)</f>
        <v>5.6234784779298645E-5</v>
      </c>
      <c r="H2" s="38">
        <f t="shared" ref="H2:J12" ca="1" si="1">$F2+($K2-$F2)*(H$1-$F$1)/($K$1-$F$1)</f>
        <v>5.7120371941177363E-5</v>
      </c>
      <c r="I2" s="38">
        <f t="shared" ca="1" si="1"/>
        <v>5.8005959103056087E-5</v>
      </c>
      <c r="J2" s="38">
        <f t="shared" ca="1" si="1"/>
        <v>5.8891546264934805E-5</v>
      </c>
      <c r="K2" s="37" cm="1">
        <f t="array" aca="1" ref="K2" ca="1">INDIRECT(CONCATENATE("'",HLOOKUP(K$1,$B$21:$E$23,3,FALSE),"'!",$B$25,ROW($A2)+3))*About!$A$27</f>
        <v>5.9777133426813523E-5</v>
      </c>
      <c r="L2" s="38">
        <f ca="1">$K2+($P2-$K2)*(L$1-$K$1)/($P$1-$K$1)</f>
        <v>6.0441323798222562E-5</v>
      </c>
      <c r="M2" s="38">
        <f t="shared" ref="M2:O12" ca="1" si="2">$K2+($P2-$K2)*(M$1-$K$1)/($P$1-$K$1)</f>
        <v>6.11055141696316E-5</v>
      </c>
      <c r="N2" s="38">
        <f t="shared" ca="1" si="2"/>
        <v>6.1769704541040645E-5</v>
      </c>
      <c r="O2" s="38">
        <f t="shared" ca="1" si="2"/>
        <v>6.2433894912449677E-5</v>
      </c>
      <c r="P2" s="37" cm="1">
        <f t="array" aca="1" ref="P2" ca="1">INDIRECT(CONCATENATE("'",HLOOKUP(P$1,$B$21:$E$23,3,FALSE),"'!",$B$25,ROW($A2)+3))*About!$A$27</f>
        <v>6.3098085283858722E-5</v>
      </c>
      <c r="Q2" s="38" cm="1">
        <f t="array" aca="1" ref="Q2" ca="1">TREND($K2:$P2,$K$1:$P$1,Q$1)</f>
        <v>6.3762275655267686E-5</v>
      </c>
      <c r="R2" s="38" cm="1">
        <f t="array" aca="1" ref="R2" ca="1">TREND($K2:$P2,$K$1:$P$1,R$1)</f>
        <v>6.442646602667669E-5</v>
      </c>
      <c r="S2" s="38" cm="1">
        <f t="array" aca="1" ref="S2" ca="1">TREND($K2:$P2,$K$1:$P$1,S$1)</f>
        <v>6.5090656398085912E-5</v>
      </c>
      <c r="T2" s="38" cm="1">
        <f t="array" aca="1" ref="T2" ca="1">TREND($K2:$P2,$K$1:$P$1,T$1)</f>
        <v>6.5754846769494916E-5</v>
      </c>
      <c r="U2" s="38" cm="1">
        <f t="array" aca="1" ref="U2" ca="1">TREND($K2:$P2,$K$1:$P$1,U$1)</f>
        <v>6.6419037140903921E-5</v>
      </c>
      <c r="V2" s="38" cm="1">
        <f t="array" aca="1" ref="V2" ca="1">TREND($K2:$P2,$K$1:$P$1,V$1)</f>
        <v>6.7083227512312925E-5</v>
      </c>
      <c r="W2" s="38" cm="1">
        <f t="array" aca="1" ref="W2" ca="1">TREND($K2:$P2,$K$1:$P$1,W$1)</f>
        <v>6.774741788372193E-5</v>
      </c>
      <c r="X2" s="38" cm="1">
        <f t="array" aca="1" ref="X2" ca="1">TREND($K2:$P2,$K$1:$P$1,X$1)</f>
        <v>6.8411608255130934E-5</v>
      </c>
      <c r="Y2" s="38" cm="1">
        <f t="array" aca="1" ref="Y2" ca="1">TREND($K2:$P2,$K$1:$P$1,Y$1)</f>
        <v>6.9075798626540156E-5</v>
      </c>
      <c r="Z2" s="38" cm="1">
        <f t="array" aca="1" ref="Z2" ca="1">TREND($K2:$P2,$K$1:$P$1,Z$1)</f>
        <v>6.973998899794916E-5</v>
      </c>
      <c r="AA2" s="38" cm="1">
        <f t="array" aca="1" ref="AA2" ca="1">TREND($K2:$P2,$K$1:$P$1,AA$1)</f>
        <v>7.0404179369358165E-5</v>
      </c>
      <c r="AB2" s="38" cm="1">
        <f t="array" aca="1" ref="AB2" ca="1">TREND($K2:$P2,$K$1:$P$1,AB$1)</f>
        <v>7.1068369740767169E-5</v>
      </c>
      <c r="AC2" s="38" cm="1">
        <f t="array" aca="1" ref="AC2" ca="1">TREND($K2:$P2,$K$1:$P$1,AC$1)</f>
        <v>7.1732560112176174E-5</v>
      </c>
      <c r="AD2" s="38" cm="1">
        <f t="array" aca="1" ref="AD2" ca="1">TREND($K2:$P2,$K$1:$P$1,AD$1)</f>
        <v>7.2396750483585178E-5</v>
      </c>
      <c r="AE2" s="38" cm="1">
        <f t="array" aca="1" ref="AE2" ca="1">TREND($K2:$P2,$K$1:$P$1,AE$1)</f>
        <v>7.3060940854994399E-5</v>
      </c>
      <c r="AF2" s="38" cm="1">
        <f t="array" aca="1" ref="AF2" ca="1">TREND($K2:$P2,$K$1:$P$1,AF$1)</f>
        <v>7.3725131226403404E-5</v>
      </c>
      <c r="AG2" s="38" cm="1">
        <f t="array" aca="1" ref="AG2" ca="1">TREND($K2:$P2,$K$1:$P$1,AG$1)</f>
        <v>7.4389321597812409E-5</v>
      </c>
      <c r="AH2" s="38" cm="1">
        <f t="array" aca="1" ref="AH2" ca="1">TREND($K2:$P2,$K$1:$P$1,AH$1)</f>
        <v>7.5053511969221413E-5</v>
      </c>
      <c r="AI2" s="38" cm="1">
        <f t="array" aca="1" ref="AI2" ca="1">TREND($K2:$P2,$K$1:$P$1,AI$1)</f>
        <v>7.5717702340630418E-5</v>
      </c>
      <c r="AJ2" s="38" cm="1">
        <f t="array" aca="1" ref="AJ2" ca="1">TREND($K2:$P2,$K$1:$P$1,AJ$1)</f>
        <v>7.6381892712039422E-5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2.8781582761058361E-5</v>
      </c>
      <c r="C3" s="38">
        <f t="shared" ref="C3:C12" ca="1" si="3">$B3+($F3-$B3)*(C$1-$B$1)/($F$1-$B$1)</f>
        <v>2.9058328749145462E-5</v>
      </c>
      <c r="D3" s="38">
        <f t="shared" ca="1" si="0"/>
        <v>2.933507473723256E-5</v>
      </c>
      <c r="E3" s="38">
        <f t="shared" ca="1" si="0"/>
        <v>2.9611820725319661E-5</v>
      </c>
      <c r="F3" s="39" cm="1">
        <f t="array" aca="1" ref="F3" ca="1">INDIRECT(CONCATENATE("'",HLOOKUP(F$1,$B$21:$E$23,3,FALSE),"'!",$B$25,ROW($A3)+5))*About!$A$27</f>
        <v>2.9888566713406762E-5</v>
      </c>
      <c r="G3" s="38">
        <f t="shared" ref="G3:G12" ca="1" si="4">$F3+($K3-$F3)*(G$1-$F$1)/($K$1-$F$1)</f>
        <v>3.0109963503876441E-5</v>
      </c>
      <c r="H3" s="38">
        <f t="shared" ca="1" si="1"/>
        <v>3.0331360294346121E-5</v>
      </c>
      <c r="I3" s="38">
        <f t="shared" ca="1" si="1"/>
        <v>3.05527570848158E-5</v>
      </c>
      <c r="J3" s="38">
        <f t="shared" ca="1" si="1"/>
        <v>3.0774153875285479E-5</v>
      </c>
      <c r="K3" s="39" cm="1">
        <f t="array" aca="1" ref="K3" ca="1">INDIRECT(CONCATENATE("'",HLOOKUP(K$1,$B$21:$E$23,3,FALSE),"'!",$B$25,ROW($A3)+5))*About!$A$27</f>
        <v>3.0995550665755159E-5</v>
      </c>
      <c r="L3" s="38">
        <f t="shared" ref="L3:L12" ca="1" si="5">$K3+($P3-$K3)*(L$1-$K$1)/($P$1-$K$1)</f>
        <v>3.1216947456224838E-5</v>
      </c>
      <c r="M3" s="38">
        <f t="shared" ca="1" si="2"/>
        <v>3.1438344246694518E-5</v>
      </c>
      <c r="N3" s="38">
        <f t="shared" ca="1" si="2"/>
        <v>3.1659741037164197E-5</v>
      </c>
      <c r="O3" s="38">
        <f t="shared" ca="1" si="2"/>
        <v>3.1881137827633877E-5</v>
      </c>
      <c r="P3" s="39" cm="1">
        <f t="array" aca="1" ref="P3" ca="1">INDIRECT(CONCATENATE("'",HLOOKUP(P$1,$B$21:$E$23,3,FALSE),"'!",$B$25,ROW($A3)+5))*About!$A$27</f>
        <v>3.2102534618103556E-5</v>
      </c>
      <c r="Q3" s="38" cm="1">
        <f t="array" aca="1" ref="Q3" ca="1">TREND($K3:$P3,$K$1:$P$1,Q$1)</f>
        <v>3.2323931408573215E-5</v>
      </c>
      <c r="R3" s="38" cm="1">
        <f t="array" aca="1" ref="R3" ca="1">TREND($K3:$P3,$K$1:$P$1,R$1)</f>
        <v>3.2545328199042902E-5</v>
      </c>
      <c r="S3" s="38" cm="1">
        <f t="array" aca="1" ref="S3" ca="1">TREND($K3:$P3,$K$1:$P$1,S$1)</f>
        <v>3.2766724989512588E-5</v>
      </c>
      <c r="T3" s="38" cm="1">
        <f t="array" aca="1" ref="T3" ca="1">TREND($K3:$P3,$K$1:$P$1,T$1)</f>
        <v>3.2988121779982274E-5</v>
      </c>
      <c r="U3" s="38" cm="1">
        <f t="array" aca="1" ref="U3" ca="1">TREND($K3:$P3,$K$1:$P$1,U$1)</f>
        <v>3.320951857045196E-5</v>
      </c>
      <c r="V3" s="38" cm="1">
        <f t="array" aca="1" ref="V3" ca="1">TREND($K3:$P3,$K$1:$P$1,V$1)</f>
        <v>3.3430915360921592E-5</v>
      </c>
      <c r="W3" s="38" cm="1">
        <f t="array" aca="1" ref="W3" ca="1">TREND($K3:$P3,$K$1:$P$1,W$1)</f>
        <v>3.3652312151391279E-5</v>
      </c>
      <c r="X3" s="38" cm="1">
        <f t="array" aca="1" ref="X3" ca="1">TREND($K3:$P3,$K$1:$P$1,X$1)</f>
        <v>3.3873708941860965E-5</v>
      </c>
      <c r="Y3" s="38" cm="1">
        <f t="array" aca="1" ref="Y3" ca="1">TREND($K3:$P3,$K$1:$P$1,Y$1)</f>
        <v>3.4095105732330651E-5</v>
      </c>
      <c r="Z3" s="38" cm="1">
        <f t="array" aca="1" ref="Z3" ca="1">TREND($K3:$P3,$K$1:$P$1,Z$1)</f>
        <v>3.4316502522800337E-5</v>
      </c>
      <c r="AA3" s="38" cm="1">
        <f t="array" aca="1" ref="AA3" ca="1">TREND($K3:$P3,$K$1:$P$1,AA$1)</f>
        <v>3.4537899313270024E-5</v>
      </c>
      <c r="AB3" s="38" cm="1">
        <f t="array" aca="1" ref="AB3" ca="1">TREND($K3:$P3,$K$1:$P$1,AB$1)</f>
        <v>3.475929610373971E-5</v>
      </c>
      <c r="AC3" s="38" cm="1">
        <f t="array" aca="1" ref="AC3" ca="1">TREND($K3:$P3,$K$1:$P$1,AC$1)</f>
        <v>3.4980692894209396E-5</v>
      </c>
      <c r="AD3" s="38" cm="1">
        <f t="array" aca="1" ref="AD3" ca="1">TREND($K3:$P3,$K$1:$P$1,AD$1)</f>
        <v>3.5202089684679028E-5</v>
      </c>
      <c r="AE3" s="38" cm="1">
        <f t="array" aca="1" ref="AE3" ca="1">TREND($K3:$P3,$K$1:$P$1,AE$1)</f>
        <v>3.5423486475148714E-5</v>
      </c>
      <c r="AF3" s="38" cm="1">
        <f t="array" aca="1" ref="AF3" ca="1">TREND($K3:$P3,$K$1:$P$1,AF$1)</f>
        <v>3.5644883265618401E-5</v>
      </c>
      <c r="AG3" s="38" cm="1">
        <f t="array" aca="1" ref="AG3" ca="1">TREND($K3:$P3,$K$1:$P$1,AG$1)</f>
        <v>3.5866280056088087E-5</v>
      </c>
      <c r="AH3" s="38" cm="1">
        <f t="array" aca="1" ref="AH3" ca="1">TREND($K3:$P3,$K$1:$P$1,AH$1)</f>
        <v>3.6087676846557773E-5</v>
      </c>
      <c r="AI3" s="38" cm="1">
        <f t="array" aca="1" ref="AI3" ca="1">TREND($K3:$P3,$K$1:$P$1,AI$1)</f>
        <v>3.6309073637027459E-5</v>
      </c>
      <c r="AJ3" s="38" cm="1">
        <f t="array" aca="1" ref="AJ3" ca="1">TREND($K3:$P3,$K$1:$P$1,AJ$1)</f>
        <v>3.6530470427497146E-5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7.084697295029751E-5</v>
      </c>
      <c r="C4" s="38">
        <f t="shared" ca="1" si="3"/>
        <v>7.084697295029751E-5</v>
      </c>
      <c r="D4" s="38">
        <f t="shared" ca="1" si="0"/>
        <v>7.084697295029751E-5</v>
      </c>
      <c r="E4" s="38">
        <f t="shared" ca="1" si="0"/>
        <v>7.084697295029751E-5</v>
      </c>
      <c r="F4" s="39" cm="1">
        <f t="array" aca="1" ref="F4" ca="1">INDIRECT(CONCATENATE("'",HLOOKUP(F$1,$B$21:$E$23,3,FALSE),"'!",$B$25,ROW($A4)+5))*About!$A$27</f>
        <v>7.084697295029751E-5</v>
      </c>
      <c r="G4" s="38">
        <f t="shared" ca="1" si="4"/>
        <v>7.1732560112176228E-5</v>
      </c>
      <c r="H4" s="38">
        <f t="shared" ca="1" si="1"/>
        <v>7.2618147274054946E-5</v>
      </c>
      <c r="I4" s="38">
        <f t="shared" ca="1" si="1"/>
        <v>7.3503734435933664E-5</v>
      </c>
      <c r="J4" s="38">
        <f t="shared" ca="1" si="1"/>
        <v>7.4389321597812381E-5</v>
      </c>
      <c r="K4" s="39" cm="1">
        <f t="array" aca="1" ref="K4" ca="1">INDIRECT(CONCATENATE("'",HLOOKUP(K$1,$B$21:$E$23,3,FALSE),"'!",$B$25,ROW($A4)+5))*About!$A$27</f>
        <v>7.5274908759691099E-5</v>
      </c>
      <c r="L4" s="38">
        <f t="shared" ca="1" si="5"/>
        <v>7.6381892712039503E-5</v>
      </c>
      <c r="M4" s="38">
        <f t="shared" ca="1" si="2"/>
        <v>7.7488876664387894E-5</v>
      </c>
      <c r="N4" s="38">
        <f t="shared" ca="1" si="2"/>
        <v>7.8595860616736298E-5</v>
      </c>
      <c r="O4" s="38">
        <f t="shared" ca="1" si="2"/>
        <v>7.9702844569084689E-5</v>
      </c>
      <c r="P4" s="39" cm="1">
        <f t="array" aca="1" ref="P4" ca="1">INDIRECT(CONCATENATE("'",HLOOKUP(P$1,$B$21:$E$23,3,FALSE),"'!",$B$25,ROW($A4)+5))*About!$A$27</f>
        <v>8.0809828521433093E-5</v>
      </c>
      <c r="Q4" s="38" cm="1">
        <f t="array" aca="1" ref="Q4" ca="1">TREND($K4:$P4,$K$1:$P$1,Q$1)</f>
        <v>8.1916812473781415E-5</v>
      </c>
      <c r="R4" s="38" cm="1">
        <f t="array" aca="1" ref="R4" ca="1">TREND($K4:$P4,$K$1:$P$1,R$1)</f>
        <v>8.3023796426129684E-5</v>
      </c>
      <c r="S4" s="38" cm="1">
        <f t="array" aca="1" ref="S4" ca="1">TREND($K4:$P4,$K$1:$P$1,S$1)</f>
        <v>8.4130780378478386E-5</v>
      </c>
      <c r="T4" s="38" cm="1">
        <f t="array" aca="1" ref="T4" ca="1">TREND($K4:$P4,$K$1:$P$1,T$1)</f>
        <v>8.5237764330826655E-5</v>
      </c>
      <c r="U4" s="38" cm="1">
        <f t="array" aca="1" ref="U4" ca="1">TREND($K4:$P4,$K$1:$P$1,U$1)</f>
        <v>8.6344748283174923E-5</v>
      </c>
      <c r="V4" s="38" cm="1">
        <f t="array" aca="1" ref="V4" ca="1">TREND($K4:$P4,$K$1:$P$1,V$1)</f>
        <v>8.7451732235523192E-5</v>
      </c>
      <c r="W4" s="38" cm="1">
        <f t="array" aca="1" ref="W4" ca="1">TREND($K4:$P4,$K$1:$P$1,W$1)</f>
        <v>8.8558716187871894E-5</v>
      </c>
      <c r="X4" s="38" cm="1">
        <f t="array" aca="1" ref="X4" ca="1">TREND($K4:$P4,$K$1:$P$1,X$1)</f>
        <v>8.9665700140220163E-5</v>
      </c>
      <c r="Y4" s="38" cm="1">
        <f t="array" aca="1" ref="Y4" ca="1">TREND($K4:$P4,$K$1:$P$1,Y$1)</f>
        <v>9.0772684092568431E-5</v>
      </c>
      <c r="Z4" s="38" cm="1">
        <f t="array" aca="1" ref="Z4" ca="1">TREND($K4:$P4,$K$1:$P$1,Z$1)</f>
        <v>9.1879668044917134E-5</v>
      </c>
      <c r="AA4" s="38" cm="1">
        <f t="array" aca="1" ref="AA4" ca="1">TREND($K4:$P4,$K$1:$P$1,AA$1)</f>
        <v>9.2986651997265402E-5</v>
      </c>
      <c r="AB4" s="38" cm="1">
        <f t="array" aca="1" ref="AB4" ca="1">TREND($K4:$P4,$K$1:$P$1,AB$1)</f>
        <v>9.4093635949613671E-5</v>
      </c>
      <c r="AC4" s="38" cm="1">
        <f t="array" aca="1" ref="AC4" ca="1">TREND($K4:$P4,$K$1:$P$1,AC$1)</f>
        <v>9.5200619901962373E-5</v>
      </c>
      <c r="AD4" s="38" cm="1">
        <f t="array" aca="1" ref="AD4" ca="1">TREND($K4:$P4,$K$1:$P$1,AD$1)</f>
        <v>9.6307603854310642E-5</v>
      </c>
      <c r="AE4" s="38" cm="1">
        <f t="array" aca="1" ref="AE4" ca="1">TREND($K4:$P4,$K$1:$P$1,AE$1)</f>
        <v>9.741458780665891E-5</v>
      </c>
      <c r="AF4" s="38" cm="1">
        <f t="array" aca="1" ref="AF4" ca="1">TREND($K4:$P4,$K$1:$P$1,AF$1)</f>
        <v>9.8521571759007179E-5</v>
      </c>
      <c r="AG4" s="38" cm="1">
        <f t="array" aca="1" ref="AG4" ca="1">TREND($K4:$P4,$K$1:$P$1,AG$1)</f>
        <v>9.9628555711355881E-5</v>
      </c>
      <c r="AH4" s="38" cm="1">
        <f t="array" aca="1" ref="AH4" ca="1">TREND($K4:$P4,$K$1:$P$1,AH$1)</f>
        <v>1.0073553966370415E-4</v>
      </c>
      <c r="AI4" s="38" cm="1">
        <f t="array" aca="1" ref="AI4" ca="1">TREND($K4:$P4,$K$1:$P$1,AI$1)</f>
        <v>1.0184252361605242E-4</v>
      </c>
      <c r="AJ4" s="38" cm="1">
        <f t="array" aca="1" ref="AJ4" ca="1">TREND($K4:$P4,$K$1:$P$1,AJ$1)</f>
        <v>1.0294950756840112E-4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9.0772684092568681E-4</v>
      </c>
      <c r="C5" s="38">
        <f t="shared" ca="1" si="3"/>
        <v>9.0772684092568681E-4</v>
      </c>
      <c r="D5" s="38">
        <f t="shared" ca="1" si="0"/>
        <v>9.0772684092568681E-4</v>
      </c>
      <c r="E5" s="38">
        <f t="shared" ca="1" si="0"/>
        <v>9.0772684092568681E-4</v>
      </c>
      <c r="F5" s="39" cm="1">
        <f t="array" aca="1" ref="F5" ca="1">INDIRECT(CONCATENATE("'",HLOOKUP(F$1,$B$21:$E$23,3,FALSE),"'!",$B$25,ROW($A5)+5))*About!$A$27</f>
        <v>9.0772684092568681E-4</v>
      </c>
      <c r="G5" s="38">
        <f t="shared" ca="1" si="4"/>
        <v>9.1658271254447393E-4</v>
      </c>
      <c r="H5" s="38">
        <f t="shared" ca="1" si="1"/>
        <v>9.2543858416326116E-4</v>
      </c>
      <c r="I5" s="38">
        <f t="shared" ca="1" si="1"/>
        <v>9.3429445578204829E-4</v>
      </c>
      <c r="J5" s="38">
        <f t="shared" ca="1" si="1"/>
        <v>9.4315032740083552E-4</v>
      </c>
      <c r="K5" s="39" cm="1">
        <f t="array" aca="1" ref="K5" ca="1">INDIRECT(CONCATENATE("'",HLOOKUP(K$1,$B$21:$E$23,3,FALSE),"'!",$B$25,ROW($A5)+5))*About!$A$27</f>
        <v>9.5200619901962265E-4</v>
      </c>
      <c r="L5" s="38">
        <f t="shared" ca="1" si="5"/>
        <v>9.6750397435250025E-4</v>
      </c>
      <c r="M5" s="38">
        <f t="shared" ca="1" si="2"/>
        <v>9.8300174968537785E-4</v>
      </c>
      <c r="N5" s="38">
        <f t="shared" ca="1" si="2"/>
        <v>9.9849952501825535E-4</v>
      </c>
      <c r="O5" s="38">
        <f t="shared" ca="1" si="2"/>
        <v>1.0139973003511331E-3</v>
      </c>
      <c r="P5" s="39" cm="1">
        <f t="array" aca="1" ref="P5" ca="1">INDIRECT(CONCATENATE("'",HLOOKUP(P$1,$B$21:$E$23,3,FALSE),"'!",$B$25,ROW($A5)+5))*About!$A$27</f>
        <v>1.0294950756840106E-3</v>
      </c>
      <c r="Q5" s="38" cm="1">
        <f t="array" aca="1" ref="Q5" ca="1">TREND($K5:$P5,$K$1:$P$1,Q$1)</f>
        <v>1.0449928510168904E-3</v>
      </c>
      <c r="R5" s="38" cm="1">
        <f t="array" aca="1" ref="R5" ca="1">TREND($K5:$P5,$K$1:$P$1,R$1)</f>
        <v>1.0604906263497679E-3</v>
      </c>
      <c r="S5" s="38" cm="1">
        <f t="array" aca="1" ref="S5" ca="1">TREND($K5:$P5,$K$1:$P$1,S$1)</f>
        <v>1.0759884016826454E-3</v>
      </c>
      <c r="T5" s="38" cm="1">
        <f t="array" aca="1" ref="T5" ca="1">TREND($K5:$P5,$K$1:$P$1,T$1)</f>
        <v>1.0914861770155229E-3</v>
      </c>
      <c r="U5" s="38" cm="1">
        <f t="array" aca="1" ref="U5" ca="1">TREND($K5:$P5,$K$1:$P$1,U$1)</f>
        <v>1.1069839523484004E-3</v>
      </c>
      <c r="V5" s="38" cm="1">
        <f t="array" aca="1" ref="V5" ca="1">TREND($K5:$P5,$K$1:$P$1,V$1)</f>
        <v>1.1224817276812779E-3</v>
      </c>
      <c r="W5" s="38" cm="1">
        <f t="array" aca="1" ref="W5" ca="1">TREND($K5:$P5,$K$1:$P$1,W$1)</f>
        <v>1.1379795030141554E-3</v>
      </c>
      <c r="X5" s="38" cm="1">
        <f t="array" aca="1" ref="X5" ca="1">TREND($K5:$P5,$K$1:$P$1,X$1)</f>
        <v>1.1534772783470329E-3</v>
      </c>
      <c r="Y5" s="38" cm="1">
        <f t="array" aca="1" ref="Y5" ca="1">TREND($K5:$P5,$K$1:$P$1,Y$1)</f>
        <v>1.1689750536799104E-3</v>
      </c>
      <c r="Z5" s="38" cm="1">
        <f t="array" aca="1" ref="Z5" ca="1">TREND($K5:$P5,$K$1:$P$1,Z$1)</f>
        <v>1.1844728290127879E-3</v>
      </c>
      <c r="AA5" s="38" cm="1">
        <f t="array" aca="1" ref="AA5" ca="1">TREND($K5:$P5,$K$1:$P$1,AA$1)</f>
        <v>1.1999706043456654E-3</v>
      </c>
      <c r="AB5" s="38" cm="1">
        <f t="array" aca="1" ref="AB5" ca="1">TREND($K5:$P5,$K$1:$P$1,AB$1)</f>
        <v>1.2154683796785429E-3</v>
      </c>
      <c r="AC5" s="38" cm="1">
        <f t="array" aca="1" ref="AC5" ca="1">TREND($K5:$P5,$K$1:$P$1,AC$1)</f>
        <v>1.2309661550114204E-3</v>
      </c>
      <c r="AD5" s="38" cm="1">
        <f t="array" aca="1" ref="AD5" ca="1">TREND($K5:$P5,$K$1:$P$1,AD$1)</f>
        <v>1.2464639303442979E-3</v>
      </c>
      <c r="AE5" s="38" cm="1">
        <f t="array" aca="1" ref="AE5" ca="1">TREND($K5:$P5,$K$1:$P$1,AE$1)</f>
        <v>1.2619617056771754E-3</v>
      </c>
      <c r="AF5" s="38" cm="1">
        <f t="array" aca="1" ref="AF5" ca="1">TREND($K5:$P5,$K$1:$P$1,AF$1)</f>
        <v>1.2774594810100529E-3</v>
      </c>
      <c r="AG5" s="38" cm="1">
        <f t="array" aca="1" ref="AG5" ca="1">TREND($K5:$P5,$K$1:$P$1,AG$1)</f>
        <v>1.2929572563429304E-3</v>
      </c>
      <c r="AH5" s="38" cm="1">
        <f t="array" aca="1" ref="AH5" ca="1">TREND($K5:$P5,$K$1:$P$1,AH$1)</f>
        <v>1.3084550316758078E-3</v>
      </c>
      <c r="AI5" s="38" cm="1">
        <f t="array" aca="1" ref="AI5" ca="1">TREND($K5:$P5,$K$1:$P$1,AI$1)</f>
        <v>1.3239528070086853E-3</v>
      </c>
      <c r="AJ5" s="38" cm="1">
        <f t="array" aca="1" ref="AJ5" ca="1">TREND($K5:$P5,$K$1:$P$1,AJ$1)</f>
        <v>1.3394505823415628E-3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1.3283807428180782E-3</v>
      </c>
      <c r="C6" s="38">
        <f t="shared" ca="1" si="3"/>
        <v>1.3283807428180782E-3</v>
      </c>
      <c r="D6" s="38">
        <f t="shared" ca="1" si="0"/>
        <v>1.3283807428180782E-3</v>
      </c>
      <c r="E6" s="38">
        <f t="shared" ca="1" si="0"/>
        <v>1.3283807428180782E-3</v>
      </c>
      <c r="F6" s="39" cm="1">
        <f t="array" aca="1" ref="F6" ca="1">INDIRECT(CONCATENATE("'",HLOOKUP(F$1,$B$21:$E$23,3,FALSE),"'!",$B$25,ROW($A6)+5))*About!$A$27</f>
        <v>1.3283807428180782E-3</v>
      </c>
      <c r="G6" s="38">
        <f t="shared" ca="1" si="4"/>
        <v>1.3283807428180782E-3</v>
      </c>
      <c r="H6" s="38">
        <f t="shared" ca="1" si="1"/>
        <v>1.3283807428180782E-3</v>
      </c>
      <c r="I6" s="38">
        <f t="shared" ca="1" si="1"/>
        <v>1.3283807428180782E-3</v>
      </c>
      <c r="J6" s="38">
        <f t="shared" ca="1" si="1"/>
        <v>1.3283807428180782E-3</v>
      </c>
      <c r="K6" s="39" cm="1">
        <f t="array" aca="1" ref="K6" ca="1">INDIRECT(CONCATENATE("'",HLOOKUP(K$1,$B$21:$E$23,3,FALSE),"'!",$B$25,ROW($A6)+5))*About!$A$27</f>
        <v>1.3283807428180782E-3</v>
      </c>
      <c r="L6" s="38">
        <f t="shared" ca="1" si="5"/>
        <v>1.3505204218650462E-3</v>
      </c>
      <c r="M6" s="38">
        <f t="shared" ca="1" si="2"/>
        <v>1.3726601009120141E-3</v>
      </c>
      <c r="N6" s="38">
        <f t="shared" ca="1" si="2"/>
        <v>1.3947997799589821E-3</v>
      </c>
      <c r="O6" s="38">
        <f t="shared" ca="1" si="2"/>
        <v>1.4169394590059501E-3</v>
      </c>
      <c r="P6" s="39" cm="1">
        <f t="array" aca="1" ref="P6" ca="1">INDIRECT(CONCATENATE("'",HLOOKUP(P$1,$B$21:$E$23,3,FALSE),"'!",$B$25,ROW($A6)+5))*About!$A$27</f>
        <v>1.4390791380529181E-3</v>
      </c>
      <c r="Q6" s="38" cm="1">
        <f t="array" aca="1" ref="Q6" ca="1">TREND($K6:$P6,$K$1:$P$1,Q$1)</f>
        <v>1.461218817099888E-3</v>
      </c>
      <c r="R6" s="38" cm="1">
        <f t="array" aca="1" ref="R6" ca="1">TREND($K6:$P6,$K$1:$P$1,R$1)</f>
        <v>1.4833584961468568E-3</v>
      </c>
      <c r="S6" s="38" cm="1">
        <f t="array" aca="1" ref="S6" ca="1">TREND($K6:$P6,$K$1:$P$1,S$1)</f>
        <v>1.5054981751938257E-3</v>
      </c>
      <c r="T6" s="38" cm="1">
        <f t="array" aca="1" ref="T6" ca="1">TREND($K6:$P6,$K$1:$P$1,T$1)</f>
        <v>1.5276378542407945E-3</v>
      </c>
      <c r="U6" s="38" cm="1">
        <f t="array" aca="1" ref="U6" ca="1">TREND($K6:$P6,$K$1:$P$1,U$1)</f>
        <v>1.5497775332877634E-3</v>
      </c>
      <c r="V6" s="38" cm="1">
        <f t="array" aca="1" ref="V6" ca="1">TREND($K6:$P6,$K$1:$P$1,V$1)</f>
        <v>1.5719172123347253E-3</v>
      </c>
      <c r="W6" s="38" cm="1">
        <f t="array" aca="1" ref="W6" ca="1">TREND($K6:$P6,$K$1:$P$1,W$1)</f>
        <v>1.5940568913816941E-3</v>
      </c>
      <c r="X6" s="38" cm="1">
        <f t="array" aca="1" ref="X6" ca="1">TREND($K6:$P6,$K$1:$P$1,X$1)</f>
        <v>1.6161965704286629E-3</v>
      </c>
      <c r="Y6" s="38" cm="1">
        <f t="array" aca="1" ref="Y6" ca="1">TREND($K6:$P6,$K$1:$P$1,Y$1)</f>
        <v>1.6383362494756318E-3</v>
      </c>
      <c r="Z6" s="38" cm="1">
        <f t="array" aca="1" ref="Z6" ca="1">TREND($K6:$P6,$K$1:$P$1,Z$1)</f>
        <v>1.6604759285226006E-3</v>
      </c>
      <c r="AA6" s="38" cm="1">
        <f t="array" aca="1" ref="AA6" ca="1">TREND($K6:$P6,$K$1:$P$1,AA$1)</f>
        <v>1.6826156075695695E-3</v>
      </c>
      <c r="AB6" s="38" cm="1">
        <f t="array" aca="1" ref="AB6" ca="1">TREND($K6:$P6,$K$1:$P$1,AB$1)</f>
        <v>1.7047552866165383E-3</v>
      </c>
      <c r="AC6" s="38" cm="1">
        <f t="array" aca="1" ref="AC6" ca="1">TREND($K6:$P6,$K$1:$P$1,AC$1)</f>
        <v>1.7268949656635071E-3</v>
      </c>
      <c r="AD6" s="38" cm="1">
        <f t="array" aca="1" ref="AD6" ca="1">TREND($K6:$P6,$K$1:$P$1,AD$1)</f>
        <v>1.749034644710469E-3</v>
      </c>
      <c r="AE6" s="38" cm="1">
        <f t="array" aca="1" ref="AE6" ca="1">TREND($K6:$P6,$K$1:$P$1,AE$1)</f>
        <v>1.7711743237574379E-3</v>
      </c>
      <c r="AF6" s="38" cm="1">
        <f t="array" aca="1" ref="AF6" ca="1">TREND($K6:$P6,$K$1:$P$1,AF$1)</f>
        <v>1.7933140028044067E-3</v>
      </c>
      <c r="AG6" s="38" cm="1">
        <f t="array" aca="1" ref="AG6" ca="1">TREND($K6:$P6,$K$1:$P$1,AG$1)</f>
        <v>1.8154536818513756E-3</v>
      </c>
      <c r="AH6" s="38" cm="1">
        <f t="array" aca="1" ref="AH6" ca="1">TREND($K6:$P6,$K$1:$P$1,AH$1)</f>
        <v>1.8375933608983444E-3</v>
      </c>
      <c r="AI6" s="38" cm="1">
        <f t="array" aca="1" ref="AI6" ca="1">TREND($K6:$P6,$K$1:$P$1,AI$1)</f>
        <v>1.8597330399453132E-3</v>
      </c>
      <c r="AJ6" s="38" cm="1">
        <f t="array" aca="1" ref="AJ6" ca="1">TREND($K6:$P6,$K$1:$P$1,AJ$1)</f>
        <v>1.8818727189922821E-3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3.8744438332193945E-2</v>
      </c>
      <c r="C7" s="38">
        <f t="shared" ca="1" si="3"/>
        <v>3.8744438332193945E-2</v>
      </c>
      <c r="D7" s="38">
        <f t="shared" ca="1" si="0"/>
        <v>3.8744438332193945E-2</v>
      </c>
      <c r="E7" s="38">
        <f t="shared" ca="1" si="0"/>
        <v>3.8744438332193945E-2</v>
      </c>
      <c r="F7" s="39" cm="1">
        <f t="array" aca="1" ref="F7" ca="1">INDIRECT(CONCATENATE("'",HLOOKUP(F$1,$B$21:$E$23,3,FALSE),"'!",$B$25,ROW($A7)+5))*About!$A$27</f>
        <v>3.8744438332193945E-2</v>
      </c>
      <c r="G7" s="38">
        <f t="shared" ca="1" si="4"/>
        <v>3.8965835122663627E-2</v>
      </c>
      <c r="H7" s="38">
        <f t="shared" ca="1" si="1"/>
        <v>3.9187231913133308E-2</v>
      </c>
      <c r="I7" s="38">
        <f t="shared" ca="1" si="1"/>
        <v>3.9408628703602983E-2</v>
      </c>
      <c r="J7" s="38">
        <f t="shared" ca="1" si="1"/>
        <v>3.9630025494072664E-2</v>
      </c>
      <c r="K7" s="39" cm="1">
        <f t="array" aca="1" ref="K7" ca="1">INDIRECT(CONCATENATE("'",HLOOKUP(K$1,$B$21:$E$23,3,FALSE),"'!",$B$25,ROW($A7)+5))*About!$A$27</f>
        <v>3.9851422284542345E-2</v>
      </c>
      <c r="L7" s="38">
        <f t="shared" ca="1" si="5"/>
        <v>3.9851422284542345E-2</v>
      </c>
      <c r="M7" s="38">
        <f t="shared" ca="1" si="2"/>
        <v>3.9851422284542345E-2</v>
      </c>
      <c r="N7" s="38">
        <f t="shared" ca="1" si="2"/>
        <v>3.9851422284542345E-2</v>
      </c>
      <c r="O7" s="38">
        <f t="shared" ca="1" si="2"/>
        <v>3.9851422284542345E-2</v>
      </c>
      <c r="P7" s="39" cm="1">
        <f t="array" aca="1" ref="P7" ca="1">INDIRECT(CONCATENATE("'",HLOOKUP(P$1,$B$21:$E$23,3,FALSE),"'!",$B$25,ROW($A7)+5))*About!$A$27</f>
        <v>3.9851422284542345E-2</v>
      </c>
      <c r="Q7" s="38" cm="1">
        <f t="array" aca="1" ref="Q7" ca="1">TREND($K7:$P7,$K$1:$P$1,Q$1)</f>
        <v>3.9851422284542352E-2</v>
      </c>
      <c r="R7" s="38" cm="1">
        <f t="array" aca="1" ref="R7" ca="1">TREND($K7:$P7,$K$1:$P$1,R$1)</f>
        <v>3.9851422284542352E-2</v>
      </c>
      <c r="S7" s="38" cm="1">
        <f t="array" aca="1" ref="S7" ca="1">TREND($K7:$P7,$K$1:$P$1,S$1)</f>
        <v>3.9851422284542352E-2</v>
      </c>
      <c r="T7" s="38" cm="1">
        <f t="array" aca="1" ref="T7" ca="1">TREND($K7:$P7,$K$1:$P$1,T$1)</f>
        <v>3.9851422284542352E-2</v>
      </c>
      <c r="U7" s="38" cm="1">
        <f t="array" aca="1" ref="U7" ca="1">TREND($K7:$P7,$K$1:$P$1,U$1)</f>
        <v>3.9851422284542352E-2</v>
      </c>
      <c r="V7" s="38" cm="1">
        <f t="array" aca="1" ref="V7" ca="1">TREND($K7:$P7,$K$1:$P$1,V$1)</f>
        <v>3.9851422284542352E-2</v>
      </c>
      <c r="W7" s="38" cm="1">
        <f t="array" aca="1" ref="W7" ca="1">TREND($K7:$P7,$K$1:$P$1,W$1)</f>
        <v>3.9851422284542352E-2</v>
      </c>
      <c r="X7" s="38" cm="1">
        <f t="array" aca="1" ref="X7" ca="1">TREND($K7:$P7,$K$1:$P$1,X$1)</f>
        <v>3.9851422284542352E-2</v>
      </c>
      <c r="Y7" s="38" cm="1">
        <f t="array" aca="1" ref="Y7" ca="1">TREND($K7:$P7,$K$1:$P$1,Y$1)</f>
        <v>3.9851422284542352E-2</v>
      </c>
      <c r="Z7" s="38" cm="1">
        <f t="array" aca="1" ref="Z7" ca="1">TREND($K7:$P7,$K$1:$P$1,Z$1)</f>
        <v>3.9851422284542352E-2</v>
      </c>
      <c r="AA7" s="38" cm="1">
        <f t="array" aca="1" ref="AA7" ca="1">TREND($K7:$P7,$K$1:$P$1,AA$1)</f>
        <v>3.9851422284542352E-2</v>
      </c>
      <c r="AB7" s="38" cm="1">
        <f t="array" aca="1" ref="AB7" ca="1">TREND($K7:$P7,$K$1:$P$1,AB$1)</f>
        <v>3.9851422284542352E-2</v>
      </c>
      <c r="AC7" s="38" cm="1">
        <f t="array" aca="1" ref="AC7" ca="1">TREND($K7:$P7,$K$1:$P$1,AC$1)</f>
        <v>3.9851422284542352E-2</v>
      </c>
      <c r="AD7" s="38" cm="1">
        <f t="array" aca="1" ref="AD7" ca="1">TREND($K7:$P7,$K$1:$P$1,AD$1)</f>
        <v>3.9851422284542352E-2</v>
      </c>
      <c r="AE7" s="38" cm="1">
        <f t="array" aca="1" ref="AE7" ca="1">TREND($K7:$P7,$K$1:$P$1,AE$1)</f>
        <v>3.9851422284542352E-2</v>
      </c>
      <c r="AF7" s="38" cm="1">
        <f t="array" aca="1" ref="AF7" ca="1">TREND($K7:$P7,$K$1:$P$1,AF$1)</f>
        <v>3.9851422284542352E-2</v>
      </c>
      <c r="AG7" s="38" cm="1">
        <f t="array" aca="1" ref="AG7" ca="1">TREND($K7:$P7,$K$1:$P$1,AG$1)</f>
        <v>3.9851422284542352E-2</v>
      </c>
      <c r="AH7" s="38" cm="1">
        <f t="array" aca="1" ref="AH7" ca="1">TREND($K7:$P7,$K$1:$P$1,AH$1)</f>
        <v>3.9851422284542352E-2</v>
      </c>
      <c r="AI7" s="38" cm="1">
        <f t="array" aca="1" ref="AI7" ca="1">TREND($K7:$P7,$K$1:$P$1,AI$1)</f>
        <v>3.9851422284542352E-2</v>
      </c>
      <c r="AJ7" s="38" cm="1">
        <f t="array" aca="1" ref="AJ7" ca="1">TREND($K7:$P7,$K$1:$P$1,AJ$1)</f>
        <v>3.9851422284542352E-2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6.4205069236207106E-3</v>
      </c>
      <c r="C8" s="38">
        <f t="shared" ca="1" si="3"/>
        <v>6.4481815224294208E-3</v>
      </c>
      <c r="D8" s="38">
        <f t="shared" ca="1" si="0"/>
        <v>6.475856121238131E-3</v>
      </c>
      <c r="E8" s="38">
        <f t="shared" ca="1" si="0"/>
        <v>6.5035307200468403E-3</v>
      </c>
      <c r="F8" s="39" cm="1">
        <f t="array" aca="1" ref="F8" ca="1">INDIRECT(CONCATENATE("'",HLOOKUP(F$1,$B$21:$E$23,3,FALSE),"'!",$B$25,ROW($A8)+5))*About!$A$27</f>
        <v>6.5312053188555505E-3</v>
      </c>
      <c r="G8" s="38">
        <f t="shared" ca="1" si="4"/>
        <v>6.5754846769494864E-3</v>
      </c>
      <c r="H8" s="38">
        <f t="shared" ca="1" si="1"/>
        <v>6.6197640350434224E-3</v>
      </c>
      <c r="I8" s="38">
        <f t="shared" ca="1" si="1"/>
        <v>6.6640433931373592E-3</v>
      </c>
      <c r="J8" s="38">
        <f t="shared" ca="1" si="1"/>
        <v>6.7083227512312951E-3</v>
      </c>
      <c r="K8" s="39" cm="1">
        <f t="array" aca="1" ref="K8" ca="1">INDIRECT(CONCATENATE("'",HLOOKUP(K$1,$B$21:$E$23,3,FALSE),"'!",$B$25,ROW($A8)+5))*About!$A$27</f>
        <v>6.7526021093252311E-3</v>
      </c>
      <c r="L8" s="38">
        <f t="shared" ca="1" si="5"/>
        <v>6.774741788372199E-3</v>
      </c>
      <c r="M8" s="38">
        <f t="shared" ca="1" si="2"/>
        <v>6.796881467419167E-3</v>
      </c>
      <c r="N8" s="38">
        <f t="shared" ca="1" si="2"/>
        <v>6.819021146466135E-3</v>
      </c>
      <c r="O8" s="38">
        <f t="shared" ca="1" si="2"/>
        <v>6.841160825513103E-3</v>
      </c>
      <c r="P8" s="39" cm="1">
        <f t="array" aca="1" ref="P8" ca="1">INDIRECT(CONCATENATE("'",HLOOKUP(P$1,$B$21:$E$23,3,FALSE),"'!",$B$25,ROW($A8)+5))*About!$A$27</f>
        <v>6.8633005045600709E-3</v>
      </c>
      <c r="Q8" s="38" cm="1">
        <f t="array" aca="1" ref="Q8" ca="1">TREND($K8:$P8,$K$1:$P$1,Q$1)</f>
        <v>6.8854401836070389E-3</v>
      </c>
      <c r="R8" s="38" cm="1">
        <f t="array" aca="1" ref="R8" ca="1">TREND($K8:$P8,$K$1:$P$1,R$1)</f>
        <v>6.9075798626540078E-3</v>
      </c>
      <c r="S8" s="38" cm="1">
        <f t="array" aca="1" ref="S8" ca="1">TREND($K8:$P8,$K$1:$P$1,S$1)</f>
        <v>6.9297195417009766E-3</v>
      </c>
      <c r="T8" s="38" cm="1">
        <f t="array" aca="1" ref="T8" ca="1">TREND($K8:$P8,$K$1:$P$1,T$1)</f>
        <v>6.9518592207479454E-3</v>
      </c>
      <c r="U8" s="38" cm="1">
        <f t="array" aca="1" ref="U8" ca="1">TREND($K8:$P8,$K$1:$P$1,U$1)</f>
        <v>6.9739988997949143E-3</v>
      </c>
      <c r="V8" s="38" cm="1">
        <f t="array" aca="1" ref="V8" ca="1">TREND($K8:$P8,$K$1:$P$1,V$1)</f>
        <v>6.9961385788418762E-3</v>
      </c>
      <c r="W8" s="38" cm="1">
        <f t="array" aca="1" ref="W8" ca="1">TREND($K8:$P8,$K$1:$P$1,W$1)</f>
        <v>7.018278257888845E-3</v>
      </c>
      <c r="X8" s="38" cm="1">
        <f t="array" aca="1" ref="X8" ca="1">TREND($K8:$P8,$K$1:$P$1,X$1)</f>
        <v>7.0404179369358139E-3</v>
      </c>
      <c r="Y8" s="38" cm="1">
        <f t="array" aca="1" ref="Y8" ca="1">TREND($K8:$P8,$K$1:$P$1,Y$1)</f>
        <v>7.0625576159827827E-3</v>
      </c>
      <c r="Z8" s="38" cm="1">
        <f t="array" aca="1" ref="Z8" ca="1">TREND($K8:$P8,$K$1:$P$1,Z$1)</f>
        <v>7.0846972950297515E-3</v>
      </c>
      <c r="AA8" s="38" cm="1">
        <f t="array" aca="1" ref="AA8" ca="1">TREND($K8:$P8,$K$1:$P$1,AA$1)</f>
        <v>7.1068369740767204E-3</v>
      </c>
      <c r="AB8" s="38" cm="1">
        <f t="array" aca="1" ref="AB8" ca="1">TREND($K8:$P8,$K$1:$P$1,AB$1)</f>
        <v>7.1289766531236892E-3</v>
      </c>
      <c r="AC8" s="38" cm="1">
        <f t="array" aca="1" ref="AC8" ca="1">TREND($K8:$P8,$K$1:$P$1,AC$1)</f>
        <v>7.1511163321706581E-3</v>
      </c>
      <c r="AD8" s="38" cm="1">
        <f t="array" aca="1" ref="AD8" ca="1">TREND($K8:$P8,$K$1:$P$1,AD$1)</f>
        <v>7.17325601121762E-3</v>
      </c>
      <c r="AE8" s="38" cm="1">
        <f t="array" aca="1" ref="AE8" ca="1">TREND($K8:$P8,$K$1:$P$1,AE$1)</f>
        <v>7.1953956902645888E-3</v>
      </c>
      <c r="AF8" s="38" cm="1">
        <f t="array" aca="1" ref="AF8" ca="1">TREND($K8:$P8,$K$1:$P$1,AF$1)</f>
        <v>7.2175353693115576E-3</v>
      </c>
      <c r="AG8" s="38" cm="1">
        <f t="array" aca="1" ref="AG8" ca="1">TREND($K8:$P8,$K$1:$P$1,AG$1)</f>
        <v>7.2396750483585265E-3</v>
      </c>
      <c r="AH8" s="38" cm="1">
        <f t="array" aca="1" ref="AH8" ca="1">TREND($K8:$P8,$K$1:$P$1,AH$1)</f>
        <v>7.2618147274054953E-3</v>
      </c>
      <c r="AI8" s="38" cm="1">
        <f t="array" aca="1" ref="AI8" ca="1">TREND($K8:$P8,$K$1:$P$1,AI$1)</f>
        <v>7.2839544064524642E-3</v>
      </c>
      <c r="AJ8" s="38" cm="1">
        <f t="array" aca="1" ref="AJ8" ca="1">TREND($K8:$P8,$K$1:$P$1,AJ$1)</f>
        <v>7.306094085499433E-3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1.5497775332877581E-3</v>
      </c>
      <c r="C9" s="38">
        <f t="shared" ca="1" si="3"/>
        <v>1.5497775332877581E-3</v>
      </c>
      <c r="D9" s="38">
        <f t="shared" ca="1" si="0"/>
        <v>1.5497775332877581E-3</v>
      </c>
      <c r="E9" s="38">
        <f t="shared" ca="1" si="0"/>
        <v>1.5497775332877581E-3</v>
      </c>
      <c r="F9" s="39" cm="1">
        <f t="array" aca="1" ref="F9" ca="1">INDIRECT(CONCATENATE("'",HLOOKUP(F$1,$B$21:$E$23,3,FALSE),"'!",$B$25,ROW($A9)+5))*About!$A$27</f>
        <v>1.5497775332877581E-3</v>
      </c>
      <c r="G9" s="38">
        <f t="shared" ca="1" si="4"/>
        <v>1.5497775332877581E-3</v>
      </c>
      <c r="H9" s="38">
        <f t="shared" ca="1" si="1"/>
        <v>1.5497775332877581E-3</v>
      </c>
      <c r="I9" s="38">
        <f t="shared" ca="1" si="1"/>
        <v>1.5497775332877581E-3</v>
      </c>
      <c r="J9" s="38">
        <f t="shared" ca="1" si="1"/>
        <v>1.5497775332877581E-3</v>
      </c>
      <c r="K9" s="39" cm="1">
        <f t="array" aca="1" ref="K9" ca="1">INDIRECT(CONCATENATE("'",HLOOKUP(K$1,$B$21:$E$23,3,FALSE),"'!",$B$25,ROW($A9)+5))*About!$A$27</f>
        <v>1.5497775332877581E-3</v>
      </c>
      <c r="L9" s="38">
        <f t="shared" ca="1" si="5"/>
        <v>1.5719172123347261E-3</v>
      </c>
      <c r="M9" s="38">
        <f t="shared" ca="1" si="2"/>
        <v>1.5940568913816941E-3</v>
      </c>
      <c r="N9" s="38">
        <f t="shared" ca="1" si="2"/>
        <v>1.6161965704286619E-3</v>
      </c>
      <c r="O9" s="38">
        <f t="shared" ca="1" si="2"/>
        <v>1.6383362494756298E-3</v>
      </c>
      <c r="P9" s="39" cm="1">
        <f t="array" aca="1" ref="P9" ca="1">INDIRECT(CONCATENATE("'",HLOOKUP(P$1,$B$21:$E$23,3,FALSE),"'!",$B$25,ROW($A9)+5))*About!$A$27</f>
        <v>1.6604759285225978E-3</v>
      </c>
      <c r="Q9" s="38" cm="1">
        <f t="array" aca="1" ref="Q9" ca="1">TREND($K9:$P9,$K$1:$P$1,Q$1)</f>
        <v>1.6826156075695625E-3</v>
      </c>
      <c r="R9" s="38" cm="1">
        <f t="array" aca="1" ref="R9" ca="1">TREND($K9:$P9,$K$1:$P$1,R$1)</f>
        <v>1.7047552866165314E-3</v>
      </c>
      <c r="S9" s="38" cm="1">
        <f t="array" aca="1" ref="S9" ca="1">TREND($K9:$P9,$K$1:$P$1,S$1)</f>
        <v>1.7268949656635002E-3</v>
      </c>
      <c r="T9" s="38" cm="1">
        <f t="array" aca="1" ref="T9" ca="1">TREND($K9:$P9,$K$1:$P$1,T$1)</f>
        <v>1.749034644710469E-3</v>
      </c>
      <c r="U9" s="38" cm="1">
        <f t="array" aca="1" ref="U9" ca="1">TREND($K9:$P9,$K$1:$P$1,U$1)</f>
        <v>1.7711743237574379E-3</v>
      </c>
      <c r="V9" s="38" cm="1">
        <f t="array" aca="1" ref="V9" ca="1">TREND($K9:$P9,$K$1:$P$1,V$1)</f>
        <v>1.7933140028044067E-3</v>
      </c>
      <c r="W9" s="38" cm="1">
        <f t="array" aca="1" ref="W9" ca="1">TREND($K9:$P9,$K$1:$P$1,W$1)</f>
        <v>1.8154536818513686E-3</v>
      </c>
      <c r="X9" s="38" cm="1">
        <f t="array" aca="1" ref="X9" ca="1">TREND($K9:$P9,$K$1:$P$1,X$1)</f>
        <v>1.8375933608983375E-3</v>
      </c>
      <c r="Y9" s="38" cm="1">
        <f t="array" aca="1" ref="Y9" ca="1">TREND($K9:$P9,$K$1:$P$1,Y$1)</f>
        <v>1.8597330399453063E-3</v>
      </c>
      <c r="Z9" s="38" cm="1">
        <f t="array" aca="1" ref="Z9" ca="1">TREND($K9:$P9,$K$1:$P$1,Z$1)</f>
        <v>1.8818727189922752E-3</v>
      </c>
      <c r="AA9" s="38" cm="1">
        <f t="array" aca="1" ref="AA9" ca="1">TREND($K9:$P9,$K$1:$P$1,AA$1)</f>
        <v>1.904012398039244E-3</v>
      </c>
      <c r="AB9" s="38" cm="1">
        <f t="array" aca="1" ref="AB9" ca="1">TREND($K9:$P9,$K$1:$P$1,AB$1)</f>
        <v>1.9261520770862128E-3</v>
      </c>
      <c r="AC9" s="38" cm="1">
        <f t="array" aca="1" ref="AC9" ca="1">TREND($K9:$P9,$K$1:$P$1,AC$1)</f>
        <v>1.9482917561331817E-3</v>
      </c>
      <c r="AD9" s="38" cm="1">
        <f t="array" aca="1" ref="AD9" ca="1">TREND($K9:$P9,$K$1:$P$1,AD$1)</f>
        <v>1.9704314351801505E-3</v>
      </c>
      <c r="AE9" s="38" cm="1">
        <f t="array" aca="1" ref="AE9" ca="1">TREND($K9:$P9,$K$1:$P$1,AE$1)</f>
        <v>1.9925711142271124E-3</v>
      </c>
      <c r="AF9" s="38" cm="1">
        <f t="array" aca="1" ref="AF9" ca="1">TREND($K9:$P9,$K$1:$P$1,AF$1)</f>
        <v>2.0147107932740813E-3</v>
      </c>
      <c r="AG9" s="38" cm="1">
        <f t="array" aca="1" ref="AG9" ca="1">TREND($K9:$P9,$K$1:$P$1,AG$1)</f>
        <v>2.0368504723210501E-3</v>
      </c>
      <c r="AH9" s="38" cm="1">
        <f t="array" aca="1" ref="AH9" ca="1">TREND($K9:$P9,$K$1:$P$1,AH$1)</f>
        <v>2.0589901513680189E-3</v>
      </c>
      <c r="AI9" s="38" cm="1">
        <f t="array" aca="1" ref="AI9" ca="1">TREND($K9:$P9,$K$1:$P$1,AI$1)</f>
        <v>2.0811298304149878E-3</v>
      </c>
      <c r="AJ9" s="38" cm="1">
        <f t="array" aca="1" ref="AJ9" ca="1">TREND($K9:$P9,$K$1:$P$1,AJ$1)</f>
        <v>2.1032695094619566E-3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1.3283807428180781E-5</v>
      </c>
      <c r="C10" s="38">
        <f t="shared" ca="1" si="3"/>
        <v>1.3560553416267881E-5</v>
      </c>
      <c r="D10" s="38">
        <f t="shared" ca="1" si="0"/>
        <v>1.383729940435498E-5</v>
      </c>
      <c r="E10" s="38">
        <f t="shared" ca="1" si="0"/>
        <v>1.4114045392442081E-5</v>
      </c>
      <c r="F10" s="39" cm="1">
        <f t="array" aca="1" ref="F10" ca="1">INDIRECT(CONCATENATE("'",HLOOKUP(F$1,$B$21:$E$23,3,FALSE),"'!",$B$25,ROW($A10)+5))*About!$A$27</f>
        <v>1.439079138052918E-5</v>
      </c>
      <c r="G10" s="38">
        <f t="shared" ca="1" si="4"/>
        <v>1.461218817099886E-5</v>
      </c>
      <c r="H10" s="38">
        <f t="shared" ca="1" si="1"/>
        <v>1.4833584961468539E-5</v>
      </c>
      <c r="I10" s="38">
        <f t="shared" ca="1" si="1"/>
        <v>1.5054981751938221E-5</v>
      </c>
      <c r="J10" s="38">
        <f t="shared" ca="1" si="1"/>
        <v>1.52763785424079E-5</v>
      </c>
      <c r="K10" s="39" cm="1">
        <f t="array" aca="1" ref="K10" ca="1">INDIRECT(CONCATENATE("'",HLOOKUP(K$1,$B$21:$E$23,3,FALSE),"'!",$B$25,ROW($A10)+5))*About!$A$27</f>
        <v>1.5497775332877579E-5</v>
      </c>
      <c r="L10" s="38">
        <f t="shared" ca="1" si="5"/>
        <v>1.5719172123347259E-5</v>
      </c>
      <c r="M10" s="38">
        <f t="shared" ca="1" si="2"/>
        <v>1.5940568913816938E-5</v>
      </c>
      <c r="N10" s="38">
        <f t="shared" ca="1" si="2"/>
        <v>1.6161965704286618E-5</v>
      </c>
      <c r="O10" s="38">
        <f t="shared" ca="1" si="2"/>
        <v>1.6383362494756297E-5</v>
      </c>
      <c r="P10" s="39" cm="1">
        <f t="array" aca="1" ref="P10" ca="1">INDIRECT(CONCATENATE("'",HLOOKUP(P$1,$B$21:$E$23,3,FALSE),"'!",$B$25,ROW($A10)+5))*About!$A$27</f>
        <v>1.6604759285225977E-5</v>
      </c>
      <c r="Q10" s="38" cm="1">
        <f t="array" aca="1" ref="Q10" ca="1">TREND($K10:$P10,$K$1:$P$1,Q$1)</f>
        <v>1.6826156075695666E-5</v>
      </c>
      <c r="R10" s="38" cm="1">
        <f t="array" aca="1" ref="R10" ca="1">TREND($K10:$P10,$K$1:$P$1,R$1)</f>
        <v>1.7047552866165353E-5</v>
      </c>
      <c r="S10" s="38" cm="1">
        <f t="array" aca="1" ref="S10" ca="1">TREND($K10:$P10,$K$1:$P$1,S$1)</f>
        <v>1.7268949656635039E-5</v>
      </c>
      <c r="T10" s="38" cm="1">
        <f t="array" aca="1" ref="T10" ca="1">TREND($K10:$P10,$K$1:$P$1,T$1)</f>
        <v>1.7490346447104725E-5</v>
      </c>
      <c r="U10" s="38" cm="1">
        <f t="array" aca="1" ref="U10" ca="1">TREND($K10:$P10,$K$1:$P$1,U$1)</f>
        <v>1.7711743237574411E-5</v>
      </c>
      <c r="V10" s="38" cm="1">
        <f t="array" aca="1" ref="V10" ca="1">TREND($K10:$P10,$K$1:$P$1,V$1)</f>
        <v>1.7933140028044043E-5</v>
      </c>
      <c r="W10" s="38" cm="1">
        <f t="array" aca="1" ref="W10" ca="1">TREND($K10:$P10,$K$1:$P$1,W$1)</f>
        <v>1.815453681851373E-5</v>
      </c>
      <c r="X10" s="38" cm="1">
        <f t="array" aca="1" ref="X10" ca="1">TREND($K10:$P10,$K$1:$P$1,X$1)</f>
        <v>1.8375933608983416E-5</v>
      </c>
      <c r="Y10" s="38" cm="1">
        <f t="array" aca="1" ref="Y10" ca="1">TREND($K10:$P10,$K$1:$P$1,Y$1)</f>
        <v>1.8597330399453102E-5</v>
      </c>
      <c r="Z10" s="38" cm="1">
        <f t="array" aca="1" ref="Z10" ca="1">TREND($K10:$P10,$K$1:$P$1,Z$1)</f>
        <v>1.8818727189922788E-5</v>
      </c>
      <c r="AA10" s="38" cm="1">
        <f t="array" aca="1" ref="AA10" ca="1">TREND($K10:$P10,$K$1:$P$1,AA$1)</f>
        <v>1.9040123980392475E-5</v>
      </c>
      <c r="AB10" s="38" cm="1">
        <f t="array" aca="1" ref="AB10" ca="1">TREND($K10:$P10,$K$1:$P$1,AB$1)</f>
        <v>1.9261520770862161E-5</v>
      </c>
      <c r="AC10" s="38" cm="1">
        <f t="array" aca="1" ref="AC10" ca="1">TREND($K10:$P10,$K$1:$P$1,AC$1)</f>
        <v>1.9482917561331847E-5</v>
      </c>
      <c r="AD10" s="38" cm="1">
        <f t="array" aca="1" ref="AD10" ca="1">TREND($K10:$P10,$K$1:$P$1,AD$1)</f>
        <v>1.9704314351801479E-5</v>
      </c>
      <c r="AE10" s="38" cm="1">
        <f t="array" aca="1" ref="AE10" ca="1">TREND($K10:$P10,$K$1:$P$1,AE$1)</f>
        <v>1.9925711142271165E-5</v>
      </c>
      <c r="AF10" s="38" cm="1">
        <f t="array" aca="1" ref="AF10" ca="1">TREND($K10:$P10,$K$1:$P$1,AF$1)</f>
        <v>2.0147107932740852E-5</v>
      </c>
      <c r="AG10" s="38" cm="1">
        <f t="array" aca="1" ref="AG10" ca="1">TREND($K10:$P10,$K$1:$P$1,AG$1)</f>
        <v>2.0368504723210538E-5</v>
      </c>
      <c r="AH10" s="38" cm="1">
        <f t="array" aca="1" ref="AH10" ca="1">TREND($K10:$P10,$K$1:$P$1,AH$1)</f>
        <v>2.0589901513680224E-5</v>
      </c>
      <c r="AI10" s="38" cm="1">
        <f t="array" aca="1" ref="AI10" ca="1">TREND($K10:$P10,$K$1:$P$1,AI$1)</f>
        <v>2.081129830414991E-5</v>
      </c>
      <c r="AJ10" s="38" cm="1">
        <f t="array" aca="1" ref="AJ10" ca="1">TREND($K10:$P10,$K$1:$P$1,AJ$1)</f>
        <v>2.1032695094619597E-5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1.2176823475832384E-5</v>
      </c>
      <c r="C11" s="38">
        <f t="shared" ca="1" si="3"/>
        <v>1.2453569463919483E-5</v>
      </c>
      <c r="D11" s="38">
        <f t="shared" ca="1" si="0"/>
        <v>1.2730315452006583E-5</v>
      </c>
      <c r="E11" s="38">
        <f t="shared" ca="1" si="0"/>
        <v>1.3007061440093682E-5</v>
      </c>
      <c r="F11" s="39" cm="1">
        <f t="array" aca="1" ref="F11" ca="1">INDIRECT(CONCATENATE("'",HLOOKUP(F$1,$B$21:$E$23,3,FALSE),"'!",$B$25,ROW($A11)+5))*About!$A$27</f>
        <v>1.3283807428180781E-5</v>
      </c>
      <c r="G11" s="38">
        <f t="shared" ca="1" si="4"/>
        <v>1.372660100912014E-5</v>
      </c>
      <c r="H11" s="38">
        <f t="shared" ca="1" si="1"/>
        <v>1.4169394590059501E-5</v>
      </c>
      <c r="I11" s="38">
        <f t="shared" ca="1" si="1"/>
        <v>1.461218817099886E-5</v>
      </c>
      <c r="J11" s="38">
        <f t="shared" ca="1" si="1"/>
        <v>1.5054981751938221E-5</v>
      </c>
      <c r="K11" s="39" cm="1">
        <f t="array" aca="1" ref="K11" ca="1">INDIRECT(CONCATENATE("'",HLOOKUP(K$1,$B$21:$E$23,3,FALSE),"'!",$B$25,ROW($A11)+5))*About!$A$27</f>
        <v>1.5497775332877579E-5</v>
      </c>
      <c r="L11" s="38">
        <f t="shared" ca="1" si="5"/>
        <v>1.5719172123347259E-5</v>
      </c>
      <c r="M11" s="38">
        <f t="shared" ca="1" si="2"/>
        <v>1.5940568913816938E-5</v>
      </c>
      <c r="N11" s="38">
        <f t="shared" ca="1" si="2"/>
        <v>1.6161965704286618E-5</v>
      </c>
      <c r="O11" s="38">
        <f t="shared" ca="1" si="2"/>
        <v>1.6383362494756297E-5</v>
      </c>
      <c r="P11" s="39" cm="1">
        <f t="array" aca="1" ref="P11" ca="1">INDIRECT(CONCATENATE("'",HLOOKUP(P$1,$B$21:$E$23,3,FALSE),"'!",$B$25,ROW($A11)+5))*About!$A$27</f>
        <v>1.6604759285225977E-5</v>
      </c>
      <c r="Q11" s="38" cm="1">
        <f t="array" aca="1" ref="Q11" ca="1">TREND($K11:$P11,$K$1:$P$1,Q$1)</f>
        <v>1.6826156075695666E-5</v>
      </c>
      <c r="R11" s="38" cm="1">
        <f t="array" aca="1" ref="R11" ca="1">TREND($K11:$P11,$K$1:$P$1,R$1)</f>
        <v>1.7047552866165353E-5</v>
      </c>
      <c r="S11" s="38" cm="1">
        <f t="array" aca="1" ref="S11" ca="1">TREND($K11:$P11,$K$1:$P$1,S$1)</f>
        <v>1.7268949656635039E-5</v>
      </c>
      <c r="T11" s="38" cm="1">
        <f t="array" aca="1" ref="T11" ca="1">TREND($K11:$P11,$K$1:$P$1,T$1)</f>
        <v>1.7490346447104725E-5</v>
      </c>
      <c r="U11" s="38" cm="1">
        <f t="array" aca="1" ref="U11" ca="1">TREND($K11:$P11,$K$1:$P$1,U$1)</f>
        <v>1.7711743237574411E-5</v>
      </c>
      <c r="V11" s="38" cm="1">
        <f t="array" aca="1" ref="V11" ca="1">TREND($K11:$P11,$K$1:$P$1,V$1)</f>
        <v>1.7933140028044043E-5</v>
      </c>
      <c r="W11" s="38" cm="1">
        <f t="array" aca="1" ref="W11" ca="1">TREND($K11:$P11,$K$1:$P$1,W$1)</f>
        <v>1.815453681851373E-5</v>
      </c>
      <c r="X11" s="38" cm="1">
        <f t="array" aca="1" ref="X11" ca="1">TREND($K11:$P11,$K$1:$P$1,X$1)</f>
        <v>1.8375933608983416E-5</v>
      </c>
      <c r="Y11" s="38" cm="1">
        <f t="array" aca="1" ref="Y11" ca="1">TREND($K11:$P11,$K$1:$P$1,Y$1)</f>
        <v>1.8597330399453102E-5</v>
      </c>
      <c r="Z11" s="38" cm="1">
        <f t="array" aca="1" ref="Z11" ca="1">TREND($K11:$P11,$K$1:$P$1,Z$1)</f>
        <v>1.8818727189922788E-5</v>
      </c>
      <c r="AA11" s="38" cm="1">
        <f t="array" aca="1" ref="AA11" ca="1">TREND($K11:$P11,$K$1:$P$1,AA$1)</f>
        <v>1.9040123980392475E-5</v>
      </c>
      <c r="AB11" s="38" cm="1">
        <f t="array" aca="1" ref="AB11" ca="1">TREND($K11:$P11,$K$1:$P$1,AB$1)</f>
        <v>1.9261520770862161E-5</v>
      </c>
      <c r="AC11" s="38" cm="1">
        <f t="array" aca="1" ref="AC11" ca="1">TREND($K11:$P11,$K$1:$P$1,AC$1)</f>
        <v>1.9482917561331847E-5</v>
      </c>
      <c r="AD11" s="38" cm="1">
        <f t="array" aca="1" ref="AD11" ca="1">TREND($K11:$P11,$K$1:$P$1,AD$1)</f>
        <v>1.9704314351801479E-5</v>
      </c>
      <c r="AE11" s="38" cm="1">
        <f t="array" aca="1" ref="AE11" ca="1">TREND($K11:$P11,$K$1:$P$1,AE$1)</f>
        <v>1.9925711142271165E-5</v>
      </c>
      <c r="AF11" s="38" cm="1">
        <f t="array" aca="1" ref="AF11" ca="1">TREND($K11:$P11,$K$1:$P$1,AF$1)</f>
        <v>2.0147107932740852E-5</v>
      </c>
      <c r="AG11" s="38" cm="1">
        <f t="array" aca="1" ref="AG11" ca="1">TREND($K11:$P11,$K$1:$P$1,AG$1)</f>
        <v>2.0368504723210538E-5</v>
      </c>
      <c r="AH11" s="38" cm="1">
        <f t="array" aca="1" ref="AH11" ca="1">TREND($K11:$P11,$K$1:$P$1,AH$1)</f>
        <v>2.0589901513680224E-5</v>
      </c>
      <c r="AI11" s="38" cm="1">
        <f t="array" aca="1" ref="AI11" ca="1">TREND($K11:$P11,$K$1:$P$1,AI$1)</f>
        <v>2.081129830414991E-5</v>
      </c>
      <c r="AJ11" s="38" cm="1">
        <f t="array" aca="1" ref="AJ11" ca="1">TREND($K11:$P11,$K$1:$P$1,AJ$1)</f>
        <v>2.1032695094619597E-5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5.7673863917351565E-5</v>
      </c>
      <c r="C12" s="38">
        <f t="shared" ca="1" si="3"/>
        <v>5.8891546264934805E-5</v>
      </c>
      <c r="D12" s="38">
        <f t="shared" ca="1" si="0"/>
        <v>6.0109228612518039E-5</v>
      </c>
      <c r="E12" s="38">
        <f t="shared" ca="1" si="0"/>
        <v>6.1326910960101286E-5</v>
      </c>
      <c r="F12" s="40">
        <f ca="1">SUM(INDIRECT(CONCATENATE("'",HLOOKUP(F$1,$B$21:$E$23,3,FALSE),"'!",$B$25,ROW($A12)+5,":",$B$25,ROW($A12)+6)))*About!$A$27</f>
        <v>6.254459330768452E-5</v>
      </c>
      <c r="G12" s="38">
        <f t="shared" ca="1" si="4"/>
        <v>6.3540878864798081E-5</v>
      </c>
      <c r="H12" s="38">
        <f t="shared" ca="1" si="1"/>
        <v>6.4537164421911628E-5</v>
      </c>
      <c r="I12" s="38">
        <f t="shared" ca="1" si="1"/>
        <v>6.5533449979025189E-5</v>
      </c>
      <c r="J12" s="38">
        <f t="shared" ca="1" si="1"/>
        <v>6.6529735536138737E-5</v>
      </c>
      <c r="K12" s="40">
        <f ca="1">SUM(INDIRECT(CONCATENATE("'",HLOOKUP(K$1,$B$21:$E$23,3,FALSE),"'!",$B$25,ROW($A12)+5,":",$B$25,ROW($A12)+6)))*About!$A$27</f>
        <v>6.7526021093252298E-5</v>
      </c>
      <c r="L12" s="38">
        <f t="shared" ca="1" si="5"/>
        <v>6.8743703440835531E-5</v>
      </c>
      <c r="M12" s="38">
        <f t="shared" ca="1" si="2"/>
        <v>6.9961385788418779E-5</v>
      </c>
      <c r="N12" s="38">
        <f t="shared" ca="1" si="2"/>
        <v>7.1179068136002012E-5</v>
      </c>
      <c r="O12" s="38">
        <f t="shared" ca="1" si="2"/>
        <v>7.2396750483585259E-5</v>
      </c>
      <c r="P12" s="40">
        <f ca="1">SUM(INDIRECT(CONCATENATE("'",HLOOKUP(P$1,$B$21:$E$23,3,FALSE),"'!",$B$25,ROW($A12)+5,":",$B$25,ROW($A12)+6)))*About!$A$27</f>
        <v>7.3614432831168493E-5</v>
      </c>
      <c r="Q12" s="38" cm="1">
        <f t="array" aca="1" ref="Q12" ca="1">TREND($K12:$P12,$K$1:$P$1,Q$1)</f>
        <v>7.4832115178752323E-5</v>
      </c>
      <c r="R12" s="38" cm="1">
        <f t="array" aca="1" ref="R12" ca="1">TREND($K12:$P12,$K$1:$P$1,R$1)</f>
        <v>7.6049797526335245E-5</v>
      </c>
      <c r="S12" s="38" cm="1">
        <f t="array" aca="1" ref="S12" ca="1">TREND($K12:$P12,$K$1:$P$1,S$1)</f>
        <v>7.7267479873918601E-5</v>
      </c>
      <c r="T12" s="38" cm="1">
        <f t="array" aca="1" ref="T12" ca="1">TREND($K12:$P12,$K$1:$P$1,T$1)</f>
        <v>7.8485162221501956E-5</v>
      </c>
      <c r="U12" s="38" cm="1">
        <f t="array" aca="1" ref="U12" ca="1">TREND($K12:$P12,$K$1:$P$1,U$1)</f>
        <v>7.9702844569084878E-5</v>
      </c>
      <c r="V12" s="38" cm="1">
        <f t="array" aca="1" ref="V12" ca="1">TREND($K12:$P12,$K$1:$P$1,V$1)</f>
        <v>8.0920526916668234E-5</v>
      </c>
      <c r="W12" s="38" cm="1">
        <f t="array" aca="1" ref="W12" ca="1">TREND($K12:$P12,$K$1:$P$1,W$1)</f>
        <v>8.213820926425159E-5</v>
      </c>
      <c r="X12" s="38" cm="1">
        <f t="array" aca="1" ref="X12" ca="1">TREND($K12:$P12,$K$1:$P$1,X$1)</f>
        <v>8.3355891611834945E-5</v>
      </c>
      <c r="Y12" s="38" cm="1">
        <f t="array" aca="1" ref="Y12" ca="1">TREND($K12:$P12,$K$1:$P$1,Y$1)</f>
        <v>8.4573573959417867E-5</v>
      </c>
      <c r="Z12" s="38" cm="1">
        <f t="array" aca="1" ref="Z12" ca="1">TREND($K12:$P12,$K$1:$P$1,Z$1)</f>
        <v>8.5791256307001223E-5</v>
      </c>
      <c r="AA12" s="38" cm="1">
        <f t="array" aca="1" ref="AA12" ca="1">TREND($K12:$P12,$K$1:$P$1,AA$1)</f>
        <v>8.7008938654584578E-5</v>
      </c>
      <c r="AB12" s="38" cm="1">
        <f t="array" aca="1" ref="AB12" ca="1">TREND($K12:$P12,$K$1:$P$1,AB$1)</f>
        <v>8.8226621002167934E-5</v>
      </c>
      <c r="AC12" s="38" cm="1">
        <f t="array" aca="1" ref="AC12" ca="1">TREND($K12:$P12,$K$1:$P$1,AC$1)</f>
        <v>8.9444303349750856E-5</v>
      </c>
      <c r="AD12" s="38" cm="1">
        <f t="array" aca="1" ref="AD12" ca="1">TREND($K12:$P12,$K$1:$P$1,AD$1)</f>
        <v>9.0661985697334212E-5</v>
      </c>
      <c r="AE12" s="38" cm="1">
        <f t="array" aca="1" ref="AE12" ca="1">TREND($K12:$P12,$K$1:$P$1,AE$1)</f>
        <v>9.1879668044917567E-5</v>
      </c>
      <c r="AF12" s="38" cm="1">
        <f t="array" aca="1" ref="AF12" ca="1">TREND($K12:$P12,$K$1:$P$1,AF$1)</f>
        <v>9.3097350392500923E-5</v>
      </c>
      <c r="AG12" s="38" cm="1">
        <f t="array" aca="1" ref="AG12" ca="1">TREND($K12:$P12,$K$1:$P$1,AG$1)</f>
        <v>9.4315032740083845E-5</v>
      </c>
      <c r="AH12" s="38" cm="1">
        <f t="array" aca="1" ref="AH12" ca="1">TREND($K12:$P12,$K$1:$P$1,AH$1)</f>
        <v>9.5532715087667201E-5</v>
      </c>
      <c r="AI12" s="38" cm="1">
        <f t="array" aca="1" ref="AI12" ca="1">TREND($K12:$P12,$K$1:$P$1,AI$1)</f>
        <v>9.6750397435250556E-5</v>
      </c>
      <c r="AJ12" s="38" cm="1">
        <f t="array" aca="1" ref="AJ12" ca="1">TREND($K12:$P12,$K$1:$P$1,AJ$1)</f>
        <v>9.7968079782833478E-5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HOIpTP-industry-SO2</v>
      </c>
    </row>
    <row r="18" spans="1:5">
      <c r="A18" t="s">
        <v>113</v>
      </c>
      <c r="B18" t="str">
        <f ca="1">RIGHT(B17,LEN(B17)-7)</f>
        <v>industry-SO2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9.8521571759007463E-6</v>
      </c>
      <c r="C2" s="38">
        <f ca="1">$B2+($F2-$B2)*(C$1-$B$1)/($F$1-$B$1)</f>
        <v>9.935180972326877E-6</v>
      </c>
      <c r="D2" s="38">
        <f t="shared" ref="D2:E12" ca="1" si="0">$B2+($F2-$B2)*(D$1-$B$1)/($F$1-$B$1)</f>
        <v>1.0018204768753008E-5</v>
      </c>
      <c r="E2" s="38">
        <f t="shared" ca="1" si="0"/>
        <v>1.0101228565179137E-5</v>
      </c>
      <c r="F2" s="37" cm="1">
        <f t="array" aca="1" ref="F2" ca="1">INDIRECT(CONCATENATE("'",HLOOKUP(F$1,$B$21:$E$23,3,FALSE),"'!",$B$25,ROW($A2)+3))*About!$A$27</f>
        <v>1.0184252361605267E-5</v>
      </c>
      <c r="G2" s="38">
        <f ca="1">$F2+($K2-$F2)*(G$1-$F$1)/($K$1-$F$1)</f>
        <v>1.0317090435887076E-5</v>
      </c>
      <c r="H2" s="38">
        <f t="shared" ref="H2:J12" ca="1" si="1">$F2+($K2-$F2)*(H$1-$F$1)/($K$1-$F$1)</f>
        <v>1.0449928510168882E-5</v>
      </c>
      <c r="I2" s="38">
        <f t="shared" ca="1" si="1"/>
        <v>1.0582766584450691E-5</v>
      </c>
      <c r="J2" s="38">
        <f t="shared" ca="1" si="1"/>
        <v>1.0715604658732497E-5</v>
      </c>
      <c r="K2" s="37" cm="1">
        <f t="array" aca="1" ref="K2" ca="1">INDIRECT(CONCATENATE("'",HLOOKUP(K$1,$B$21:$E$23,3,FALSE),"'!",$B$25,ROW($A2)+3))*About!$A$27</f>
        <v>1.0848442733014306E-5</v>
      </c>
      <c r="L2" s="38">
        <f ca="1">$K2+($P2-$K2)*(L$1-$K$1)/($P$1-$K$1)</f>
        <v>1.0892722091108241E-5</v>
      </c>
      <c r="M2" s="38">
        <f t="shared" ref="M2:O12" ca="1" si="2">$K2+($P2-$K2)*(M$1-$K$1)/($P$1-$K$1)</f>
        <v>1.0937001449202177E-5</v>
      </c>
      <c r="N2" s="38">
        <f t="shared" ca="1" si="2"/>
        <v>1.0981280807296114E-5</v>
      </c>
      <c r="O2" s="38">
        <f t="shared" ca="1" si="2"/>
        <v>1.102556016539005E-5</v>
      </c>
      <c r="P2" s="37" cm="1">
        <f t="array" aca="1" ref="P2" ca="1">INDIRECT(CONCATENATE("'",HLOOKUP(P$1,$B$21:$E$23,3,FALSE),"'!",$B$25,ROW($A2)+3))*About!$A$27</f>
        <v>1.1069839523483985E-5</v>
      </c>
      <c r="Q2" s="38" cm="1">
        <f t="array" aca="1" ref="Q2" ca="1">TREND($K2:$P2,$K$1:$P$1,Q$1)</f>
        <v>1.1114118881577924E-5</v>
      </c>
      <c r="R2" s="38" cm="1">
        <f t="array" aca="1" ref="R2" ca="1">TREND($K2:$P2,$K$1:$P$1,R$1)</f>
        <v>1.1158398239671848E-5</v>
      </c>
      <c r="S2" s="38" cm="1">
        <f t="array" aca="1" ref="S2" ca="1">TREND($K2:$P2,$K$1:$P$1,S$1)</f>
        <v>1.1202677597765785E-5</v>
      </c>
      <c r="T2" s="38" cm="1">
        <f t="array" aca="1" ref="T2" ca="1">TREND($K2:$P2,$K$1:$P$1,T$1)</f>
        <v>1.1246956955859722E-5</v>
      </c>
      <c r="U2" s="38" cm="1">
        <f t="array" aca="1" ref="U2" ca="1">TREND($K2:$P2,$K$1:$P$1,U$1)</f>
        <v>1.1291236313953659E-5</v>
      </c>
      <c r="V2" s="38" cm="1">
        <f t="array" aca="1" ref="V2" ca="1">TREND($K2:$P2,$K$1:$P$1,V$1)</f>
        <v>1.1335515672047597E-5</v>
      </c>
      <c r="W2" s="38" cm="1">
        <f t="array" aca="1" ref="W2" ca="1">TREND($K2:$P2,$K$1:$P$1,W$1)</f>
        <v>1.1379795030141534E-5</v>
      </c>
      <c r="X2" s="38" cm="1">
        <f t="array" aca="1" ref="X2" ca="1">TREND($K2:$P2,$K$1:$P$1,X$1)</f>
        <v>1.1424074388235471E-5</v>
      </c>
      <c r="Y2" s="38" cm="1">
        <f t="array" aca="1" ref="Y2" ca="1">TREND($K2:$P2,$K$1:$P$1,Y$1)</f>
        <v>1.1468353746329408E-5</v>
      </c>
      <c r="Z2" s="38" cm="1">
        <f t="array" aca="1" ref="Z2" ca="1">TREND($K2:$P2,$K$1:$P$1,Z$1)</f>
        <v>1.1512633104423346E-5</v>
      </c>
      <c r="AA2" s="38" cm="1">
        <f t="array" aca="1" ref="AA2" ca="1">TREND($K2:$P2,$K$1:$P$1,AA$1)</f>
        <v>1.1556912462517283E-5</v>
      </c>
      <c r="AB2" s="38" cm="1">
        <f t="array" aca="1" ref="AB2" ca="1">TREND($K2:$P2,$K$1:$P$1,AB$1)</f>
        <v>1.160119182061122E-5</v>
      </c>
      <c r="AC2" s="38" cm="1">
        <f t="array" aca="1" ref="AC2" ca="1">TREND($K2:$P2,$K$1:$P$1,AC$1)</f>
        <v>1.1645471178705144E-5</v>
      </c>
      <c r="AD2" s="38" cm="1">
        <f t="array" aca="1" ref="AD2" ca="1">TREND($K2:$P2,$K$1:$P$1,AD$1)</f>
        <v>1.1689750536799081E-5</v>
      </c>
      <c r="AE2" s="38" cm="1">
        <f t="array" aca="1" ref="AE2" ca="1">TREND($K2:$P2,$K$1:$P$1,AE$1)</f>
        <v>1.1734029894893018E-5</v>
      </c>
      <c r="AF2" s="38" cm="1">
        <f t="array" aca="1" ref="AF2" ca="1">TREND($K2:$P2,$K$1:$P$1,AF$1)</f>
        <v>1.1778309252986956E-5</v>
      </c>
      <c r="AG2" s="38" cm="1">
        <f t="array" aca="1" ref="AG2" ca="1">TREND($K2:$P2,$K$1:$P$1,AG$1)</f>
        <v>1.1822588611080893E-5</v>
      </c>
      <c r="AH2" s="38" cm="1">
        <f t="array" aca="1" ref="AH2" ca="1">TREND($K2:$P2,$K$1:$P$1,AH$1)</f>
        <v>1.186686796917483E-5</v>
      </c>
      <c r="AI2" s="38" cm="1">
        <f t="array" aca="1" ref="AI2" ca="1">TREND($K2:$P2,$K$1:$P$1,AI$1)</f>
        <v>1.1911147327268767E-5</v>
      </c>
      <c r="AJ2" s="38" cm="1">
        <f t="array" aca="1" ref="AJ2" ca="1">TREND($K2:$P2,$K$1:$P$1,AJ$1)</f>
        <v>1.1955426685362705E-5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5.4242213665071528E-6</v>
      </c>
      <c r="C3" s="38">
        <f t="shared" ref="C3:C12" ca="1" si="3">$B3+($F3-$B3)*(C$1-$B$1)/($F$1-$B$1)</f>
        <v>5.4518959653158627E-6</v>
      </c>
      <c r="D3" s="38">
        <f t="shared" ca="1" si="0"/>
        <v>5.4795705641245727E-6</v>
      </c>
      <c r="E3" s="38">
        <f t="shared" ca="1" si="0"/>
        <v>5.5072451629332826E-6</v>
      </c>
      <c r="F3" s="39" cm="1">
        <f t="array" aca="1" ref="F3" ca="1">INDIRECT(CONCATENATE("'",HLOOKUP(F$1,$B$21:$E$23,3,FALSE),"'!",$B$25,ROW($A3)+5))*About!$A$27</f>
        <v>5.5349197617419925E-6</v>
      </c>
      <c r="G3" s="38">
        <f t="shared" ref="G3:G12" ca="1" si="4">$F3+($K3-$F3)*(G$1-$F$1)/($K$1-$F$1)</f>
        <v>5.5791991198359281E-6</v>
      </c>
      <c r="H3" s="38">
        <f t="shared" ca="1" si="1"/>
        <v>5.6234784779298645E-6</v>
      </c>
      <c r="I3" s="38">
        <f t="shared" ca="1" si="1"/>
        <v>5.6677578360238001E-6</v>
      </c>
      <c r="J3" s="38">
        <f t="shared" ca="1" si="1"/>
        <v>5.7120371941177365E-6</v>
      </c>
      <c r="K3" s="39" cm="1">
        <f t="array" aca="1" ref="K3" ca="1">INDIRECT(CONCATENATE("'",HLOOKUP(K$1,$B$21:$E$23,3,FALSE),"'!",$B$25,ROW($A3)+5))*About!$A$27</f>
        <v>5.756316552211672E-6</v>
      </c>
      <c r="L3" s="38">
        <f t="shared" ref="L3:L12" ca="1" si="5">$K3+($P3-$K3)*(L$1-$K$1)/($P$1-$K$1)</f>
        <v>5.7784562312586398E-6</v>
      </c>
      <c r="M3" s="38">
        <f t="shared" ca="1" si="2"/>
        <v>5.8005959103056076E-6</v>
      </c>
      <c r="N3" s="38">
        <f t="shared" ca="1" si="2"/>
        <v>5.8227355893525762E-6</v>
      </c>
      <c r="O3" s="38">
        <f t="shared" ca="1" si="2"/>
        <v>5.844875268399544E-6</v>
      </c>
      <c r="P3" s="39" cm="1">
        <f t="array" aca="1" ref="P3" ca="1">INDIRECT(CONCATENATE("'",HLOOKUP(P$1,$B$21:$E$23,3,FALSE),"'!",$B$25,ROW($A3)+5))*About!$A$27</f>
        <v>5.8670149474465117E-6</v>
      </c>
      <c r="Q3" s="38" cm="1">
        <f t="array" aca="1" ref="Q3" ca="1">TREND($K3:$P3,$K$1:$P$1,Q$1)</f>
        <v>5.8891546264934778E-6</v>
      </c>
      <c r="R3" s="38" cm="1">
        <f t="array" aca="1" ref="R3" ca="1">TREND($K3:$P3,$K$1:$P$1,R$1)</f>
        <v>5.9112943055404397E-6</v>
      </c>
      <c r="S3" s="38" cm="1">
        <f t="array" aca="1" ref="S3" ca="1">TREND($K3:$P3,$K$1:$P$1,S$1)</f>
        <v>5.9334339845874083E-6</v>
      </c>
      <c r="T3" s="38" cm="1">
        <f t="array" aca="1" ref="T3" ca="1">TREND($K3:$P3,$K$1:$P$1,T$1)</f>
        <v>5.9555736636343769E-6</v>
      </c>
      <c r="U3" s="38" cm="1">
        <f t="array" aca="1" ref="U3" ca="1">TREND($K3:$P3,$K$1:$P$1,U$1)</f>
        <v>5.9777133426813455E-6</v>
      </c>
      <c r="V3" s="38" cm="1">
        <f t="array" aca="1" ref="V3" ca="1">TREND($K3:$P3,$K$1:$P$1,V$1)</f>
        <v>5.9998530217283142E-6</v>
      </c>
      <c r="W3" s="38" cm="1">
        <f t="array" aca="1" ref="W3" ca="1">TREND($K3:$P3,$K$1:$P$1,W$1)</f>
        <v>6.0219927007752828E-6</v>
      </c>
      <c r="X3" s="38" cm="1">
        <f t="array" aca="1" ref="X3" ca="1">TREND($K3:$P3,$K$1:$P$1,X$1)</f>
        <v>6.0441323798222514E-6</v>
      </c>
      <c r="Y3" s="38" cm="1">
        <f t="array" aca="1" ref="Y3" ca="1">TREND($K3:$P3,$K$1:$P$1,Y$1)</f>
        <v>6.06627205886922E-6</v>
      </c>
      <c r="Z3" s="38" cm="1">
        <f t="array" aca="1" ref="Z3" ca="1">TREND($K3:$P3,$K$1:$P$1,Z$1)</f>
        <v>6.0884117379161887E-6</v>
      </c>
      <c r="AA3" s="38" cm="1">
        <f t="array" aca="1" ref="AA3" ca="1">TREND($K3:$P3,$K$1:$P$1,AA$1)</f>
        <v>6.1105514169631573E-6</v>
      </c>
      <c r="AB3" s="38" cm="1">
        <f t="array" aca="1" ref="AB3" ca="1">TREND($K3:$P3,$K$1:$P$1,AB$1)</f>
        <v>6.1326910960101259E-6</v>
      </c>
      <c r="AC3" s="38" cm="1">
        <f t="array" aca="1" ref="AC3" ca="1">TREND($K3:$P3,$K$1:$P$1,AC$1)</f>
        <v>6.1548307750570878E-6</v>
      </c>
      <c r="AD3" s="38" cm="1">
        <f t="array" aca="1" ref="AD3" ca="1">TREND($K3:$P3,$K$1:$P$1,AD$1)</f>
        <v>6.1769704541040564E-6</v>
      </c>
      <c r="AE3" s="38" cm="1">
        <f t="array" aca="1" ref="AE3" ca="1">TREND($K3:$P3,$K$1:$P$1,AE$1)</f>
        <v>6.199110133151025E-6</v>
      </c>
      <c r="AF3" s="38" cm="1">
        <f t="array" aca="1" ref="AF3" ca="1">TREND($K3:$P3,$K$1:$P$1,AF$1)</f>
        <v>6.2212498121979936E-6</v>
      </c>
      <c r="AG3" s="38" cm="1">
        <f t="array" aca="1" ref="AG3" ca="1">TREND($K3:$P3,$K$1:$P$1,AG$1)</f>
        <v>6.2433894912449623E-6</v>
      </c>
      <c r="AH3" s="38" cm="1">
        <f t="array" aca="1" ref="AH3" ca="1">TREND($K3:$P3,$K$1:$P$1,AH$1)</f>
        <v>6.2655291702919309E-6</v>
      </c>
      <c r="AI3" s="38" cm="1">
        <f t="array" aca="1" ref="AI3" ca="1">TREND($K3:$P3,$K$1:$P$1,AI$1)</f>
        <v>6.2876688493388995E-6</v>
      </c>
      <c r="AJ3" s="38" cm="1">
        <f t="array" aca="1" ref="AJ3" ca="1">TREND($K3:$P3,$K$1:$P$1,AJ$1)</f>
        <v>6.3098085283858681E-6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1.439079138052918E-5</v>
      </c>
      <c r="C4" s="38">
        <f t="shared" ca="1" si="3"/>
        <v>1.439079138052918E-5</v>
      </c>
      <c r="D4" s="38">
        <f t="shared" ca="1" si="0"/>
        <v>1.439079138052918E-5</v>
      </c>
      <c r="E4" s="38">
        <f t="shared" ca="1" si="0"/>
        <v>1.439079138052918E-5</v>
      </c>
      <c r="F4" s="39" cm="1">
        <f t="array" aca="1" ref="F4" ca="1">INDIRECT(CONCATENATE("'",HLOOKUP(F$1,$B$21:$E$23,3,FALSE),"'!",$B$25,ROW($A4)+5))*About!$A$27</f>
        <v>1.439079138052918E-5</v>
      </c>
      <c r="G4" s="38">
        <f t="shared" ca="1" si="4"/>
        <v>1.439079138052918E-5</v>
      </c>
      <c r="H4" s="38">
        <f t="shared" ca="1" si="1"/>
        <v>1.439079138052918E-5</v>
      </c>
      <c r="I4" s="38">
        <f t="shared" ca="1" si="1"/>
        <v>1.439079138052918E-5</v>
      </c>
      <c r="J4" s="38">
        <f t="shared" ca="1" si="1"/>
        <v>1.439079138052918E-5</v>
      </c>
      <c r="K4" s="39" cm="1">
        <f t="array" aca="1" ref="K4" ca="1">INDIRECT(CONCATENATE("'",HLOOKUP(K$1,$B$21:$E$23,3,FALSE),"'!",$B$25,ROW($A4)+5))*About!$A$27</f>
        <v>1.439079138052918E-5</v>
      </c>
      <c r="L4" s="38">
        <f t="shared" ca="1" si="5"/>
        <v>1.461218817099886E-5</v>
      </c>
      <c r="M4" s="38">
        <f t="shared" ca="1" si="2"/>
        <v>1.4833584961468539E-5</v>
      </c>
      <c r="N4" s="38">
        <f t="shared" ca="1" si="2"/>
        <v>1.5054981751938221E-5</v>
      </c>
      <c r="O4" s="38">
        <f t="shared" ca="1" si="2"/>
        <v>1.52763785424079E-5</v>
      </c>
      <c r="P4" s="39" cm="1">
        <f t="array" aca="1" ref="P4" ca="1">INDIRECT(CONCATENATE("'",HLOOKUP(P$1,$B$21:$E$23,3,FALSE),"'!",$B$25,ROW($A4)+5))*About!$A$27</f>
        <v>1.5497775332877579E-5</v>
      </c>
      <c r="Q4" s="38" cm="1">
        <f t="array" aca="1" ref="Q4" ca="1">TREND($K4:$P4,$K$1:$P$1,Q$1)</f>
        <v>1.5719172123347235E-5</v>
      </c>
      <c r="R4" s="38" cm="1">
        <f t="array" aca="1" ref="R4" ca="1">TREND($K4:$P4,$K$1:$P$1,R$1)</f>
        <v>1.5940568913816921E-5</v>
      </c>
      <c r="S4" s="38" cm="1">
        <f t="array" aca="1" ref="S4" ca="1">TREND($K4:$P4,$K$1:$P$1,S$1)</f>
        <v>1.6161965704286608E-5</v>
      </c>
      <c r="T4" s="38" cm="1">
        <f t="array" aca="1" ref="T4" ca="1">TREND($K4:$P4,$K$1:$P$1,T$1)</f>
        <v>1.6383362494756294E-5</v>
      </c>
      <c r="U4" s="38" cm="1">
        <f t="array" aca="1" ref="U4" ca="1">TREND($K4:$P4,$K$1:$P$1,U$1)</f>
        <v>1.660475928522598E-5</v>
      </c>
      <c r="V4" s="38" cm="1">
        <f t="array" aca="1" ref="V4" ca="1">TREND($K4:$P4,$K$1:$P$1,V$1)</f>
        <v>1.6826156075695612E-5</v>
      </c>
      <c r="W4" s="38" cm="1">
        <f t="array" aca="1" ref="W4" ca="1">TREND($K4:$P4,$K$1:$P$1,W$1)</f>
        <v>1.7047552866165298E-5</v>
      </c>
      <c r="X4" s="38" cm="1">
        <f t="array" aca="1" ref="X4" ca="1">TREND($K4:$P4,$K$1:$P$1,X$1)</f>
        <v>1.7268949656634985E-5</v>
      </c>
      <c r="Y4" s="38" cm="1">
        <f t="array" aca="1" ref="Y4" ca="1">TREND($K4:$P4,$K$1:$P$1,Y$1)</f>
        <v>1.7490346447104671E-5</v>
      </c>
      <c r="Z4" s="38" cm="1">
        <f t="array" aca="1" ref="Z4" ca="1">TREND($K4:$P4,$K$1:$P$1,Z$1)</f>
        <v>1.7711743237574357E-5</v>
      </c>
      <c r="AA4" s="38" cm="1">
        <f t="array" aca="1" ref="AA4" ca="1">TREND($K4:$P4,$K$1:$P$1,AA$1)</f>
        <v>1.7933140028044043E-5</v>
      </c>
      <c r="AB4" s="38" cm="1">
        <f t="array" aca="1" ref="AB4" ca="1">TREND($K4:$P4,$K$1:$P$1,AB$1)</f>
        <v>1.815453681851373E-5</v>
      </c>
      <c r="AC4" s="38" cm="1">
        <f t="array" aca="1" ref="AC4" ca="1">TREND($K4:$P4,$K$1:$P$1,AC$1)</f>
        <v>1.8375933608983416E-5</v>
      </c>
      <c r="AD4" s="38" cm="1">
        <f t="array" aca="1" ref="AD4" ca="1">TREND($K4:$P4,$K$1:$P$1,AD$1)</f>
        <v>1.8597330399453048E-5</v>
      </c>
      <c r="AE4" s="38" cm="1">
        <f t="array" aca="1" ref="AE4" ca="1">TREND($K4:$P4,$K$1:$P$1,AE$1)</f>
        <v>1.8818727189922734E-5</v>
      </c>
      <c r="AF4" s="38" cm="1">
        <f t="array" aca="1" ref="AF4" ca="1">TREND($K4:$P4,$K$1:$P$1,AF$1)</f>
        <v>1.904012398039242E-5</v>
      </c>
      <c r="AG4" s="38" cm="1">
        <f t="array" aca="1" ref="AG4" ca="1">TREND($K4:$P4,$K$1:$P$1,AG$1)</f>
        <v>1.9261520770862107E-5</v>
      </c>
      <c r="AH4" s="38" cm="1">
        <f t="array" aca="1" ref="AH4" ca="1">TREND($K4:$P4,$K$1:$P$1,AH$1)</f>
        <v>1.9482917561331793E-5</v>
      </c>
      <c r="AI4" s="38" cm="1">
        <f t="array" aca="1" ref="AI4" ca="1">TREND($K4:$P4,$K$1:$P$1,AI$1)</f>
        <v>1.9704314351801479E-5</v>
      </c>
      <c r="AJ4" s="38" cm="1">
        <f t="array" aca="1" ref="AJ4" ca="1">TREND($K4:$P4,$K$1:$P$1,AJ$1)</f>
        <v>1.9925711142271165E-5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1.7711743237574376E-4</v>
      </c>
      <c r="C5" s="38">
        <f t="shared" ca="1" si="3"/>
        <v>1.7711743237574376E-4</v>
      </c>
      <c r="D5" s="38">
        <f t="shared" ca="1" si="0"/>
        <v>1.7711743237574376E-4</v>
      </c>
      <c r="E5" s="38">
        <f t="shared" ca="1" si="0"/>
        <v>1.7711743237574376E-4</v>
      </c>
      <c r="F5" s="39" cm="1">
        <f t="array" aca="1" ref="F5" ca="1">INDIRECT(CONCATENATE("'",HLOOKUP(F$1,$B$21:$E$23,3,FALSE),"'!",$B$25,ROW($A5)+5))*About!$A$27</f>
        <v>1.7711743237574376E-4</v>
      </c>
      <c r="G5" s="38">
        <f t="shared" ca="1" si="4"/>
        <v>1.7933140028044057E-4</v>
      </c>
      <c r="H5" s="38">
        <f t="shared" ca="1" si="1"/>
        <v>1.8154536818513735E-4</v>
      </c>
      <c r="I5" s="38">
        <f t="shared" ca="1" si="1"/>
        <v>1.8375933608983416E-4</v>
      </c>
      <c r="J5" s="38">
        <f t="shared" ca="1" si="1"/>
        <v>1.8597330399453094E-4</v>
      </c>
      <c r="K5" s="39" cm="1">
        <f t="array" aca="1" ref="K5" ca="1">INDIRECT(CONCATENATE("'",HLOOKUP(K$1,$B$21:$E$23,3,FALSE),"'!",$B$25,ROW($A5)+5))*About!$A$27</f>
        <v>1.8818727189922775E-4</v>
      </c>
      <c r="L5" s="38">
        <f t="shared" ca="1" si="5"/>
        <v>1.9040123980392453E-4</v>
      </c>
      <c r="M5" s="38">
        <f t="shared" ca="1" si="2"/>
        <v>1.9261520770862134E-4</v>
      </c>
      <c r="N5" s="38">
        <f t="shared" ca="1" si="2"/>
        <v>1.9482917561331812E-4</v>
      </c>
      <c r="O5" s="38">
        <f t="shared" ca="1" si="2"/>
        <v>1.9704314351801493E-4</v>
      </c>
      <c r="P5" s="39" cm="1">
        <f t="array" aca="1" ref="P5" ca="1">INDIRECT(CONCATENATE("'",HLOOKUP(P$1,$B$21:$E$23,3,FALSE),"'!",$B$25,ROW($A5)+5))*About!$A$27</f>
        <v>1.9925711142271171E-4</v>
      </c>
      <c r="Q5" s="38" cm="1">
        <f t="array" aca="1" ref="Q5" ca="1">TREND($K5:$P5,$K$1:$P$1,Q$1)</f>
        <v>2.014710793274083E-4</v>
      </c>
      <c r="R5" s="38" cm="1">
        <f t="array" aca="1" ref="R5" ca="1">TREND($K5:$P5,$K$1:$P$1,R$1)</f>
        <v>2.0368504723210484E-4</v>
      </c>
      <c r="S5" s="38" cm="1">
        <f t="array" aca="1" ref="S5" ca="1">TREND($K5:$P5,$K$1:$P$1,S$1)</f>
        <v>2.0589901513680224E-4</v>
      </c>
      <c r="T5" s="38" cm="1">
        <f t="array" aca="1" ref="T5" ca="1">TREND($K5:$P5,$K$1:$P$1,T$1)</f>
        <v>2.0811298304149878E-4</v>
      </c>
      <c r="U5" s="38" cm="1">
        <f t="array" aca="1" ref="U5" ca="1">TREND($K5:$P5,$K$1:$P$1,U$1)</f>
        <v>2.1032695094619532E-4</v>
      </c>
      <c r="V5" s="38" cm="1">
        <f t="array" aca="1" ref="V5" ca="1">TREND($K5:$P5,$K$1:$P$1,V$1)</f>
        <v>2.1254091885089185E-4</v>
      </c>
      <c r="W5" s="38" cm="1">
        <f t="array" aca="1" ref="W5" ca="1">TREND($K5:$P5,$K$1:$P$1,W$1)</f>
        <v>2.1475488675558926E-4</v>
      </c>
      <c r="X5" s="38" cm="1">
        <f t="array" aca="1" ref="X5" ca="1">TREND($K5:$P5,$K$1:$P$1,X$1)</f>
        <v>2.1696885466028579E-4</v>
      </c>
      <c r="Y5" s="38" cm="1">
        <f t="array" aca="1" ref="Y5" ca="1">TREND($K5:$P5,$K$1:$P$1,Y$1)</f>
        <v>2.1918282256498233E-4</v>
      </c>
      <c r="Z5" s="38" cm="1">
        <f t="array" aca="1" ref="Z5" ca="1">TREND($K5:$P5,$K$1:$P$1,Z$1)</f>
        <v>2.2139679046967974E-4</v>
      </c>
      <c r="AA5" s="38" cm="1">
        <f t="array" aca="1" ref="AA5" ca="1">TREND($K5:$P5,$K$1:$P$1,AA$1)</f>
        <v>2.2361075837437627E-4</v>
      </c>
      <c r="AB5" s="38" cm="1">
        <f t="array" aca="1" ref="AB5" ca="1">TREND($K5:$P5,$K$1:$P$1,AB$1)</f>
        <v>2.2582472627907281E-4</v>
      </c>
      <c r="AC5" s="38" cm="1">
        <f t="array" aca="1" ref="AC5" ca="1">TREND($K5:$P5,$K$1:$P$1,AC$1)</f>
        <v>2.2803869418377021E-4</v>
      </c>
      <c r="AD5" s="38" cm="1">
        <f t="array" aca="1" ref="AD5" ca="1">TREND($K5:$P5,$K$1:$P$1,AD$1)</f>
        <v>2.3025266208846675E-4</v>
      </c>
      <c r="AE5" s="38" cm="1">
        <f t="array" aca="1" ref="AE5" ca="1">TREND($K5:$P5,$K$1:$P$1,AE$1)</f>
        <v>2.3246662999316329E-4</v>
      </c>
      <c r="AF5" s="38" cm="1">
        <f t="array" aca="1" ref="AF5" ca="1">TREND($K5:$P5,$K$1:$P$1,AF$1)</f>
        <v>2.3468059789785983E-4</v>
      </c>
      <c r="AG5" s="38" cm="1">
        <f t="array" aca="1" ref="AG5" ca="1">TREND($K5:$P5,$K$1:$P$1,AG$1)</f>
        <v>2.3689456580255723E-4</v>
      </c>
      <c r="AH5" s="38" cm="1">
        <f t="array" aca="1" ref="AH5" ca="1">TREND($K5:$P5,$K$1:$P$1,AH$1)</f>
        <v>2.3910853370725377E-4</v>
      </c>
      <c r="AI5" s="38" cm="1">
        <f t="array" aca="1" ref="AI5" ca="1">TREND($K5:$P5,$K$1:$P$1,AI$1)</f>
        <v>2.413225016119503E-4</v>
      </c>
      <c r="AJ5" s="38" cm="1">
        <f t="array" aca="1" ref="AJ5" ca="1">TREND($K5:$P5,$K$1:$P$1,AJ$1)</f>
        <v>2.4353646951664771E-4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2.6567614856361563E-4</v>
      </c>
      <c r="C6" s="38">
        <f t="shared" ca="1" si="3"/>
        <v>2.6567614856361563E-4</v>
      </c>
      <c r="D6" s="38">
        <f t="shared" ca="1" si="0"/>
        <v>2.6567614856361563E-4</v>
      </c>
      <c r="E6" s="38">
        <f t="shared" ca="1" si="0"/>
        <v>2.6567614856361563E-4</v>
      </c>
      <c r="F6" s="39" cm="1">
        <f t="array" aca="1" ref="F6" ca="1">INDIRECT(CONCATENATE("'",HLOOKUP(F$1,$B$21:$E$23,3,FALSE),"'!",$B$25,ROW($A6)+5))*About!$A$27</f>
        <v>2.6567614856361563E-4</v>
      </c>
      <c r="G6" s="38">
        <f t="shared" ca="1" si="4"/>
        <v>2.6789011646831244E-4</v>
      </c>
      <c r="H6" s="38">
        <f t="shared" ca="1" si="1"/>
        <v>2.7010408437300924E-4</v>
      </c>
      <c r="I6" s="38">
        <f t="shared" ca="1" si="1"/>
        <v>2.72318052277706E-4</v>
      </c>
      <c r="J6" s="38">
        <f t="shared" ca="1" si="1"/>
        <v>2.7453202018240281E-4</v>
      </c>
      <c r="K6" s="39" cm="1">
        <f t="array" aca="1" ref="K6" ca="1">INDIRECT(CONCATENATE("'",HLOOKUP(K$1,$B$21:$E$23,3,FALSE),"'!",$B$25,ROW($A6)+5))*About!$A$27</f>
        <v>2.7674598808709962E-4</v>
      </c>
      <c r="L6" s="38">
        <f t="shared" ca="1" si="5"/>
        <v>2.7895995599179642E-4</v>
      </c>
      <c r="M6" s="38">
        <f t="shared" ca="1" si="2"/>
        <v>2.8117392389649323E-4</v>
      </c>
      <c r="N6" s="38">
        <f t="shared" ca="1" si="2"/>
        <v>2.8338789180118999E-4</v>
      </c>
      <c r="O6" s="38">
        <f t="shared" ca="1" si="2"/>
        <v>2.8560185970588679E-4</v>
      </c>
      <c r="P6" s="39" cm="1">
        <f t="array" aca="1" ref="P6" ca="1">INDIRECT(CONCATENATE("'",HLOOKUP(P$1,$B$21:$E$23,3,FALSE),"'!",$B$25,ROW($A6)+5))*About!$A$27</f>
        <v>2.878158276105836E-4</v>
      </c>
      <c r="Q6" s="38" cm="1">
        <f t="array" aca="1" ref="Q6" ca="1">TREND($K6:$P6,$K$1:$P$1,Q$1)</f>
        <v>2.9002979551528019E-4</v>
      </c>
      <c r="R6" s="38" cm="1">
        <f t="array" aca="1" ref="R6" ca="1">TREND($K6:$P6,$K$1:$P$1,R$1)</f>
        <v>2.9224376341997673E-4</v>
      </c>
      <c r="S6" s="38" cm="1">
        <f t="array" aca="1" ref="S6" ca="1">TREND($K6:$P6,$K$1:$P$1,S$1)</f>
        <v>2.9445773132467414E-4</v>
      </c>
      <c r="T6" s="38" cm="1">
        <f t="array" aca="1" ref="T6" ca="1">TREND($K6:$P6,$K$1:$P$1,T$1)</f>
        <v>2.9667169922937067E-4</v>
      </c>
      <c r="U6" s="38" cm="1">
        <f t="array" aca="1" ref="U6" ca="1">TREND($K6:$P6,$K$1:$P$1,U$1)</f>
        <v>2.9888566713406721E-4</v>
      </c>
      <c r="V6" s="38" cm="1">
        <f t="array" aca="1" ref="V6" ca="1">TREND($K6:$P6,$K$1:$P$1,V$1)</f>
        <v>3.0109963503876375E-4</v>
      </c>
      <c r="W6" s="38" cm="1">
        <f t="array" aca="1" ref="W6" ca="1">TREND($K6:$P6,$K$1:$P$1,W$1)</f>
        <v>3.0331360294346115E-4</v>
      </c>
      <c r="X6" s="38" cm="1">
        <f t="array" aca="1" ref="X6" ca="1">TREND($K6:$P6,$K$1:$P$1,X$1)</f>
        <v>3.0552757084815769E-4</v>
      </c>
      <c r="Y6" s="38" cm="1">
        <f t="array" aca="1" ref="Y6" ca="1">TREND($K6:$P6,$K$1:$P$1,Y$1)</f>
        <v>3.0774153875285423E-4</v>
      </c>
      <c r="Z6" s="38" cm="1">
        <f t="array" aca="1" ref="Z6" ca="1">TREND($K6:$P6,$K$1:$P$1,Z$1)</f>
        <v>3.0995550665755163E-4</v>
      </c>
      <c r="AA6" s="38" cm="1">
        <f t="array" aca="1" ref="AA6" ca="1">TREND($K6:$P6,$K$1:$P$1,AA$1)</f>
        <v>3.1216947456224817E-4</v>
      </c>
      <c r="AB6" s="38" cm="1">
        <f t="array" aca="1" ref="AB6" ca="1">TREND($K6:$P6,$K$1:$P$1,AB$1)</f>
        <v>3.143834424669447E-4</v>
      </c>
      <c r="AC6" s="38" cm="1">
        <f t="array" aca="1" ref="AC6" ca="1">TREND($K6:$P6,$K$1:$P$1,AC$1)</f>
        <v>3.1659741037164211E-4</v>
      </c>
      <c r="AD6" s="38" cm="1">
        <f t="array" aca="1" ref="AD6" ca="1">TREND($K6:$P6,$K$1:$P$1,AD$1)</f>
        <v>3.1881137827633865E-4</v>
      </c>
      <c r="AE6" s="38" cm="1">
        <f t="array" aca="1" ref="AE6" ca="1">TREND($K6:$P6,$K$1:$P$1,AE$1)</f>
        <v>3.2102534618103518E-4</v>
      </c>
      <c r="AF6" s="38" cm="1">
        <f t="array" aca="1" ref="AF6" ca="1">TREND($K6:$P6,$K$1:$P$1,AF$1)</f>
        <v>3.2323931408573172E-4</v>
      </c>
      <c r="AG6" s="38" cm="1">
        <f t="array" aca="1" ref="AG6" ca="1">TREND($K6:$P6,$K$1:$P$1,AG$1)</f>
        <v>3.2545328199042912E-4</v>
      </c>
      <c r="AH6" s="38" cm="1">
        <f t="array" aca="1" ref="AH6" ca="1">TREND($K6:$P6,$K$1:$P$1,AH$1)</f>
        <v>3.2766724989512566E-4</v>
      </c>
      <c r="AI6" s="38" cm="1">
        <f t="array" aca="1" ref="AI6" ca="1">TREND($K6:$P6,$K$1:$P$1,AI$1)</f>
        <v>3.298812177998222E-4</v>
      </c>
      <c r="AJ6" s="38" cm="1">
        <f t="array" aca="1" ref="AJ6" ca="1">TREND($K6:$P6,$K$1:$P$1,AJ$1)</f>
        <v>3.320951857045196E-4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7.6381892712039491E-3</v>
      </c>
      <c r="C7" s="38">
        <f t="shared" ca="1" si="3"/>
        <v>7.6658638700126593E-3</v>
      </c>
      <c r="D7" s="38">
        <f t="shared" ca="1" si="0"/>
        <v>7.6935384688213686E-3</v>
      </c>
      <c r="E7" s="38">
        <f t="shared" ca="1" si="0"/>
        <v>7.7212130676300788E-3</v>
      </c>
      <c r="F7" s="39" cm="1">
        <f t="array" aca="1" ref="F7" ca="1">INDIRECT(CONCATENATE("'",HLOOKUP(F$1,$B$21:$E$23,3,FALSE),"'!",$B$25,ROW($A7)+5))*About!$A$27</f>
        <v>7.748887666438789E-3</v>
      </c>
      <c r="G7" s="38">
        <f t="shared" ca="1" si="4"/>
        <v>7.748887666438789E-3</v>
      </c>
      <c r="H7" s="38">
        <f t="shared" ca="1" si="1"/>
        <v>7.748887666438789E-3</v>
      </c>
      <c r="I7" s="38">
        <f t="shared" ca="1" si="1"/>
        <v>7.748887666438789E-3</v>
      </c>
      <c r="J7" s="38">
        <f t="shared" ca="1" si="1"/>
        <v>7.748887666438789E-3</v>
      </c>
      <c r="K7" s="39" cm="1">
        <f t="array" aca="1" ref="K7" ca="1">INDIRECT(CONCATENATE("'",HLOOKUP(K$1,$B$21:$E$23,3,FALSE),"'!",$B$25,ROW($A7)+5))*About!$A$27</f>
        <v>7.748887666438789E-3</v>
      </c>
      <c r="L7" s="38">
        <f t="shared" ca="1" si="5"/>
        <v>7.771027345485757E-3</v>
      </c>
      <c r="M7" s="38">
        <f t="shared" ca="1" si="2"/>
        <v>7.793167024532725E-3</v>
      </c>
      <c r="N7" s="38">
        <f t="shared" ca="1" si="2"/>
        <v>7.8153067035796938E-3</v>
      </c>
      <c r="O7" s="38">
        <f t="shared" ca="1" si="2"/>
        <v>7.8374463826266609E-3</v>
      </c>
      <c r="P7" s="39" cm="1">
        <f t="array" aca="1" ref="P7" ca="1">INDIRECT(CONCATENATE("'",HLOOKUP(P$1,$B$21:$E$23,3,FALSE),"'!",$B$25,ROW($A7)+5))*About!$A$27</f>
        <v>7.8595860616736297E-3</v>
      </c>
      <c r="Q7" s="38" cm="1">
        <f t="array" aca="1" ref="Q7" ca="1">TREND($K7:$P7,$K$1:$P$1,Q$1)</f>
        <v>7.8817257407205951E-3</v>
      </c>
      <c r="R7" s="38" cm="1">
        <f t="array" aca="1" ref="R7" ca="1">TREND($K7:$P7,$K$1:$P$1,R$1)</f>
        <v>7.903865419767564E-3</v>
      </c>
      <c r="S7" s="38" cm="1">
        <f t="array" aca="1" ref="S7" ca="1">TREND($K7:$P7,$K$1:$P$1,S$1)</f>
        <v>7.9260050988145328E-3</v>
      </c>
      <c r="T7" s="38" cm="1">
        <f t="array" aca="1" ref="T7" ca="1">TREND($K7:$P7,$K$1:$P$1,T$1)</f>
        <v>7.9481447778614947E-3</v>
      </c>
      <c r="U7" s="38" cm="1">
        <f t="array" aca="1" ref="U7" ca="1">TREND($K7:$P7,$K$1:$P$1,U$1)</f>
        <v>7.9702844569084635E-3</v>
      </c>
      <c r="V7" s="38" cm="1">
        <f t="array" aca="1" ref="V7" ca="1">TREND($K7:$P7,$K$1:$P$1,V$1)</f>
        <v>7.9924241359554324E-3</v>
      </c>
      <c r="W7" s="38" cm="1">
        <f t="array" aca="1" ref="W7" ca="1">TREND($K7:$P7,$K$1:$P$1,W$1)</f>
        <v>8.0145638150024012E-3</v>
      </c>
      <c r="X7" s="38" cm="1">
        <f t="array" aca="1" ref="X7" ca="1">TREND($K7:$P7,$K$1:$P$1,X$1)</f>
        <v>8.0367034940493701E-3</v>
      </c>
      <c r="Y7" s="38" cm="1">
        <f t="array" aca="1" ref="Y7" ca="1">TREND($K7:$P7,$K$1:$P$1,Y$1)</f>
        <v>8.0588431730963389E-3</v>
      </c>
      <c r="Z7" s="38" cm="1">
        <f t="array" aca="1" ref="Z7" ca="1">TREND($K7:$P7,$K$1:$P$1,Z$1)</f>
        <v>8.0809828521433077E-3</v>
      </c>
      <c r="AA7" s="38" cm="1">
        <f t="array" aca="1" ref="AA7" ca="1">TREND($K7:$P7,$K$1:$P$1,AA$1)</f>
        <v>8.1031225311902766E-3</v>
      </c>
      <c r="AB7" s="38" cm="1">
        <f t="array" aca="1" ref="AB7" ca="1">TREND($K7:$P7,$K$1:$P$1,AB$1)</f>
        <v>8.1252622102372454E-3</v>
      </c>
      <c r="AC7" s="38" cm="1">
        <f t="array" aca="1" ref="AC7" ca="1">TREND($K7:$P7,$K$1:$P$1,AC$1)</f>
        <v>8.1474018892842143E-3</v>
      </c>
      <c r="AD7" s="38" cm="1">
        <f t="array" aca="1" ref="AD7" ca="1">TREND($K7:$P7,$K$1:$P$1,AD$1)</f>
        <v>8.1695415683311762E-3</v>
      </c>
      <c r="AE7" s="38" cm="1">
        <f t="array" aca="1" ref="AE7" ca="1">TREND($K7:$P7,$K$1:$P$1,AE$1)</f>
        <v>8.191681247378145E-3</v>
      </c>
      <c r="AF7" s="38" cm="1">
        <f t="array" aca="1" ref="AF7" ca="1">TREND($K7:$P7,$K$1:$P$1,AF$1)</f>
        <v>8.2138209264251139E-3</v>
      </c>
      <c r="AG7" s="38" cm="1">
        <f t="array" aca="1" ref="AG7" ca="1">TREND($K7:$P7,$K$1:$P$1,AG$1)</f>
        <v>8.2359606054720827E-3</v>
      </c>
      <c r="AH7" s="38" cm="1">
        <f t="array" aca="1" ref="AH7" ca="1">TREND($K7:$P7,$K$1:$P$1,AH$1)</f>
        <v>8.2581002845190515E-3</v>
      </c>
      <c r="AI7" s="38" cm="1">
        <f t="array" aca="1" ref="AI7" ca="1">TREND($K7:$P7,$K$1:$P$1,AI$1)</f>
        <v>8.2802399635660204E-3</v>
      </c>
      <c r="AJ7" s="38" cm="1">
        <f t="array" aca="1" ref="AJ7" ca="1">TREND($K7:$P7,$K$1:$P$1,AJ$1)</f>
        <v>8.3023796426129892E-3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1.3283807428180782E-3</v>
      </c>
      <c r="C8" s="38">
        <f t="shared" ca="1" si="3"/>
        <v>1.3283807428180782E-3</v>
      </c>
      <c r="D8" s="38">
        <f t="shared" ca="1" si="0"/>
        <v>1.3283807428180782E-3</v>
      </c>
      <c r="E8" s="38">
        <f t="shared" ca="1" si="0"/>
        <v>1.3283807428180782E-3</v>
      </c>
      <c r="F8" s="39" cm="1">
        <f t="array" aca="1" ref="F8" ca="1">INDIRECT(CONCATENATE("'",HLOOKUP(F$1,$B$21:$E$23,3,FALSE),"'!",$B$25,ROW($A8)+5))*About!$A$27</f>
        <v>1.3283807428180782E-3</v>
      </c>
      <c r="G8" s="38">
        <f t="shared" ca="1" si="4"/>
        <v>1.3283807428180782E-3</v>
      </c>
      <c r="H8" s="38">
        <f t="shared" ca="1" si="1"/>
        <v>1.3283807428180782E-3</v>
      </c>
      <c r="I8" s="38">
        <f t="shared" ca="1" si="1"/>
        <v>1.3283807428180782E-3</v>
      </c>
      <c r="J8" s="38">
        <f t="shared" ca="1" si="1"/>
        <v>1.3283807428180782E-3</v>
      </c>
      <c r="K8" s="39" cm="1">
        <f t="array" aca="1" ref="K8" ca="1">INDIRECT(CONCATENATE("'",HLOOKUP(K$1,$B$21:$E$23,3,FALSE),"'!",$B$25,ROW($A8)+5))*About!$A$27</f>
        <v>1.3283807428180782E-3</v>
      </c>
      <c r="L8" s="38">
        <f t="shared" ca="1" si="5"/>
        <v>1.3283807428180782E-3</v>
      </c>
      <c r="M8" s="38">
        <f t="shared" ca="1" si="2"/>
        <v>1.3283807428180782E-3</v>
      </c>
      <c r="N8" s="38">
        <f t="shared" ca="1" si="2"/>
        <v>1.3283807428180782E-3</v>
      </c>
      <c r="O8" s="38">
        <f t="shared" ca="1" si="2"/>
        <v>1.3283807428180782E-3</v>
      </c>
      <c r="P8" s="39" cm="1">
        <f t="array" aca="1" ref="P8" ca="1">INDIRECT(CONCATENATE("'",HLOOKUP(P$1,$B$21:$E$23,3,FALSE),"'!",$B$25,ROW($A8)+5))*About!$A$27</f>
        <v>1.3283807428180782E-3</v>
      </c>
      <c r="Q8" s="38" cm="1">
        <f t="array" aca="1" ref="Q8" ca="1">TREND($K8:$P8,$K$1:$P$1,Q$1)</f>
        <v>1.3283807428180782E-3</v>
      </c>
      <c r="R8" s="38" cm="1">
        <f t="array" aca="1" ref="R8" ca="1">TREND($K8:$P8,$K$1:$P$1,R$1)</f>
        <v>1.3283807428180782E-3</v>
      </c>
      <c r="S8" s="38" cm="1">
        <f t="array" aca="1" ref="S8" ca="1">TREND($K8:$P8,$K$1:$P$1,S$1)</f>
        <v>1.3283807428180782E-3</v>
      </c>
      <c r="T8" s="38" cm="1">
        <f t="array" aca="1" ref="T8" ca="1">TREND($K8:$P8,$K$1:$P$1,T$1)</f>
        <v>1.3283807428180782E-3</v>
      </c>
      <c r="U8" s="38" cm="1">
        <f t="array" aca="1" ref="U8" ca="1">TREND($K8:$P8,$K$1:$P$1,U$1)</f>
        <v>1.3283807428180782E-3</v>
      </c>
      <c r="V8" s="38" cm="1">
        <f t="array" aca="1" ref="V8" ca="1">TREND($K8:$P8,$K$1:$P$1,V$1)</f>
        <v>1.3283807428180782E-3</v>
      </c>
      <c r="W8" s="38" cm="1">
        <f t="array" aca="1" ref="W8" ca="1">TREND($K8:$P8,$K$1:$P$1,W$1)</f>
        <v>1.3283807428180782E-3</v>
      </c>
      <c r="X8" s="38" cm="1">
        <f t="array" aca="1" ref="X8" ca="1">TREND($K8:$P8,$K$1:$P$1,X$1)</f>
        <v>1.3283807428180782E-3</v>
      </c>
      <c r="Y8" s="38" cm="1">
        <f t="array" aca="1" ref="Y8" ca="1">TREND($K8:$P8,$K$1:$P$1,Y$1)</f>
        <v>1.3283807428180782E-3</v>
      </c>
      <c r="Z8" s="38" cm="1">
        <f t="array" aca="1" ref="Z8" ca="1">TREND($K8:$P8,$K$1:$P$1,Z$1)</f>
        <v>1.3283807428180782E-3</v>
      </c>
      <c r="AA8" s="38" cm="1">
        <f t="array" aca="1" ref="AA8" ca="1">TREND($K8:$P8,$K$1:$P$1,AA$1)</f>
        <v>1.3283807428180782E-3</v>
      </c>
      <c r="AB8" s="38" cm="1">
        <f t="array" aca="1" ref="AB8" ca="1">TREND($K8:$P8,$K$1:$P$1,AB$1)</f>
        <v>1.3283807428180782E-3</v>
      </c>
      <c r="AC8" s="38" cm="1">
        <f t="array" aca="1" ref="AC8" ca="1">TREND($K8:$P8,$K$1:$P$1,AC$1)</f>
        <v>1.3283807428180782E-3</v>
      </c>
      <c r="AD8" s="38" cm="1">
        <f t="array" aca="1" ref="AD8" ca="1">TREND($K8:$P8,$K$1:$P$1,AD$1)</f>
        <v>1.3283807428180782E-3</v>
      </c>
      <c r="AE8" s="38" cm="1">
        <f t="array" aca="1" ref="AE8" ca="1">TREND($K8:$P8,$K$1:$P$1,AE$1)</f>
        <v>1.3283807428180782E-3</v>
      </c>
      <c r="AF8" s="38" cm="1">
        <f t="array" aca="1" ref="AF8" ca="1">TREND($K8:$P8,$K$1:$P$1,AF$1)</f>
        <v>1.3283807428180782E-3</v>
      </c>
      <c r="AG8" s="38" cm="1">
        <f t="array" aca="1" ref="AG8" ca="1">TREND($K8:$P8,$K$1:$P$1,AG$1)</f>
        <v>1.3283807428180782E-3</v>
      </c>
      <c r="AH8" s="38" cm="1">
        <f t="array" aca="1" ref="AH8" ca="1">TREND($K8:$P8,$K$1:$P$1,AH$1)</f>
        <v>1.3283807428180782E-3</v>
      </c>
      <c r="AI8" s="38" cm="1">
        <f t="array" aca="1" ref="AI8" ca="1">TREND($K8:$P8,$K$1:$P$1,AI$1)</f>
        <v>1.3283807428180782E-3</v>
      </c>
      <c r="AJ8" s="38" cm="1">
        <f t="array" aca="1" ref="AJ8" ca="1">TREND($K8:$P8,$K$1:$P$1,AJ$1)</f>
        <v>1.3283807428180782E-3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3.0995550665755158E-4</v>
      </c>
      <c r="C9" s="38">
        <f t="shared" ca="1" si="3"/>
        <v>3.0995550665755158E-4</v>
      </c>
      <c r="D9" s="38">
        <f t="shared" ca="1" si="0"/>
        <v>3.0995550665755158E-4</v>
      </c>
      <c r="E9" s="38">
        <f t="shared" ca="1" si="0"/>
        <v>3.0995550665755158E-4</v>
      </c>
      <c r="F9" s="39" cm="1">
        <f t="array" aca="1" ref="F9" ca="1">INDIRECT(CONCATENATE("'",HLOOKUP(F$1,$B$21:$E$23,3,FALSE),"'!",$B$25,ROW($A9)+5))*About!$A$27</f>
        <v>3.0995550665755158E-4</v>
      </c>
      <c r="G9" s="38">
        <f t="shared" ca="1" si="4"/>
        <v>3.1216947456224838E-4</v>
      </c>
      <c r="H9" s="38">
        <f t="shared" ca="1" si="1"/>
        <v>3.1438344246694519E-4</v>
      </c>
      <c r="I9" s="38">
        <f t="shared" ca="1" si="1"/>
        <v>3.1659741037164195E-4</v>
      </c>
      <c r="J9" s="38">
        <f t="shared" ca="1" si="1"/>
        <v>3.1881137827633875E-4</v>
      </c>
      <c r="K9" s="39" cm="1">
        <f t="array" aca="1" ref="K9" ca="1">INDIRECT(CONCATENATE("'",HLOOKUP(K$1,$B$21:$E$23,3,FALSE),"'!",$B$25,ROW($A9)+5))*About!$A$27</f>
        <v>3.2102534618103556E-4</v>
      </c>
      <c r="L9" s="38">
        <f t="shared" ca="1" si="5"/>
        <v>3.2545328199042918E-4</v>
      </c>
      <c r="M9" s="38">
        <f t="shared" ca="1" si="2"/>
        <v>3.2988121779982274E-4</v>
      </c>
      <c r="N9" s="38">
        <f t="shared" ca="1" si="2"/>
        <v>3.3430915360921636E-4</v>
      </c>
      <c r="O9" s="38">
        <f t="shared" ca="1" si="2"/>
        <v>3.3873708941860992E-4</v>
      </c>
      <c r="P9" s="39" cm="1">
        <f t="array" aca="1" ref="P9" ca="1">INDIRECT(CONCATENATE("'",HLOOKUP(P$1,$B$21:$E$23,3,FALSE),"'!",$B$25,ROW($A9)+5))*About!$A$27</f>
        <v>3.4316502522800354E-4</v>
      </c>
      <c r="Q9" s="38" cm="1">
        <f t="array" aca="1" ref="Q9" ca="1">TREND($K9:$P9,$K$1:$P$1,Q$1)</f>
        <v>3.4759296103739623E-4</v>
      </c>
      <c r="R9" s="38" cm="1">
        <f t="array" aca="1" ref="R9" ca="1">TREND($K9:$P9,$K$1:$P$1,R$1)</f>
        <v>3.5202089684678931E-4</v>
      </c>
      <c r="S9" s="38" cm="1">
        <f t="array" aca="1" ref="S9" ca="1">TREND($K9:$P9,$K$1:$P$1,S$1)</f>
        <v>3.5644883265618411E-4</v>
      </c>
      <c r="T9" s="38" cm="1">
        <f t="array" aca="1" ref="T9" ca="1">TREND($K9:$P9,$K$1:$P$1,T$1)</f>
        <v>3.6087676846557719E-4</v>
      </c>
      <c r="U9" s="38" cm="1">
        <f t="array" aca="1" ref="U9" ca="1">TREND($K9:$P9,$K$1:$P$1,U$1)</f>
        <v>3.6530470427497026E-4</v>
      </c>
      <c r="V9" s="38" cm="1">
        <f t="array" aca="1" ref="V9" ca="1">TREND($K9:$P9,$K$1:$P$1,V$1)</f>
        <v>3.6973264008436334E-4</v>
      </c>
      <c r="W9" s="38" cm="1">
        <f t="array" aca="1" ref="W9" ca="1">TREND($K9:$P9,$K$1:$P$1,W$1)</f>
        <v>3.7416057589375815E-4</v>
      </c>
      <c r="X9" s="38" cm="1">
        <f t="array" aca="1" ref="X9" ca="1">TREND($K9:$P9,$K$1:$P$1,X$1)</f>
        <v>3.7858851170315122E-4</v>
      </c>
      <c r="Y9" s="38" cm="1">
        <f t="array" aca="1" ref="Y9" ca="1">TREND($K9:$P9,$K$1:$P$1,Y$1)</f>
        <v>3.8301644751254429E-4</v>
      </c>
      <c r="Z9" s="38" cm="1">
        <f t="array" aca="1" ref="Z9" ca="1">TREND($K9:$P9,$K$1:$P$1,Z$1)</f>
        <v>3.874443833219391E-4</v>
      </c>
      <c r="AA9" s="38" cm="1">
        <f t="array" aca="1" ref="AA9" ca="1">TREND($K9:$P9,$K$1:$P$1,AA$1)</f>
        <v>3.9187231913133218E-4</v>
      </c>
      <c r="AB9" s="38" cm="1">
        <f t="array" aca="1" ref="AB9" ca="1">TREND($K9:$P9,$K$1:$P$1,AB$1)</f>
        <v>3.9630025494072525E-4</v>
      </c>
      <c r="AC9" s="38" cm="1">
        <f t="array" aca="1" ref="AC9" ca="1">TREND($K9:$P9,$K$1:$P$1,AC$1)</f>
        <v>4.0072819075012006E-4</v>
      </c>
      <c r="AD9" s="38" cm="1">
        <f t="array" aca="1" ref="AD9" ca="1">TREND($K9:$P9,$K$1:$P$1,AD$1)</f>
        <v>4.0515612655951314E-4</v>
      </c>
      <c r="AE9" s="38" cm="1">
        <f t="array" aca="1" ref="AE9" ca="1">TREND($K9:$P9,$K$1:$P$1,AE$1)</f>
        <v>4.0958406236890621E-4</v>
      </c>
      <c r="AF9" s="38" cm="1">
        <f t="array" aca="1" ref="AF9" ca="1">TREND($K9:$P9,$K$1:$P$1,AF$1)</f>
        <v>4.1401199817829928E-4</v>
      </c>
      <c r="AG9" s="38" cm="1">
        <f t="array" aca="1" ref="AG9" ca="1">TREND($K9:$P9,$K$1:$P$1,AG$1)</f>
        <v>4.1843993398769409E-4</v>
      </c>
      <c r="AH9" s="38" cm="1">
        <f t="array" aca="1" ref="AH9" ca="1">TREND($K9:$P9,$K$1:$P$1,AH$1)</f>
        <v>4.2286786979708717E-4</v>
      </c>
      <c r="AI9" s="38" cm="1">
        <f t="array" aca="1" ref="AI9" ca="1">TREND($K9:$P9,$K$1:$P$1,AI$1)</f>
        <v>4.2729580560648024E-4</v>
      </c>
      <c r="AJ9" s="38" cm="1">
        <f t="array" aca="1" ref="AJ9" ca="1">TREND($K9:$P9,$K$1:$P$1,AJ$1)</f>
        <v>4.3172374141587505E-4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2.3246662999316369E-6</v>
      </c>
      <c r="C10" s="38">
        <f t="shared" ca="1" si="3"/>
        <v>2.3523408987403469E-6</v>
      </c>
      <c r="D10" s="38">
        <f t="shared" ca="1" si="0"/>
        <v>2.3800154975490568E-6</v>
      </c>
      <c r="E10" s="38">
        <f t="shared" ca="1" si="0"/>
        <v>2.4076900963577667E-6</v>
      </c>
      <c r="F10" s="39" cm="1">
        <f t="array" aca="1" ref="F10" ca="1">INDIRECT(CONCATENATE("'",HLOOKUP(F$1,$B$21:$E$23,3,FALSE),"'!",$B$25,ROW($A10)+5))*About!$A$27</f>
        <v>2.4353646951664767E-6</v>
      </c>
      <c r="G10" s="38">
        <f t="shared" ca="1" si="4"/>
        <v>2.5017837323073804E-6</v>
      </c>
      <c r="H10" s="38">
        <f t="shared" ca="1" si="1"/>
        <v>2.5682027694482846E-6</v>
      </c>
      <c r="I10" s="38">
        <f t="shared" ca="1" si="1"/>
        <v>2.6346218065891883E-6</v>
      </c>
      <c r="J10" s="38">
        <f t="shared" ca="1" si="1"/>
        <v>2.7010408437300925E-6</v>
      </c>
      <c r="K10" s="39" cm="1">
        <f t="array" aca="1" ref="K10" ca="1">INDIRECT(CONCATENATE("'",HLOOKUP(K$1,$B$21:$E$23,3,FALSE),"'!",$B$25,ROW($A10)+5))*About!$A$27</f>
        <v>2.7674598808709963E-6</v>
      </c>
      <c r="L10" s="38">
        <f t="shared" ca="1" si="5"/>
        <v>2.8117392389649322E-6</v>
      </c>
      <c r="M10" s="38">
        <f t="shared" ca="1" si="2"/>
        <v>2.8560185970588682E-6</v>
      </c>
      <c r="N10" s="38">
        <f t="shared" ca="1" si="2"/>
        <v>2.9002979551528042E-6</v>
      </c>
      <c r="O10" s="38">
        <f t="shared" ca="1" si="2"/>
        <v>2.9445773132467402E-6</v>
      </c>
      <c r="P10" s="39" cm="1">
        <f t="array" aca="1" ref="P10" ca="1">INDIRECT(CONCATENATE("'",HLOOKUP(P$1,$B$21:$E$23,3,FALSE),"'!",$B$25,ROW($A10)+5))*About!$A$27</f>
        <v>2.9888566713406762E-6</v>
      </c>
      <c r="Q10" s="38" cm="1">
        <f t="array" aca="1" ref="Q10" ca="1">TREND($K10:$P10,$K$1:$P$1,Q$1)</f>
        <v>3.0331360294346202E-6</v>
      </c>
      <c r="R10" s="38" cm="1">
        <f t="array" aca="1" ref="R10" ca="1">TREND($K10:$P10,$K$1:$P$1,R$1)</f>
        <v>3.0774153875285439E-6</v>
      </c>
      <c r="S10" s="38" cm="1">
        <f t="array" aca="1" ref="S10" ca="1">TREND($K10:$P10,$K$1:$P$1,S$1)</f>
        <v>3.1216947456224811E-6</v>
      </c>
      <c r="T10" s="38" cm="1">
        <f t="array" aca="1" ref="T10" ca="1">TREND($K10:$P10,$K$1:$P$1,T$1)</f>
        <v>3.1659741037164184E-6</v>
      </c>
      <c r="U10" s="38" cm="1">
        <f t="array" aca="1" ref="U10" ca="1">TREND($K10:$P10,$K$1:$P$1,U$1)</f>
        <v>3.2102534618103556E-6</v>
      </c>
      <c r="V10" s="38" cm="1">
        <f t="array" aca="1" ref="V10" ca="1">TREND($K10:$P10,$K$1:$P$1,V$1)</f>
        <v>3.2545328199042929E-6</v>
      </c>
      <c r="W10" s="38" cm="1">
        <f t="array" aca="1" ref="W10" ca="1">TREND($K10:$P10,$K$1:$P$1,W$1)</f>
        <v>3.2988121779982301E-6</v>
      </c>
      <c r="X10" s="38" cm="1">
        <f t="array" aca="1" ref="X10" ca="1">TREND($K10:$P10,$K$1:$P$1,X$1)</f>
        <v>3.3430915360921674E-6</v>
      </c>
      <c r="Y10" s="38" cm="1">
        <f t="array" aca="1" ref="Y10" ca="1">TREND($K10:$P10,$K$1:$P$1,Y$1)</f>
        <v>3.3873708941861046E-6</v>
      </c>
      <c r="Z10" s="38" cm="1">
        <f t="array" aca="1" ref="Z10" ca="1">TREND($K10:$P10,$K$1:$P$1,Z$1)</f>
        <v>3.4316502522800419E-6</v>
      </c>
      <c r="AA10" s="38" cm="1">
        <f t="array" aca="1" ref="AA10" ca="1">TREND($K10:$P10,$K$1:$P$1,AA$1)</f>
        <v>3.4759296103739791E-6</v>
      </c>
      <c r="AB10" s="38" cm="1">
        <f t="array" aca="1" ref="AB10" ca="1">TREND($K10:$P10,$K$1:$P$1,AB$1)</f>
        <v>3.5202089684679164E-6</v>
      </c>
      <c r="AC10" s="38" cm="1">
        <f t="array" aca="1" ref="AC10" ca="1">TREND($K10:$P10,$K$1:$P$1,AC$1)</f>
        <v>3.5644883265618401E-6</v>
      </c>
      <c r="AD10" s="38" cm="1">
        <f t="array" aca="1" ref="AD10" ca="1">TREND($K10:$P10,$K$1:$P$1,AD$1)</f>
        <v>3.6087676846557773E-6</v>
      </c>
      <c r="AE10" s="38" cm="1">
        <f t="array" aca="1" ref="AE10" ca="1">TREND($K10:$P10,$K$1:$P$1,AE$1)</f>
        <v>3.6530470427497146E-6</v>
      </c>
      <c r="AF10" s="38" cm="1">
        <f t="array" aca="1" ref="AF10" ca="1">TREND($K10:$P10,$K$1:$P$1,AF$1)</f>
        <v>3.6973264008436518E-6</v>
      </c>
      <c r="AG10" s="38" cm="1">
        <f t="array" aca="1" ref="AG10" ca="1">TREND($K10:$P10,$K$1:$P$1,AG$1)</f>
        <v>3.7416057589375891E-6</v>
      </c>
      <c r="AH10" s="38" cm="1">
        <f t="array" aca="1" ref="AH10" ca="1">TREND($K10:$P10,$K$1:$P$1,AH$1)</f>
        <v>3.7858851170315263E-6</v>
      </c>
      <c r="AI10" s="38" cm="1">
        <f t="array" aca="1" ref="AI10" ca="1">TREND($K10:$P10,$K$1:$P$1,AI$1)</f>
        <v>3.8301644751254635E-6</v>
      </c>
      <c r="AJ10" s="38" cm="1">
        <f t="array" aca="1" ref="AJ10" ca="1">TREND($K10:$P10,$K$1:$P$1,AJ$1)</f>
        <v>3.8744438332194008E-6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2.2139679046967972E-6</v>
      </c>
      <c r="C11" s="38">
        <f t="shared" ca="1" si="3"/>
        <v>2.2416425035055071E-6</v>
      </c>
      <c r="D11" s="38">
        <f t="shared" ca="1" si="0"/>
        <v>2.2693171023142171E-6</v>
      </c>
      <c r="E11" s="38">
        <f t="shared" ca="1" si="0"/>
        <v>2.296991701122927E-6</v>
      </c>
      <c r="F11" s="39" cm="1">
        <f t="array" aca="1" ref="F11" ca="1">INDIRECT(CONCATENATE("'",HLOOKUP(F$1,$B$21:$E$23,3,FALSE),"'!",$B$25,ROW($A11)+5))*About!$A$27</f>
        <v>2.3246662999316369E-6</v>
      </c>
      <c r="G11" s="38">
        <f t="shared" ca="1" si="4"/>
        <v>2.3910853370725407E-6</v>
      </c>
      <c r="H11" s="38">
        <f t="shared" ca="1" si="1"/>
        <v>2.4575043742134449E-6</v>
      </c>
      <c r="I11" s="38">
        <f t="shared" ca="1" si="1"/>
        <v>2.5239234113543486E-6</v>
      </c>
      <c r="J11" s="38">
        <f t="shared" ca="1" si="1"/>
        <v>2.5903424484952528E-6</v>
      </c>
      <c r="K11" s="39" cm="1">
        <f t="array" aca="1" ref="K11" ca="1">INDIRECT(CONCATENATE("'",HLOOKUP(K$1,$B$21:$E$23,3,FALSE),"'!",$B$25,ROW($A11)+5))*About!$A$27</f>
        <v>2.6567614856361565E-6</v>
      </c>
      <c r="L11" s="38">
        <f t="shared" ca="1" si="5"/>
        <v>2.7010408437300925E-6</v>
      </c>
      <c r="M11" s="38">
        <f t="shared" ca="1" si="2"/>
        <v>2.7453202018240285E-6</v>
      </c>
      <c r="N11" s="38">
        <f t="shared" ca="1" si="2"/>
        <v>2.789599559917964E-6</v>
      </c>
      <c r="O11" s="38">
        <f t="shared" ca="1" si="2"/>
        <v>2.8338789180119E-6</v>
      </c>
      <c r="P11" s="39" cm="1">
        <f t="array" aca="1" ref="P11" ca="1">INDIRECT(CONCATENATE("'",HLOOKUP(P$1,$B$21:$E$23,3,FALSE),"'!",$B$25,ROW($A11)+5))*About!$A$27</f>
        <v>2.878158276105836E-6</v>
      </c>
      <c r="Q11" s="38" cm="1">
        <f t="array" aca="1" ref="Q11" ca="1">TREND($K11:$P11,$K$1:$P$1,Q$1)</f>
        <v>2.9224376341997771E-6</v>
      </c>
      <c r="R11" s="38" cm="1">
        <f t="array" aca="1" ref="R11" ca="1">TREND($K11:$P11,$K$1:$P$1,R$1)</f>
        <v>2.9667169922937143E-6</v>
      </c>
      <c r="S11" s="38" cm="1">
        <f t="array" aca="1" ref="S11" ca="1">TREND($K11:$P11,$K$1:$P$1,S$1)</f>
        <v>3.0109963503876516E-6</v>
      </c>
      <c r="T11" s="38" cm="1">
        <f t="array" aca="1" ref="T11" ca="1">TREND($K11:$P11,$K$1:$P$1,T$1)</f>
        <v>3.0552757084815753E-6</v>
      </c>
      <c r="U11" s="38" cm="1">
        <f t="array" aca="1" ref="U11" ca="1">TREND($K11:$P11,$K$1:$P$1,U$1)</f>
        <v>3.0995550665755125E-6</v>
      </c>
      <c r="V11" s="38" cm="1">
        <f t="array" aca="1" ref="V11" ca="1">TREND($K11:$P11,$K$1:$P$1,V$1)</f>
        <v>3.1438344246694498E-6</v>
      </c>
      <c r="W11" s="38" cm="1">
        <f t="array" aca="1" ref="W11" ca="1">TREND($K11:$P11,$K$1:$P$1,W$1)</f>
        <v>3.188113782763387E-6</v>
      </c>
      <c r="X11" s="38" cm="1">
        <f t="array" aca="1" ref="X11" ca="1">TREND($K11:$P11,$K$1:$P$1,X$1)</f>
        <v>3.2323931408573242E-6</v>
      </c>
      <c r="Y11" s="38" cm="1">
        <f t="array" aca="1" ref="Y11" ca="1">TREND($K11:$P11,$K$1:$P$1,Y$1)</f>
        <v>3.2766724989512615E-6</v>
      </c>
      <c r="Z11" s="38" cm="1">
        <f t="array" aca="1" ref="Z11" ca="1">TREND($K11:$P11,$K$1:$P$1,Z$1)</f>
        <v>3.3209518570451987E-6</v>
      </c>
      <c r="AA11" s="38" cm="1">
        <f t="array" aca="1" ref="AA11" ca="1">TREND($K11:$P11,$K$1:$P$1,AA$1)</f>
        <v>3.365231215139136E-6</v>
      </c>
      <c r="AB11" s="38" cm="1">
        <f t="array" aca="1" ref="AB11" ca="1">TREND($K11:$P11,$K$1:$P$1,AB$1)</f>
        <v>3.4095105732330732E-6</v>
      </c>
      <c r="AC11" s="38" cm="1">
        <f t="array" aca="1" ref="AC11" ca="1">TREND($K11:$P11,$K$1:$P$1,AC$1)</f>
        <v>3.4537899313270105E-6</v>
      </c>
      <c r="AD11" s="38" cm="1">
        <f t="array" aca="1" ref="AD11" ca="1">TREND($K11:$P11,$K$1:$P$1,AD$1)</f>
        <v>3.4980692894209342E-6</v>
      </c>
      <c r="AE11" s="38" cm="1">
        <f t="array" aca="1" ref="AE11" ca="1">TREND($K11:$P11,$K$1:$P$1,AE$1)</f>
        <v>3.5423486475148714E-6</v>
      </c>
      <c r="AF11" s="38" cm="1">
        <f t="array" aca="1" ref="AF11" ca="1">TREND($K11:$P11,$K$1:$P$1,AF$1)</f>
        <v>3.5866280056088087E-6</v>
      </c>
      <c r="AG11" s="38" cm="1">
        <f t="array" aca="1" ref="AG11" ca="1">TREND($K11:$P11,$K$1:$P$1,AG$1)</f>
        <v>3.6309073637027459E-6</v>
      </c>
      <c r="AH11" s="38" cm="1">
        <f t="array" aca="1" ref="AH11" ca="1">TREND($K11:$P11,$K$1:$P$1,AH$1)</f>
        <v>3.6751867217966832E-6</v>
      </c>
      <c r="AI11" s="38" cm="1">
        <f t="array" aca="1" ref="AI11" ca="1">TREND($K11:$P11,$K$1:$P$1,AI$1)</f>
        <v>3.7194660798906204E-6</v>
      </c>
      <c r="AJ11" s="38" cm="1">
        <f t="array" aca="1" ref="AJ11" ca="1">TREND($K11:$P11,$K$1:$P$1,AJ$1)</f>
        <v>3.7637454379845577E-6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1.0306020596363591E-5</v>
      </c>
      <c r="C12" s="38">
        <f t="shared" ca="1" si="3"/>
        <v>1.0488672948501077E-5</v>
      </c>
      <c r="D12" s="38">
        <f t="shared" ca="1" si="0"/>
        <v>1.0671325300638562E-5</v>
      </c>
      <c r="E12" s="38">
        <f t="shared" ca="1" si="0"/>
        <v>1.0853977652776048E-5</v>
      </c>
      <c r="F12" s="40">
        <f ca="1">SUM(INDIRECT(CONCATENATE("'",HLOOKUP(F$1,$B$21:$E$23,3,FALSE),"'!",$B$25,ROW($A12)+5,":",$B$25,ROW($A12)+6)))*About!$A$27</f>
        <v>1.1036630004913534E-5</v>
      </c>
      <c r="G12" s="38">
        <f t="shared" ca="1" si="4"/>
        <v>1.1242529020050336E-5</v>
      </c>
      <c r="H12" s="38">
        <f t="shared" ca="1" si="1"/>
        <v>1.1448428035187138E-5</v>
      </c>
      <c r="I12" s="38">
        <f t="shared" ca="1" si="1"/>
        <v>1.165432705032394E-5</v>
      </c>
      <c r="J12" s="38">
        <f t="shared" ca="1" si="1"/>
        <v>1.1860226065460742E-5</v>
      </c>
      <c r="K12" s="40">
        <f ca="1">SUM(INDIRECT(CONCATENATE("'",HLOOKUP(K$1,$B$21:$E$23,3,FALSE),"'!",$B$25,ROW($A12)+5,":",$B$25,ROW($A12)+6)))*About!$A$27</f>
        <v>1.2066125080597544E-5</v>
      </c>
      <c r="L12" s="38">
        <f t="shared" ca="1" si="5"/>
        <v>1.2331801229161159E-5</v>
      </c>
      <c r="M12" s="38">
        <f t="shared" ca="1" si="2"/>
        <v>1.2597477377724776E-5</v>
      </c>
      <c r="N12" s="38">
        <f t="shared" ca="1" si="2"/>
        <v>1.2863153526288391E-5</v>
      </c>
      <c r="O12" s="38">
        <f t="shared" ca="1" si="2"/>
        <v>1.3128829674852008E-5</v>
      </c>
      <c r="P12" s="40">
        <f ca="1">SUM(INDIRECT(CONCATENATE("'",HLOOKUP(P$1,$B$21:$E$23,3,FALSE),"'!",$B$25,ROW($A12)+5,":",$B$25,ROW($A12)+6)))*About!$A$27</f>
        <v>1.3394505823415623E-5</v>
      </c>
      <c r="Q12" s="38" cm="1">
        <f t="array" aca="1" ref="Q12" ca="1">TREND($K12:$P12,$K$1:$P$1,Q$1)</f>
        <v>1.3660181971979234E-5</v>
      </c>
      <c r="R12" s="38" cm="1">
        <f t="array" aca="1" ref="R12" ca="1">TREND($K12:$P12,$K$1:$P$1,R$1)</f>
        <v>1.3925858120542858E-5</v>
      </c>
      <c r="S12" s="38" cm="1">
        <f t="array" aca="1" ref="S12" ca="1">TREND($K12:$P12,$K$1:$P$1,S$1)</f>
        <v>1.4191534269106481E-5</v>
      </c>
      <c r="T12" s="38" cm="1">
        <f t="array" aca="1" ref="T12" ca="1">TREND($K12:$P12,$K$1:$P$1,T$1)</f>
        <v>1.4457210417670105E-5</v>
      </c>
      <c r="U12" s="38" cm="1">
        <f t="array" aca="1" ref="U12" ca="1">TREND($K12:$P12,$K$1:$P$1,U$1)</f>
        <v>1.4722886566233728E-5</v>
      </c>
      <c r="V12" s="38" cm="1">
        <f t="array" aca="1" ref="V12" ca="1">TREND($K12:$P12,$K$1:$P$1,V$1)</f>
        <v>1.4988562714797352E-5</v>
      </c>
      <c r="W12" s="38" cm="1">
        <f t="array" aca="1" ref="W12" ca="1">TREND($K12:$P12,$K$1:$P$1,W$1)</f>
        <v>1.5254238863360975E-5</v>
      </c>
      <c r="X12" s="38" cm="1">
        <f t="array" aca="1" ref="X12" ca="1">TREND($K12:$P12,$K$1:$P$1,X$1)</f>
        <v>1.5519915011924599E-5</v>
      </c>
      <c r="Y12" s="38" cm="1">
        <f t="array" aca="1" ref="Y12" ca="1">TREND($K12:$P12,$K$1:$P$1,Y$1)</f>
        <v>1.5785591160488222E-5</v>
      </c>
      <c r="Z12" s="38" cm="1">
        <f t="array" aca="1" ref="Z12" ca="1">TREND($K12:$P12,$K$1:$P$1,Z$1)</f>
        <v>1.6051267309051846E-5</v>
      </c>
      <c r="AA12" s="38" cm="1">
        <f t="array" aca="1" ref="AA12" ca="1">TREND($K12:$P12,$K$1:$P$1,AA$1)</f>
        <v>1.6316943457615361E-5</v>
      </c>
      <c r="AB12" s="38" cm="1">
        <f t="array" aca="1" ref="AB12" ca="1">TREND($K12:$P12,$K$1:$P$1,AB$1)</f>
        <v>1.6582619606178984E-5</v>
      </c>
      <c r="AC12" s="38" cm="1">
        <f t="array" aca="1" ref="AC12" ca="1">TREND($K12:$P12,$K$1:$P$1,AC$1)</f>
        <v>1.6848295754742608E-5</v>
      </c>
      <c r="AD12" s="38" cm="1">
        <f t="array" aca="1" ref="AD12" ca="1">TREND($K12:$P12,$K$1:$P$1,AD$1)</f>
        <v>1.7113971903306231E-5</v>
      </c>
      <c r="AE12" s="38" cm="1">
        <f t="array" aca="1" ref="AE12" ca="1">TREND($K12:$P12,$K$1:$P$1,AE$1)</f>
        <v>1.7379648051869855E-5</v>
      </c>
      <c r="AF12" s="38" cm="1">
        <f t="array" aca="1" ref="AF12" ca="1">TREND($K12:$P12,$K$1:$P$1,AF$1)</f>
        <v>1.7645324200433478E-5</v>
      </c>
      <c r="AG12" s="38" cm="1">
        <f t="array" aca="1" ref="AG12" ca="1">TREND($K12:$P12,$K$1:$P$1,AG$1)</f>
        <v>1.7911000348997102E-5</v>
      </c>
      <c r="AH12" s="38" cm="1">
        <f t="array" aca="1" ref="AH12" ca="1">TREND($K12:$P12,$K$1:$P$1,AH$1)</f>
        <v>1.8176676497560725E-5</v>
      </c>
      <c r="AI12" s="38" cm="1">
        <f t="array" aca="1" ref="AI12" ca="1">TREND($K12:$P12,$K$1:$P$1,AI$1)</f>
        <v>1.8442352646124349E-5</v>
      </c>
      <c r="AJ12" s="38" cm="1">
        <f t="array" aca="1" ref="AJ12" ca="1">TREND($K12:$P12,$K$1:$P$1,AJ$1)</f>
        <v>1.8708028794687972E-5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HOIpTP-LULUCF-NOx</v>
      </c>
    </row>
    <row r="18" spans="1:5">
      <c r="A18" t="s">
        <v>113</v>
      </c>
      <c r="B18" t="str">
        <f ca="1">RIGHT(B17,LEN(B17)-7)</f>
        <v>LULUCF-NOx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4.7600309950981132E-4</v>
      </c>
      <c r="C2" s="38">
        <f ca="1">$B2+($F2-$B2)*(C$1-$B$1)/($F$1-$B$1)</f>
        <v>4.7877055939068232E-4</v>
      </c>
      <c r="D2" s="38">
        <f t="shared" ref="D2:E12" ca="1" si="0">$B2+($F2-$B2)*(D$1-$B$1)/($F$1-$B$1)</f>
        <v>4.8153801927155332E-4</v>
      </c>
      <c r="E2" s="38">
        <f t="shared" ca="1" si="0"/>
        <v>4.8430547915242431E-4</v>
      </c>
      <c r="F2" s="37" cm="1">
        <f t="array" aca="1" ref="F2" ca="1">INDIRECT(CONCATENATE("'",HLOOKUP(F$1,$B$21:$E$23,3,FALSE),"'!",$B$25,ROW($A2)+3))*About!$A$27</f>
        <v>4.8707293903329531E-4</v>
      </c>
      <c r="G2" s="38">
        <f ca="1">$F2+($K2-$F2)*(G$1-$F$1)/($K$1-$F$1)</f>
        <v>4.9592881065208254E-4</v>
      </c>
      <c r="H2" s="38">
        <f t="shared" ref="H2:J12" ca="1" si="1">$F2+($K2-$F2)*(H$1-$F$1)/($K$1-$F$1)</f>
        <v>5.0478468227086967E-4</v>
      </c>
      <c r="I2" s="38">
        <f t="shared" ca="1" si="1"/>
        <v>5.136405538896569E-4</v>
      </c>
      <c r="J2" s="38">
        <f t="shared" ca="1" si="1"/>
        <v>5.2249642550844402E-4</v>
      </c>
      <c r="K2" s="37" cm="1">
        <f t="array" aca="1" ref="K2" ca="1">INDIRECT(CONCATENATE("'",HLOOKUP(K$1,$B$21:$E$23,3,FALSE),"'!",$B$25,ROW($A2)+3))*About!$A$27</f>
        <v>5.3135229712723126E-4</v>
      </c>
      <c r="L2" s="38">
        <f ca="1">$K2+($P2-$K2)*(L$1-$K$1)/($P$1-$K$1)</f>
        <v>5.3799420084132163E-4</v>
      </c>
      <c r="M2" s="38">
        <f t="shared" ref="M2:O12" ca="1" si="2">$K2+($P2-$K2)*(M$1-$K$1)/($P$1-$K$1)</f>
        <v>5.44636104555412E-4</v>
      </c>
      <c r="N2" s="38">
        <f t="shared" ca="1" si="2"/>
        <v>5.5127800826950248E-4</v>
      </c>
      <c r="O2" s="38">
        <f t="shared" ca="1" si="2"/>
        <v>5.5791991198359285E-4</v>
      </c>
      <c r="P2" s="37" cm="1">
        <f t="array" aca="1" ref="P2" ca="1">INDIRECT(CONCATENATE("'",HLOOKUP(P$1,$B$21:$E$23,3,FALSE),"'!",$B$25,ROW($A2)+3))*About!$A$27</f>
        <v>5.6456181569768322E-4</v>
      </c>
      <c r="Q2" s="38" cm="1">
        <f t="array" aca="1" ref="Q2" ca="1">TREND($K2:$P2,$K$1:$P$1,Q$1)</f>
        <v>5.7120371941177424E-4</v>
      </c>
      <c r="R2" s="38" cm="1">
        <f t="array" aca="1" ref="R2" ca="1">TREND($K2:$P2,$K$1:$P$1,R$1)</f>
        <v>5.7784562312586558E-4</v>
      </c>
      <c r="S2" s="38" cm="1">
        <f t="array" aca="1" ref="S2" ca="1">TREND($K2:$P2,$K$1:$P$1,S$1)</f>
        <v>5.844875268399552E-4</v>
      </c>
      <c r="T2" s="38" cm="1">
        <f t="array" aca="1" ref="T2" ca="1">TREND($K2:$P2,$K$1:$P$1,T$1)</f>
        <v>5.9112943055404654E-4</v>
      </c>
      <c r="U2" s="38" cm="1">
        <f t="array" aca="1" ref="U2" ca="1">TREND($K2:$P2,$K$1:$P$1,U$1)</f>
        <v>5.9777133426813615E-4</v>
      </c>
      <c r="V2" s="38" cm="1">
        <f t="array" aca="1" ref="V2" ca="1">TREND($K2:$P2,$K$1:$P$1,V$1)</f>
        <v>6.044132379822275E-4</v>
      </c>
      <c r="W2" s="38" cm="1">
        <f t="array" aca="1" ref="W2" ca="1">TREND($K2:$P2,$K$1:$P$1,W$1)</f>
        <v>6.1105514169631711E-4</v>
      </c>
      <c r="X2" s="38" cm="1">
        <f t="array" aca="1" ref="X2" ca="1">TREND($K2:$P2,$K$1:$P$1,X$1)</f>
        <v>6.1769704541040672E-4</v>
      </c>
      <c r="Y2" s="38" cm="1">
        <f t="array" aca="1" ref="Y2" ca="1">TREND($K2:$P2,$K$1:$P$1,Y$1)</f>
        <v>6.2433894912449807E-4</v>
      </c>
      <c r="Z2" s="38" cm="1">
        <f t="array" aca="1" ref="Z2" ca="1">TREND($K2:$P2,$K$1:$P$1,Z$1)</f>
        <v>6.3098085283858768E-4</v>
      </c>
      <c r="AA2" s="38" cm="1">
        <f t="array" aca="1" ref="AA2" ca="1">TREND($K2:$P2,$K$1:$P$1,AA$1)</f>
        <v>6.3762275655267903E-4</v>
      </c>
      <c r="AB2" s="38" cm="1">
        <f t="array" aca="1" ref="AB2" ca="1">TREND($K2:$P2,$K$1:$P$1,AB$1)</f>
        <v>6.4426466026676864E-4</v>
      </c>
      <c r="AC2" s="38" cm="1">
        <f t="array" aca="1" ref="AC2" ca="1">TREND($K2:$P2,$K$1:$P$1,AC$1)</f>
        <v>6.5090656398085998E-4</v>
      </c>
      <c r="AD2" s="38" cm="1">
        <f t="array" aca="1" ref="AD2" ca="1">TREND($K2:$P2,$K$1:$P$1,AD$1)</f>
        <v>6.575484676949496E-4</v>
      </c>
      <c r="AE2" s="38" cm="1">
        <f t="array" aca="1" ref="AE2" ca="1">TREND($K2:$P2,$K$1:$P$1,AE$1)</f>
        <v>6.6419037140904094E-4</v>
      </c>
      <c r="AF2" s="38" cm="1">
        <f t="array" aca="1" ref="AF2" ca="1">TREND($K2:$P2,$K$1:$P$1,AF$1)</f>
        <v>6.7083227512313055E-4</v>
      </c>
      <c r="AG2" s="38" cm="1">
        <f t="array" aca="1" ref="AG2" ca="1">TREND($K2:$P2,$K$1:$P$1,AG$1)</f>
        <v>6.774741788372219E-4</v>
      </c>
      <c r="AH2" s="38" cm="1">
        <f t="array" aca="1" ref="AH2" ca="1">TREND($K2:$P2,$K$1:$P$1,AH$1)</f>
        <v>6.8411608255131151E-4</v>
      </c>
      <c r="AI2" s="38" cm="1">
        <f t="array" aca="1" ref="AI2" ca="1">TREND($K2:$P2,$K$1:$P$1,AI$1)</f>
        <v>6.9075798626540112E-4</v>
      </c>
      <c r="AJ2" s="38" cm="1">
        <f t="array" aca="1" ref="AJ2" ca="1">TREND($K2:$P2,$K$1:$P$1,AJ$1)</f>
        <v>6.9739988997949247E-4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2.7674598808709962E-4</v>
      </c>
      <c r="C3" s="38">
        <f t="shared" ref="C3:C12" ca="1" si="3">$B3+($F3-$B3)*(C$1-$B$1)/($F$1-$B$1)</f>
        <v>2.7951344796797061E-4</v>
      </c>
      <c r="D3" s="38">
        <f t="shared" ca="1" si="0"/>
        <v>2.8228090784884161E-4</v>
      </c>
      <c r="E3" s="38">
        <f t="shared" ca="1" si="0"/>
        <v>2.8504836772971261E-4</v>
      </c>
      <c r="F3" s="39" cm="1">
        <f t="array" aca="1" ref="F3" ca="1">INDIRECT(CONCATENATE("'",HLOOKUP(F$1,$B$21:$E$23,3,FALSE),"'!",$B$25,ROW($A3)+5))*About!$A$27</f>
        <v>2.878158276105836E-4</v>
      </c>
      <c r="G3" s="38">
        <f t="shared" ref="G3:G12" ca="1" si="4">$F3+($K3-$F3)*(G$1-$F$1)/($K$1-$F$1)</f>
        <v>2.9002979551528041E-4</v>
      </c>
      <c r="H3" s="38">
        <f t="shared" ca="1" si="1"/>
        <v>2.9224376341997722E-4</v>
      </c>
      <c r="I3" s="38">
        <f t="shared" ca="1" si="1"/>
        <v>2.9445773132467397E-4</v>
      </c>
      <c r="J3" s="38">
        <f t="shared" ca="1" si="1"/>
        <v>2.9667169922937078E-4</v>
      </c>
      <c r="K3" s="39" cm="1">
        <f t="array" aca="1" ref="K3" ca="1">INDIRECT(CONCATENATE("'",HLOOKUP(K$1,$B$21:$E$23,3,FALSE),"'!",$B$25,ROW($A3)+5))*About!$A$27</f>
        <v>2.9888566713406759E-4</v>
      </c>
      <c r="L3" s="38">
        <f t="shared" ref="L3:L12" ca="1" si="5">$K3+($P3-$K3)*(L$1-$K$1)/($P$1-$K$1)</f>
        <v>3.010996350387644E-4</v>
      </c>
      <c r="M3" s="38">
        <f t="shared" ca="1" si="2"/>
        <v>3.0331360294346121E-4</v>
      </c>
      <c r="N3" s="38">
        <f t="shared" ca="1" si="2"/>
        <v>3.0552757084815796E-4</v>
      </c>
      <c r="O3" s="38">
        <f t="shared" ca="1" si="2"/>
        <v>3.0774153875285477E-4</v>
      </c>
      <c r="P3" s="39" cm="1">
        <f t="array" aca="1" ref="P3" ca="1">INDIRECT(CONCATENATE("'",HLOOKUP(P$1,$B$21:$E$23,3,FALSE),"'!",$B$25,ROW($A3)+5))*About!$A$27</f>
        <v>3.0995550665755158E-4</v>
      </c>
      <c r="Q3" s="38" cm="1">
        <f t="array" aca="1" ref="Q3" ca="1">TREND($K3:$P3,$K$1:$P$1,Q$1)</f>
        <v>3.1216947456224817E-4</v>
      </c>
      <c r="R3" s="38" cm="1">
        <f t="array" aca="1" ref="R3" ca="1">TREND($K3:$P3,$K$1:$P$1,R$1)</f>
        <v>3.143834424669447E-4</v>
      </c>
      <c r="S3" s="38" cm="1">
        <f t="array" aca="1" ref="S3" ca="1">TREND($K3:$P3,$K$1:$P$1,S$1)</f>
        <v>3.1659741037164211E-4</v>
      </c>
      <c r="T3" s="38" cm="1">
        <f t="array" aca="1" ref="T3" ca="1">TREND($K3:$P3,$K$1:$P$1,T$1)</f>
        <v>3.1881137827633865E-4</v>
      </c>
      <c r="U3" s="38" cm="1">
        <f t="array" aca="1" ref="U3" ca="1">TREND($K3:$P3,$K$1:$P$1,U$1)</f>
        <v>3.2102534618103518E-4</v>
      </c>
      <c r="V3" s="38" cm="1">
        <f t="array" aca="1" ref="V3" ca="1">TREND($K3:$P3,$K$1:$P$1,V$1)</f>
        <v>3.2323931408573172E-4</v>
      </c>
      <c r="W3" s="38" cm="1">
        <f t="array" aca="1" ref="W3" ca="1">TREND($K3:$P3,$K$1:$P$1,W$1)</f>
        <v>3.2545328199042912E-4</v>
      </c>
      <c r="X3" s="38" cm="1">
        <f t="array" aca="1" ref="X3" ca="1">TREND($K3:$P3,$K$1:$P$1,X$1)</f>
        <v>3.2766724989512566E-4</v>
      </c>
      <c r="Y3" s="38" cm="1">
        <f t="array" aca="1" ref="Y3" ca="1">TREND($K3:$P3,$K$1:$P$1,Y$1)</f>
        <v>3.298812177998222E-4</v>
      </c>
      <c r="Z3" s="38" cm="1">
        <f t="array" aca="1" ref="Z3" ca="1">TREND($K3:$P3,$K$1:$P$1,Z$1)</f>
        <v>3.320951857045196E-4</v>
      </c>
      <c r="AA3" s="38" cm="1">
        <f t="array" aca="1" ref="AA3" ca="1">TREND($K3:$P3,$K$1:$P$1,AA$1)</f>
        <v>3.3430915360921614E-4</v>
      </c>
      <c r="AB3" s="38" cm="1">
        <f t="array" aca="1" ref="AB3" ca="1">TREND($K3:$P3,$K$1:$P$1,AB$1)</f>
        <v>3.3652312151391268E-4</v>
      </c>
      <c r="AC3" s="38" cm="1">
        <f t="array" aca="1" ref="AC3" ca="1">TREND($K3:$P3,$K$1:$P$1,AC$1)</f>
        <v>3.3873708941861008E-4</v>
      </c>
      <c r="AD3" s="38" cm="1">
        <f t="array" aca="1" ref="AD3" ca="1">TREND($K3:$P3,$K$1:$P$1,AD$1)</f>
        <v>3.4095105732330662E-4</v>
      </c>
      <c r="AE3" s="38" cm="1">
        <f t="array" aca="1" ref="AE3" ca="1">TREND($K3:$P3,$K$1:$P$1,AE$1)</f>
        <v>3.4316502522800316E-4</v>
      </c>
      <c r="AF3" s="38" cm="1">
        <f t="array" aca="1" ref="AF3" ca="1">TREND($K3:$P3,$K$1:$P$1,AF$1)</f>
        <v>3.4537899313269969E-4</v>
      </c>
      <c r="AG3" s="38" cm="1">
        <f t="array" aca="1" ref="AG3" ca="1">TREND($K3:$P3,$K$1:$P$1,AG$1)</f>
        <v>3.475929610373971E-4</v>
      </c>
      <c r="AH3" s="38" cm="1">
        <f t="array" aca="1" ref="AH3" ca="1">TREND($K3:$P3,$K$1:$P$1,AH$1)</f>
        <v>3.4980692894209364E-4</v>
      </c>
      <c r="AI3" s="38" cm="1">
        <f t="array" aca="1" ref="AI3" ca="1">TREND($K3:$P3,$K$1:$P$1,AI$1)</f>
        <v>3.5202089684679017E-4</v>
      </c>
      <c r="AJ3" s="38" cm="1">
        <f t="array" aca="1" ref="AJ3" ca="1">TREND($K3:$P3,$K$1:$P$1,AJ$1)</f>
        <v>3.5423486475148758E-4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7.0846972950297505E-4</v>
      </c>
      <c r="C4" s="38">
        <f t="shared" ca="1" si="3"/>
        <v>7.0846972950297505E-4</v>
      </c>
      <c r="D4" s="38">
        <f t="shared" ca="1" si="0"/>
        <v>7.0846972950297505E-4</v>
      </c>
      <c r="E4" s="38">
        <f t="shared" ca="1" si="0"/>
        <v>7.0846972950297505E-4</v>
      </c>
      <c r="F4" s="39" cm="1">
        <f t="array" aca="1" ref="F4" ca="1">INDIRECT(CONCATENATE("'",HLOOKUP(F$1,$B$21:$E$23,3,FALSE),"'!",$B$25,ROW($A4)+5))*About!$A$27</f>
        <v>7.0846972950297505E-4</v>
      </c>
      <c r="G4" s="38">
        <f t="shared" ca="1" si="4"/>
        <v>7.1511163321706542E-4</v>
      </c>
      <c r="H4" s="38">
        <f t="shared" ca="1" si="1"/>
        <v>7.2175353693115579E-4</v>
      </c>
      <c r="I4" s="38">
        <f t="shared" ca="1" si="1"/>
        <v>7.2839544064524627E-4</v>
      </c>
      <c r="J4" s="38">
        <f t="shared" ca="1" si="1"/>
        <v>7.3503734435933664E-4</v>
      </c>
      <c r="K4" s="39" cm="1">
        <f t="array" aca="1" ref="K4" ca="1">INDIRECT(CONCATENATE("'",HLOOKUP(K$1,$B$21:$E$23,3,FALSE),"'!",$B$25,ROW($A4)+5))*About!$A$27</f>
        <v>7.4167924807342701E-4</v>
      </c>
      <c r="L4" s="38">
        <f t="shared" ca="1" si="5"/>
        <v>7.5496305550160775E-4</v>
      </c>
      <c r="M4" s="38">
        <f t="shared" ca="1" si="2"/>
        <v>7.6824686292978849E-4</v>
      </c>
      <c r="N4" s="38">
        <f t="shared" ca="1" si="2"/>
        <v>7.8153067035796934E-4</v>
      </c>
      <c r="O4" s="38">
        <f t="shared" ca="1" si="2"/>
        <v>7.9481447778615008E-4</v>
      </c>
      <c r="P4" s="39" cm="1">
        <f t="array" aca="1" ref="P4" ca="1">INDIRECT(CONCATENATE("'",HLOOKUP(P$1,$B$21:$E$23,3,FALSE),"'!",$B$25,ROW($A4)+5))*About!$A$27</f>
        <v>8.0809828521433082E-4</v>
      </c>
      <c r="Q4" s="38" cm="1">
        <f t="array" aca="1" ref="Q4" ca="1">TREND($K4:$P4,$K$1:$P$1,Q$1)</f>
        <v>8.2138209264251069E-4</v>
      </c>
      <c r="R4" s="38" cm="1">
        <f t="array" aca="1" ref="R4" ca="1">TREND($K4:$P4,$K$1:$P$1,R$1)</f>
        <v>8.3466590007069338E-4</v>
      </c>
      <c r="S4" s="38" cm="1">
        <f t="array" aca="1" ref="S4" ca="1">TREND($K4:$P4,$K$1:$P$1,S$1)</f>
        <v>8.4794970749887261E-4</v>
      </c>
      <c r="T4" s="38" cm="1">
        <f t="array" aca="1" ref="T4" ca="1">TREND($K4:$P4,$K$1:$P$1,T$1)</f>
        <v>8.612335149270553E-4</v>
      </c>
      <c r="U4" s="38" cm="1">
        <f t="array" aca="1" ref="U4" ca="1">TREND($K4:$P4,$K$1:$P$1,U$1)</f>
        <v>8.7451732235523452E-4</v>
      </c>
      <c r="V4" s="38" cm="1">
        <f t="array" aca="1" ref="V4" ca="1">TREND($K4:$P4,$K$1:$P$1,V$1)</f>
        <v>8.8780112978341721E-4</v>
      </c>
      <c r="W4" s="38" cm="1">
        <f t="array" aca="1" ref="W4" ca="1">TREND($K4:$P4,$K$1:$P$1,W$1)</f>
        <v>9.0108493721159644E-4</v>
      </c>
      <c r="X4" s="38" cm="1">
        <f t="array" aca="1" ref="X4" ca="1">TREND($K4:$P4,$K$1:$P$1,X$1)</f>
        <v>9.1436874463977913E-4</v>
      </c>
      <c r="Y4" s="38" cm="1">
        <f t="array" aca="1" ref="Y4" ca="1">TREND($K4:$P4,$K$1:$P$1,Y$1)</f>
        <v>9.2765255206795835E-4</v>
      </c>
      <c r="Z4" s="38" cm="1">
        <f t="array" aca="1" ref="Z4" ca="1">TREND($K4:$P4,$K$1:$P$1,Z$1)</f>
        <v>9.4093635949613758E-4</v>
      </c>
      <c r="AA4" s="38" cm="1">
        <f t="array" aca="1" ref="AA4" ca="1">TREND($K4:$P4,$K$1:$P$1,AA$1)</f>
        <v>9.5422016692432027E-4</v>
      </c>
      <c r="AB4" s="38" cm="1">
        <f t="array" aca="1" ref="AB4" ca="1">TREND($K4:$P4,$K$1:$P$1,AB$1)</f>
        <v>9.6750397435249949E-4</v>
      </c>
      <c r="AC4" s="38" cm="1">
        <f t="array" aca="1" ref="AC4" ca="1">TREND($K4:$P4,$K$1:$P$1,AC$1)</f>
        <v>9.8078778178068218E-4</v>
      </c>
      <c r="AD4" s="38" cm="1">
        <f t="array" aca="1" ref="AD4" ca="1">TREND($K4:$P4,$K$1:$P$1,AD$1)</f>
        <v>9.9407158920886141E-4</v>
      </c>
      <c r="AE4" s="38" cm="1">
        <f t="array" aca="1" ref="AE4" ca="1">TREND($K4:$P4,$K$1:$P$1,AE$1)</f>
        <v>1.0073553966370441E-3</v>
      </c>
      <c r="AF4" s="38" cm="1">
        <f t="array" aca="1" ref="AF4" ca="1">TREND($K4:$P4,$K$1:$P$1,AF$1)</f>
        <v>1.0206392040652233E-3</v>
      </c>
      <c r="AG4" s="38" cm="1">
        <f t="array" aca="1" ref="AG4" ca="1">TREND($K4:$P4,$K$1:$P$1,AG$1)</f>
        <v>1.033923011493406E-3</v>
      </c>
      <c r="AH4" s="38" cm="1">
        <f t="array" aca="1" ref="AH4" ca="1">TREND($K4:$P4,$K$1:$P$1,AH$1)</f>
        <v>1.0472068189215852E-3</v>
      </c>
      <c r="AI4" s="38" cm="1">
        <f t="array" aca="1" ref="AI4" ca="1">TREND($K4:$P4,$K$1:$P$1,AI$1)</f>
        <v>1.0604906263497645E-3</v>
      </c>
      <c r="AJ4" s="38" cm="1">
        <f t="array" aca="1" ref="AJ4" ca="1">TREND($K4:$P4,$K$1:$P$1,AJ$1)</f>
        <v>1.0737744337779472E-3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8.9665700140220284E-3</v>
      </c>
      <c r="C5" s="38">
        <f t="shared" ca="1" si="3"/>
        <v>8.9942446128307377E-3</v>
      </c>
      <c r="D5" s="38">
        <f t="shared" ca="1" si="0"/>
        <v>9.0219192116394488E-3</v>
      </c>
      <c r="E5" s="38">
        <f t="shared" ca="1" si="0"/>
        <v>9.0495938104481581E-3</v>
      </c>
      <c r="F5" s="39" cm="1">
        <f t="array" aca="1" ref="F5" ca="1">INDIRECT(CONCATENATE("'",HLOOKUP(F$1,$B$21:$E$23,3,FALSE),"'!",$B$25,ROW($A5)+5))*About!$A$27</f>
        <v>9.0772684092568674E-3</v>
      </c>
      <c r="G5" s="38">
        <f t="shared" ca="1" si="4"/>
        <v>9.1658271254447393E-3</v>
      </c>
      <c r="H5" s="38">
        <f t="shared" ca="1" si="1"/>
        <v>9.2543858416326112E-3</v>
      </c>
      <c r="I5" s="38">
        <f t="shared" ca="1" si="1"/>
        <v>9.3429445578204831E-3</v>
      </c>
      <c r="J5" s="38">
        <f t="shared" ca="1" si="1"/>
        <v>9.431503274008355E-3</v>
      </c>
      <c r="K5" s="39" cm="1">
        <f t="array" aca="1" ref="K5" ca="1">INDIRECT(CONCATENATE("'",HLOOKUP(K$1,$B$21:$E$23,3,FALSE),"'!",$B$25,ROW($A5)+5))*About!$A$27</f>
        <v>9.5200619901962269E-3</v>
      </c>
      <c r="L5" s="38">
        <f t="shared" ca="1" si="5"/>
        <v>9.6750397435250036E-3</v>
      </c>
      <c r="M5" s="38">
        <f t="shared" ca="1" si="2"/>
        <v>9.8300174968537785E-3</v>
      </c>
      <c r="N5" s="38">
        <f t="shared" ca="1" si="2"/>
        <v>9.9849952501825552E-3</v>
      </c>
      <c r="O5" s="38">
        <f t="shared" ca="1" si="2"/>
        <v>1.013997300351133E-2</v>
      </c>
      <c r="P5" s="39" cm="1">
        <f t="array" aca="1" ref="P5" ca="1">INDIRECT(CONCATENATE("'",HLOOKUP(P$1,$B$21:$E$23,3,FALSE),"'!",$B$25,ROW($A5)+5))*About!$A$27</f>
        <v>1.0294950756840107E-2</v>
      </c>
      <c r="Q5" s="38" cm="1">
        <f t="array" aca="1" ref="Q5" ca="1">TREND($K5:$P5,$K$1:$P$1,Q$1)</f>
        <v>1.0449928510168904E-2</v>
      </c>
      <c r="R5" s="38" cm="1">
        <f t="array" aca="1" ref="R5" ca="1">TREND($K5:$P5,$K$1:$P$1,R$1)</f>
        <v>1.0604906263497693E-2</v>
      </c>
      <c r="S5" s="38" cm="1">
        <f t="array" aca="1" ref="S5" ca="1">TREND($K5:$P5,$K$1:$P$1,S$1)</f>
        <v>1.0759884016826426E-2</v>
      </c>
      <c r="T5" s="38" cm="1">
        <f t="array" aca="1" ref="T5" ca="1">TREND($K5:$P5,$K$1:$P$1,T$1)</f>
        <v>1.0914861770155215E-2</v>
      </c>
      <c r="U5" s="38" cm="1">
        <f t="array" aca="1" ref="U5" ca="1">TREND($K5:$P5,$K$1:$P$1,U$1)</f>
        <v>1.1069839523484004E-2</v>
      </c>
      <c r="V5" s="38" cm="1">
        <f t="array" aca="1" ref="V5" ca="1">TREND($K5:$P5,$K$1:$P$1,V$1)</f>
        <v>1.1224817276812793E-2</v>
      </c>
      <c r="W5" s="38" cm="1">
        <f t="array" aca="1" ref="W5" ca="1">TREND($K5:$P5,$K$1:$P$1,W$1)</f>
        <v>1.1379795030141582E-2</v>
      </c>
      <c r="X5" s="38" cm="1">
        <f t="array" aca="1" ref="X5" ca="1">TREND($K5:$P5,$K$1:$P$1,X$1)</f>
        <v>1.1534772783470315E-2</v>
      </c>
      <c r="Y5" s="38" cm="1">
        <f t="array" aca="1" ref="Y5" ca="1">TREND($K5:$P5,$K$1:$P$1,Y$1)</f>
        <v>1.1689750536799104E-2</v>
      </c>
      <c r="Z5" s="38" cm="1">
        <f t="array" aca="1" ref="Z5" ca="1">TREND($K5:$P5,$K$1:$P$1,Z$1)</f>
        <v>1.1844728290127893E-2</v>
      </c>
      <c r="AA5" s="38" cm="1">
        <f t="array" aca="1" ref="AA5" ca="1">TREND($K5:$P5,$K$1:$P$1,AA$1)</f>
        <v>1.1999706043456682E-2</v>
      </c>
      <c r="AB5" s="38" cm="1">
        <f t="array" aca="1" ref="AB5" ca="1">TREND($K5:$P5,$K$1:$P$1,AB$1)</f>
        <v>1.2154683796785415E-2</v>
      </c>
      <c r="AC5" s="38" cm="1">
        <f t="array" aca="1" ref="AC5" ca="1">TREND($K5:$P5,$K$1:$P$1,AC$1)</f>
        <v>1.2309661550114204E-2</v>
      </c>
      <c r="AD5" s="38" cm="1">
        <f t="array" aca="1" ref="AD5" ca="1">TREND($K5:$P5,$K$1:$P$1,AD$1)</f>
        <v>1.2464639303442993E-2</v>
      </c>
      <c r="AE5" s="38" cm="1">
        <f t="array" aca="1" ref="AE5" ca="1">TREND($K5:$P5,$K$1:$P$1,AE$1)</f>
        <v>1.2619617056771781E-2</v>
      </c>
      <c r="AF5" s="38" cm="1">
        <f t="array" aca="1" ref="AF5" ca="1">TREND($K5:$P5,$K$1:$P$1,AF$1)</f>
        <v>1.2774594810100515E-2</v>
      </c>
      <c r="AG5" s="38" cm="1">
        <f t="array" aca="1" ref="AG5" ca="1">TREND($K5:$P5,$K$1:$P$1,AG$1)</f>
        <v>1.2929572563429304E-2</v>
      </c>
      <c r="AH5" s="38" cm="1">
        <f t="array" aca="1" ref="AH5" ca="1">TREND($K5:$P5,$K$1:$P$1,AH$1)</f>
        <v>1.3084550316758092E-2</v>
      </c>
      <c r="AI5" s="38" cm="1">
        <f t="array" aca="1" ref="AI5" ca="1">TREND($K5:$P5,$K$1:$P$1,AI$1)</f>
        <v>1.3239528070086881E-2</v>
      </c>
      <c r="AJ5" s="38" cm="1">
        <f t="array" aca="1" ref="AJ5" ca="1">TREND($K5:$P5,$K$1:$P$1,AJ$1)</f>
        <v>1.339450582341567E-2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1.3283807428180782E-2</v>
      </c>
      <c r="C6" s="38">
        <f t="shared" ca="1" si="3"/>
        <v>1.3283807428180782E-2</v>
      </c>
      <c r="D6" s="38">
        <f t="shared" ca="1" si="0"/>
        <v>1.3283807428180782E-2</v>
      </c>
      <c r="E6" s="38">
        <f t="shared" ca="1" si="0"/>
        <v>1.3283807428180782E-2</v>
      </c>
      <c r="F6" s="39" cm="1">
        <f t="array" aca="1" ref="F6" ca="1">INDIRECT(CONCATENATE("'",HLOOKUP(F$1,$B$21:$E$23,3,FALSE),"'!",$B$25,ROW($A6)+5))*About!$A$27</f>
        <v>1.3283807428180782E-2</v>
      </c>
      <c r="G6" s="38">
        <f t="shared" ca="1" si="4"/>
        <v>1.3283807428180782E-2</v>
      </c>
      <c r="H6" s="38">
        <f t="shared" ca="1" si="1"/>
        <v>1.3283807428180782E-2</v>
      </c>
      <c r="I6" s="38">
        <f t="shared" ca="1" si="1"/>
        <v>1.3283807428180782E-2</v>
      </c>
      <c r="J6" s="38">
        <f t="shared" ca="1" si="1"/>
        <v>1.3283807428180782E-2</v>
      </c>
      <c r="K6" s="39" cm="1">
        <f t="array" aca="1" ref="K6" ca="1">INDIRECT(CONCATENATE("'",HLOOKUP(K$1,$B$21:$E$23,3,FALSE),"'!",$B$25,ROW($A6)+5))*About!$A$27</f>
        <v>1.3283807428180782E-2</v>
      </c>
      <c r="L6" s="38">
        <f t="shared" ca="1" si="5"/>
        <v>1.3505204218650462E-2</v>
      </c>
      <c r="M6" s="38">
        <f t="shared" ca="1" si="2"/>
        <v>1.3726601009120142E-2</v>
      </c>
      <c r="N6" s="38">
        <f t="shared" ca="1" si="2"/>
        <v>1.3947997799589822E-2</v>
      </c>
      <c r="O6" s="38">
        <f t="shared" ca="1" si="2"/>
        <v>1.4169394590059501E-2</v>
      </c>
      <c r="P6" s="39" cm="1">
        <f t="array" aca="1" ref="P6" ca="1">INDIRECT(CONCATENATE("'",HLOOKUP(P$1,$B$21:$E$23,3,FALSE),"'!",$B$25,ROW($A6)+5))*About!$A$27</f>
        <v>1.4390791380529181E-2</v>
      </c>
      <c r="Q6" s="38" cm="1">
        <f t="array" aca="1" ref="Q6" ca="1">TREND($K6:$P6,$K$1:$P$1,Q$1)</f>
        <v>1.4612188170998797E-2</v>
      </c>
      <c r="R6" s="38" cm="1">
        <f t="array" aca="1" ref="R6" ca="1">TREND($K6:$P6,$K$1:$P$1,R$1)</f>
        <v>1.4833584961468471E-2</v>
      </c>
      <c r="S6" s="38" cm="1">
        <f t="array" aca="1" ref="S6" ca="1">TREND($K6:$P6,$K$1:$P$1,S$1)</f>
        <v>1.5054981751938201E-2</v>
      </c>
      <c r="T6" s="38" cm="1">
        <f t="array" aca="1" ref="T6" ca="1">TREND($K6:$P6,$K$1:$P$1,T$1)</f>
        <v>1.5276378542407876E-2</v>
      </c>
      <c r="U6" s="38" cm="1">
        <f t="array" aca="1" ref="U6" ca="1">TREND($K6:$P6,$K$1:$P$1,U$1)</f>
        <v>1.549777533287755E-2</v>
      </c>
      <c r="V6" s="38" cm="1">
        <f t="array" aca="1" ref="V6" ca="1">TREND($K6:$P6,$K$1:$P$1,V$1)</f>
        <v>1.5719172123347225E-2</v>
      </c>
      <c r="W6" s="38" cm="1">
        <f t="array" aca="1" ref="W6" ca="1">TREND($K6:$P6,$K$1:$P$1,W$1)</f>
        <v>1.5940568913816899E-2</v>
      </c>
      <c r="X6" s="38" cm="1">
        <f t="array" aca="1" ref="X6" ca="1">TREND($K6:$P6,$K$1:$P$1,X$1)</f>
        <v>1.6161965704286574E-2</v>
      </c>
      <c r="Y6" s="38" cm="1">
        <f t="array" aca="1" ref="Y6" ca="1">TREND($K6:$P6,$K$1:$P$1,Y$1)</f>
        <v>1.6383362494756248E-2</v>
      </c>
      <c r="Z6" s="38" cm="1">
        <f t="array" aca="1" ref="Z6" ca="1">TREND($K6:$P6,$K$1:$P$1,Z$1)</f>
        <v>1.6604759285225923E-2</v>
      </c>
      <c r="AA6" s="38" cm="1">
        <f t="array" aca="1" ref="AA6" ca="1">TREND($K6:$P6,$K$1:$P$1,AA$1)</f>
        <v>1.6826156075695597E-2</v>
      </c>
      <c r="AB6" s="38" cm="1">
        <f t="array" aca="1" ref="AB6" ca="1">TREND($K6:$P6,$K$1:$P$1,AB$1)</f>
        <v>1.7047552866165272E-2</v>
      </c>
      <c r="AC6" s="38" cm="1">
        <f t="array" aca="1" ref="AC6" ca="1">TREND($K6:$P6,$K$1:$P$1,AC$1)</f>
        <v>1.7268949656635002E-2</v>
      </c>
      <c r="AD6" s="38" cm="1">
        <f t="array" aca="1" ref="AD6" ca="1">TREND($K6:$P6,$K$1:$P$1,AD$1)</f>
        <v>1.7490346447104677E-2</v>
      </c>
      <c r="AE6" s="38" cm="1">
        <f t="array" aca="1" ref="AE6" ca="1">TREND($K6:$P6,$K$1:$P$1,AE$1)</f>
        <v>1.7711743237574351E-2</v>
      </c>
      <c r="AF6" s="38" cm="1">
        <f t="array" aca="1" ref="AF6" ca="1">TREND($K6:$P6,$K$1:$P$1,AF$1)</f>
        <v>1.7933140028044026E-2</v>
      </c>
      <c r="AG6" s="38" cm="1">
        <f t="array" aca="1" ref="AG6" ca="1">TREND($K6:$P6,$K$1:$P$1,AG$1)</f>
        <v>1.81545368185137E-2</v>
      </c>
      <c r="AH6" s="38" cm="1">
        <f t="array" aca="1" ref="AH6" ca="1">TREND($K6:$P6,$K$1:$P$1,AH$1)</f>
        <v>1.8375933608983375E-2</v>
      </c>
      <c r="AI6" s="38" cm="1">
        <f t="array" aca="1" ref="AI6" ca="1">TREND($K6:$P6,$K$1:$P$1,AI$1)</f>
        <v>1.8597330399453049E-2</v>
      </c>
      <c r="AJ6" s="38" cm="1">
        <f t="array" aca="1" ref="AJ6" ca="1">TREND($K6:$P6,$K$1:$P$1,AJ$1)</f>
        <v>1.8818727189922724E-2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0.38744438332193948</v>
      </c>
      <c r="C7" s="38">
        <f t="shared" ca="1" si="3"/>
        <v>0.39021184320281049</v>
      </c>
      <c r="D7" s="38">
        <f t="shared" ca="1" si="0"/>
        <v>0.39297930308368145</v>
      </c>
      <c r="E7" s="38">
        <f t="shared" ca="1" si="0"/>
        <v>0.39574676296455247</v>
      </c>
      <c r="F7" s="39" cm="1">
        <f t="array" aca="1" ref="F7" ca="1">INDIRECT(CONCATENATE("'",HLOOKUP(F$1,$B$21:$E$23,3,FALSE),"'!",$B$25,ROW($A7)+5))*About!$A$27</f>
        <v>0.39851422284542348</v>
      </c>
      <c r="G7" s="38">
        <f t="shared" ca="1" si="4"/>
        <v>0.39851422284542348</v>
      </c>
      <c r="H7" s="38">
        <f t="shared" ca="1" si="1"/>
        <v>0.39851422284542348</v>
      </c>
      <c r="I7" s="38">
        <f t="shared" ca="1" si="1"/>
        <v>0.39851422284542348</v>
      </c>
      <c r="J7" s="38">
        <f t="shared" ca="1" si="1"/>
        <v>0.39851422284542348</v>
      </c>
      <c r="K7" s="39" cm="1">
        <f t="array" aca="1" ref="K7" ca="1">INDIRECT(CONCATENATE("'",HLOOKUP(K$1,$B$21:$E$23,3,FALSE),"'!",$B$25,ROW($A7)+5))*About!$A$27</f>
        <v>0.39851422284542348</v>
      </c>
      <c r="L7" s="38">
        <f t="shared" ca="1" si="5"/>
        <v>0.40072819075012028</v>
      </c>
      <c r="M7" s="38">
        <f t="shared" ca="1" si="2"/>
        <v>0.40294215865481708</v>
      </c>
      <c r="N7" s="38">
        <f t="shared" ca="1" si="2"/>
        <v>0.40515612655951383</v>
      </c>
      <c r="O7" s="38">
        <f t="shared" ca="1" si="2"/>
        <v>0.40737009446421063</v>
      </c>
      <c r="P7" s="39" cm="1">
        <f t="array" aca="1" ref="P7" ca="1">INDIRECT(CONCATENATE("'",HLOOKUP(P$1,$B$21:$E$23,3,FALSE),"'!",$B$25,ROW($A7)+5))*About!$A$27</f>
        <v>0.40958406236890743</v>
      </c>
      <c r="Q7" s="38" cm="1">
        <f t="array" aca="1" ref="Q7" ca="1">TREND($K7:$P7,$K$1:$P$1,Q$1)</f>
        <v>0.41179803027360506</v>
      </c>
      <c r="R7" s="38" cm="1">
        <f t="array" aca="1" ref="R7" ca="1">TREND($K7:$P7,$K$1:$P$1,R$1)</f>
        <v>0.41401199817830125</v>
      </c>
      <c r="S7" s="38" cm="1">
        <f t="array" aca="1" ref="S7" ca="1">TREND($K7:$P7,$K$1:$P$1,S$1)</f>
        <v>0.41622596608299833</v>
      </c>
      <c r="T7" s="38" cm="1">
        <f t="array" aca="1" ref="T7" ca="1">TREND($K7:$P7,$K$1:$P$1,T$1)</f>
        <v>0.41843993398769541</v>
      </c>
      <c r="U7" s="38" cm="1">
        <f t="array" aca="1" ref="U7" ca="1">TREND($K7:$P7,$K$1:$P$1,U$1)</f>
        <v>0.4206539018923916</v>
      </c>
      <c r="V7" s="38" cm="1">
        <f t="array" aca="1" ref="V7" ca="1">TREND($K7:$P7,$K$1:$P$1,V$1)</f>
        <v>0.42286786979708868</v>
      </c>
      <c r="W7" s="38" cm="1">
        <f t="array" aca="1" ref="W7" ca="1">TREND($K7:$P7,$K$1:$P$1,W$1)</f>
        <v>0.42508183770178576</v>
      </c>
      <c r="X7" s="38" cm="1">
        <f t="array" aca="1" ref="X7" ca="1">TREND($K7:$P7,$K$1:$P$1,X$1)</f>
        <v>0.42729580560648195</v>
      </c>
      <c r="Y7" s="38" cm="1">
        <f t="array" aca="1" ref="Y7" ca="1">TREND($K7:$P7,$K$1:$P$1,Y$1)</f>
        <v>0.42950977351117903</v>
      </c>
      <c r="Z7" s="38" cm="1">
        <f t="array" aca="1" ref="Z7" ca="1">TREND($K7:$P7,$K$1:$P$1,Z$1)</f>
        <v>0.43172374141587611</v>
      </c>
      <c r="AA7" s="38" cm="1">
        <f t="array" aca="1" ref="AA7" ca="1">TREND($K7:$P7,$K$1:$P$1,AA$1)</f>
        <v>0.4339377093205723</v>
      </c>
      <c r="AB7" s="38" cm="1">
        <f t="array" aca="1" ref="AB7" ca="1">TREND($K7:$P7,$K$1:$P$1,AB$1)</f>
        <v>0.43615167722526937</v>
      </c>
      <c r="AC7" s="38" cm="1">
        <f t="array" aca="1" ref="AC7" ca="1">TREND($K7:$P7,$K$1:$P$1,AC$1)</f>
        <v>0.43836564512996645</v>
      </c>
      <c r="AD7" s="38" cm="1">
        <f t="array" aca="1" ref="AD7" ca="1">TREND($K7:$P7,$K$1:$P$1,AD$1)</f>
        <v>0.44057961303466264</v>
      </c>
      <c r="AE7" s="38" cm="1">
        <f t="array" aca="1" ref="AE7" ca="1">TREND($K7:$P7,$K$1:$P$1,AE$1)</f>
        <v>0.44279358093935972</v>
      </c>
      <c r="AF7" s="38" cm="1">
        <f t="array" aca="1" ref="AF7" ca="1">TREND($K7:$P7,$K$1:$P$1,AF$1)</f>
        <v>0.4450075488440568</v>
      </c>
      <c r="AG7" s="38" cm="1">
        <f t="array" aca="1" ref="AG7" ca="1">TREND($K7:$P7,$K$1:$P$1,AG$1)</f>
        <v>0.44722151674875299</v>
      </c>
      <c r="AH7" s="38" cm="1">
        <f t="array" aca="1" ref="AH7" ca="1">TREND($K7:$P7,$K$1:$P$1,AH$1)</f>
        <v>0.44943548465345007</v>
      </c>
      <c r="AI7" s="38" cm="1">
        <f t="array" aca="1" ref="AI7" ca="1">TREND($K7:$P7,$K$1:$P$1,AI$1)</f>
        <v>0.45164945255814715</v>
      </c>
      <c r="AJ7" s="38" cm="1">
        <f t="array" aca="1" ref="AJ7" ca="1">TREND($K7:$P7,$K$1:$P$1,AJ$1)</f>
        <v>0.45386342046284334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6.5312053188555513E-2</v>
      </c>
      <c r="C8" s="38">
        <f t="shared" ca="1" si="3"/>
        <v>6.5865545164729714E-2</v>
      </c>
      <c r="D8" s="38">
        <f t="shared" ca="1" si="0"/>
        <v>6.6419037140903914E-2</v>
      </c>
      <c r="E8" s="38">
        <f t="shared" ca="1" si="0"/>
        <v>6.69725291170781E-2</v>
      </c>
      <c r="F8" s="39" cm="1">
        <f t="array" aca="1" ref="F8" ca="1">INDIRECT(CONCATENATE("'",HLOOKUP(F$1,$B$21:$E$23,3,FALSE),"'!",$B$25,ROW($A8)+5))*About!$A$27</f>
        <v>6.75260210932523E-2</v>
      </c>
      <c r="G8" s="38">
        <f t="shared" ca="1" si="4"/>
        <v>6.7747417883721989E-2</v>
      </c>
      <c r="H8" s="38">
        <f t="shared" ca="1" si="1"/>
        <v>6.7968814674191663E-2</v>
      </c>
      <c r="I8" s="38">
        <f t="shared" ca="1" si="1"/>
        <v>6.8190211464661352E-2</v>
      </c>
      <c r="J8" s="38">
        <f t="shared" ca="1" si="1"/>
        <v>6.8411608255131026E-2</v>
      </c>
      <c r="K8" s="39" cm="1">
        <f t="array" aca="1" ref="K8" ca="1">INDIRECT(CONCATENATE("'",HLOOKUP(K$1,$B$21:$E$23,3,FALSE),"'!",$B$25,ROW($A8)+5))*About!$A$27</f>
        <v>6.8633005045600715E-2</v>
      </c>
      <c r="L8" s="38">
        <f t="shared" ca="1" si="5"/>
        <v>6.8854401836070389E-2</v>
      </c>
      <c r="M8" s="38">
        <f t="shared" ca="1" si="2"/>
        <v>6.9075798626540064E-2</v>
      </c>
      <c r="N8" s="38">
        <f t="shared" ca="1" si="2"/>
        <v>6.9297195417009752E-2</v>
      </c>
      <c r="O8" s="38">
        <f t="shared" ca="1" si="2"/>
        <v>6.9518592207479427E-2</v>
      </c>
      <c r="P8" s="39" cm="1">
        <f t="array" aca="1" ref="P8" ca="1">INDIRECT(CONCATENATE("'",HLOOKUP(P$1,$B$21:$E$23,3,FALSE),"'!",$B$25,ROW($A8)+5))*About!$A$27</f>
        <v>6.9739988997949101E-2</v>
      </c>
      <c r="Q8" s="38" cm="1">
        <f t="array" aca="1" ref="Q8" ca="1">TREND($K8:$P8,$K$1:$P$1,Q$1)</f>
        <v>6.9961385788418762E-2</v>
      </c>
      <c r="R8" s="38" cm="1">
        <f t="array" aca="1" ref="R8" ca="1">TREND($K8:$P8,$K$1:$P$1,R$1)</f>
        <v>7.0182782578888436E-2</v>
      </c>
      <c r="S8" s="38" cm="1">
        <f t="array" aca="1" ref="S8" ca="1">TREND($K8:$P8,$K$1:$P$1,S$1)</f>
        <v>7.0404179369358111E-2</v>
      </c>
      <c r="T8" s="38" cm="1">
        <f t="array" aca="1" ref="T8" ca="1">TREND($K8:$P8,$K$1:$P$1,T$1)</f>
        <v>7.0625576159827785E-2</v>
      </c>
      <c r="U8" s="38" cm="1">
        <f t="array" aca="1" ref="U8" ca="1">TREND($K8:$P8,$K$1:$P$1,U$1)</f>
        <v>7.084697295029746E-2</v>
      </c>
      <c r="V8" s="38" cm="1">
        <f t="array" aca="1" ref="V8" ca="1">TREND($K8:$P8,$K$1:$P$1,V$1)</f>
        <v>7.1068369740767134E-2</v>
      </c>
      <c r="W8" s="38" cm="1">
        <f t="array" aca="1" ref="W8" ca="1">TREND($K8:$P8,$K$1:$P$1,W$1)</f>
        <v>7.1289766531236809E-2</v>
      </c>
      <c r="X8" s="38" cm="1">
        <f t="array" aca="1" ref="X8" ca="1">TREND($K8:$P8,$K$1:$P$1,X$1)</f>
        <v>7.1511163321706483E-2</v>
      </c>
      <c r="Y8" s="38" cm="1">
        <f t="array" aca="1" ref="Y8" ca="1">TREND($K8:$P8,$K$1:$P$1,Y$1)</f>
        <v>7.1732560112176158E-2</v>
      </c>
      <c r="Z8" s="38" cm="1">
        <f t="array" aca="1" ref="Z8" ca="1">TREND($K8:$P8,$K$1:$P$1,Z$1)</f>
        <v>7.1953956902645833E-2</v>
      </c>
      <c r="AA8" s="38" cm="1">
        <f t="array" aca="1" ref="AA8" ca="1">TREND($K8:$P8,$K$1:$P$1,AA$1)</f>
        <v>7.2175353693115563E-2</v>
      </c>
      <c r="AB8" s="38" cm="1">
        <f t="array" aca="1" ref="AB8" ca="1">TREND($K8:$P8,$K$1:$P$1,AB$1)</f>
        <v>7.2396750483585237E-2</v>
      </c>
      <c r="AC8" s="38" cm="1">
        <f t="array" aca="1" ref="AC8" ca="1">TREND($K8:$P8,$K$1:$P$1,AC$1)</f>
        <v>7.2618147274054912E-2</v>
      </c>
      <c r="AD8" s="38" cm="1">
        <f t="array" aca="1" ref="AD8" ca="1">TREND($K8:$P8,$K$1:$P$1,AD$1)</f>
        <v>7.2839544064524586E-2</v>
      </c>
      <c r="AE8" s="38" cm="1">
        <f t="array" aca="1" ref="AE8" ca="1">TREND($K8:$P8,$K$1:$P$1,AE$1)</f>
        <v>7.3060940854994261E-2</v>
      </c>
      <c r="AF8" s="38" cm="1">
        <f t="array" aca="1" ref="AF8" ca="1">TREND($K8:$P8,$K$1:$P$1,AF$1)</f>
        <v>7.3282337645463935E-2</v>
      </c>
      <c r="AG8" s="38" cm="1">
        <f t="array" aca="1" ref="AG8" ca="1">TREND($K8:$P8,$K$1:$P$1,AG$1)</f>
        <v>7.350373443593361E-2</v>
      </c>
      <c r="AH8" s="38" cm="1">
        <f t="array" aca="1" ref="AH8" ca="1">TREND($K8:$P8,$K$1:$P$1,AH$1)</f>
        <v>7.3725131226403284E-2</v>
      </c>
      <c r="AI8" s="38" cm="1">
        <f t="array" aca="1" ref="AI8" ca="1">TREND($K8:$P8,$K$1:$P$1,AI$1)</f>
        <v>7.3946528016872959E-2</v>
      </c>
      <c r="AJ8" s="38" cm="1">
        <f t="array" aca="1" ref="AJ8" ca="1">TREND($K8:$P8,$K$1:$P$1,AJ$1)</f>
        <v>7.4167924807342633E-2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1.5497775332877578E-2</v>
      </c>
      <c r="C9" s="38">
        <f t="shared" ca="1" si="3"/>
        <v>1.5497775332877578E-2</v>
      </c>
      <c r="D9" s="38">
        <f t="shared" ca="1" si="0"/>
        <v>1.5497775332877578E-2</v>
      </c>
      <c r="E9" s="38">
        <f t="shared" ca="1" si="0"/>
        <v>1.5497775332877578E-2</v>
      </c>
      <c r="F9" s="39" cm="1">
        <f t="array" aca="1" ref="F9" ca="1">INDIRECT(CONCATENATE("'",HLOOKUP(F$1,$B$21:$E$23,3,FALSE),"'!",$B$25,ROW($A9)+5))*About!$A$27</f>
        <v>1.5497775332877578E-2</v>
      </c>
      <c r="G9" s="38">
        <f t="shared" ca="1" si="4"/>
        <v>1.5497775332877578E-2</v>
      </c>
      <c r="H9" s="38">
        <f t="shared" ca="1" si="1"/>
        <v>1.5497775332877578E-2</v>
      </c>
      <c r="I9" s="38">
        <f t="shared" ca="1" si="1"/>
        <v>1.5497775332877578E-2</v>
      </c>
      <c r="J9" s="38">
        <f t="shared" ca="1" si="1"/>
        <v>1.5497775332877578E-2</v>
      </c>
      <c r="K9" s="39" cm="1">
        <f t="array" aca="1" ref="K9" ca="1">INDIRECT(CONCATENATE("'",HLOOKUP(K$1,$B$21:$E$23,3,FALSE),"'!",$B$25,ROW($A9)+5))*About!$A$27</f>
        <v>1.5497775332877578E-2</v>
      </c>
      <c r="L9" s="38">
        <f t="shared" ca="1" si="5"/>
        <v>1.5719172123347259E-2</v>
      </c>
      <c r="M9" s="38">
        <f t="shared" ca="1" si="2"/>
        <v>1.5940568913816937E-2</v>
      </c>
      <c r="N9" s="38">
        <f t="shared" ca="1" si="2"/>
        <v>1.6161965704286619E-2</v>
      </c>
      <c r="O9" s="38">
        <f t="shared" ca="1" si="2"/>
        <v>1.6383362494756297E-2</v>
      </c>
      <c r="P9" s="39" cm="1">
        <f t="array" aca="1" ref="P9" ca="1">INDIRECT(CONCATENATE("'",HLOOKUP(P$1,$B$21:$E$23,3,FALSE),"'!",$B$25,ROW($A9)+5))*About!$A$27</f>
        <v>1.6604759285225978E-2</v>
      </c>
      <c r="Q9" s="38" cm="1">
        <f t="array" aca="1" ref="Q9" ca="1">TREND($K9:$P9,$K$1:$P$1,Q$1)</f>
        <v>1.6826156075695597E-2</v>
      </c>
      <c r="R9" s="38" cm="1">
        <f t="array" aca="1" ref="R9" ca="1">TREND($K9:$P9,$K$1:$P$1,R$1)</f>
        <v>1.7047552866165272E-2</v>
      </c>
      <c r="S9" s="38" cm="1">
        <f t="array" aca="1" ref="S9" ca="1">TREND($K9:$P9,$K$1:$P$1,S$1)</f>
        <v>1.7268949656635002E-2</v>
      </c>
      <c r="T9" s="38" cm="1">
        <f t="array" aca="1" ref="T9" ca="1">TREND($K9:$P9,$K$1:$P$1,T$1)</f>
        <v>1.7490346447104677E-2</v>
      </c>
      <c r="U9" s="38" cm="1">
        <f t="array" aca="1" ref="U9" ca="1">TREND($K9:$P9,$K$1:$P$1,U$1)</f>
        <v>1.7711743237574351E-2</v>
      </c>
      <c r="V9" s="38" cm="1">
        <f t="array" aca="1" ref="V9" ca="1">TREND($K9:$P9,$K$1:$P$1,V$1)</f>
        <v>1.7933140028044026E-2</v>
      </c>
      <c r="W9" s="38" cm="1">
        <f t="array" aca="1" ref="W9" ca="1">TREND($K9:$P9,$K$1:$P$1,W$1)</f>
        <v>1.81545368185137E-2</v>
      </c>
      <c r="X9" s="38" cm="1">
        <f t="array" aca="1" ref="X9" ca="1">TREND($K9:$P9,$K$1:$P$1,X$1)</f>
        <v>1.8375933608983375E-2</v>
      </c>
      <c r="Y9" s="38" cm="1">
        <f t="array" aca="1" ref="Y9" ca="1">TREND($K9:$P9,$K$1:$P$1,Y$1)</f>
        <v>1.8597330399453049E-2</v>
      </c>
      <c r="Z9" s="38" cm="1">
        <f t="array" aca="1" ref="Z9" ca="1">TREND($K9:$P9,$K$1:$P$1,Z$1)</f>
        <v>1.8818727189922724E-2</v>
      </c>
      <c r="AA9" s="38" cm="1">
        <f t="array" aca="1" ref="AA9" ca="1">TREND($K9:$P9,$K$1:$P$1,AA$1)</f>
        <v>1.9040123980392398E-2</v>
      </c>
      <c r="AB9" s="38" cm="1">
        <f t="array" aca="1" ref="AB9" ca="1">TREND($K9:$P9,$K$1:$P$1,AB$1)</f>
        <v>1.9261520770862073E-2</v>
      </c>
      <c r="AC9" s="38" cm="1">
        <f t="array" aca="1" ref="AC9" ca="1">TREND($K9:$P9,$K$1:$P$1,AC$1)</f>
        <v>1.9482917561331803E-2</v>
      </c>
      <c r="AD9" s="38" cm="1">
        <f t="array" aca="1" ref="AD9" ca="1">TREND($K9:$P9,$K$1:$P$1,AD$1)</f>
        <v>1.9704314351801477E-2</v>
      </c>
      <c r="AE9" s="38" cm="1">
        <f t="array" aca="1" ref="AE9" ca="1">TREND($K9:$P9,$K$1:$P$1,AE$1)</f>
        <v>1.9925711142271152E-2</v>
      </c>
      <c r="AF9" s="38" cm="1">
        <f t="array" aca="1" ref="AF9" ca="1">TREND($K9:$P9,$K$1:$P$1,AF$1)</f>
        <v>2.0147107932740826E-2</v>
      </c>
      <c r="AG9" s="38" cm="1">
        <f t="array" aca="1" ref="AG9" ca="1">TREND($K9:$P9,$K$1:$P$1,AG$1)</f>
        <v>2.0368504723210501E-2</v>
      </c>
      <c r="AH9" s="38" cm="1">
        <f t="array" aca="1" ref="AH9" ca="1">TREND($K9:$P9,$K$1:$P$1,AH$1)</f>
        <v>2.0589901513680176E-2</v>
      </c>
      <c r="AI9" s="38" cm="1">
        <f t="array" aca="1" ref="AI9" ca="1">TREND($K9:$P9,$K$1:$P$1,AI$1)</f>
        <v>2.081129830414985E-2</v>
      </c>
      <c r="AJ9" s="38" cm="1">
        <f t="array" aca="1" ref="AJ9" ca="1">TREND($K9:$P9,$K$1:$P$1,AJ$1)</f>
        <v>2.1032695094619525E-2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1.1069839523483985E-4</v>
      </c>
      <c r="C10" s="38">
        <f t="shared" ca="1" si="3"/>
        <v>1.1346585511571085E-4</v>
      </c>
      <c r="D10" s="38">
        <f t="shared" ca="1" si="0"/>
        <v>1.1623331499658183E-4</v>
      </c>
      <c r="E10" s="38">
        <f t="shared" ca="1" si="0"/>
        <v>1.1900077487745283E-4</v>
      </c>
      <c r="F10" s="39" cm="1">
        <f t="array" aca="1" ref="F10" ca="1">INDIRECT(CONCATENATE("'",HLOOKUP(F$1,$B$21:$E$23,3,FALSE),"'!",$B$25,ROW($A10)+5))*About!$A$27</f>
        <v>1.2176823475832383E-4</v>
      </c>
      <c r="G10" s="38">
        <f t="shared" ca="1" si="4"/>
        <v>1.2398220266302064E-4</v>
      </c>
      <c r="H10" s="38">
        <f t="shared" ca="1" si="1"/>
        <v>1.2619617056771742E-4</v>
      </c>
      <c r="I10" s="38">
        <f t="shared" ca="1" si="1"/>
        <v>1.2841013847241422E-4</v>
      </c>
      <c r="J10" s="38">
        <f t="shared" ca="1" si="1"/>
        <v>1.3062410637711101E-4</v>
      </c>
      <c r="K10" s="39" cm="1">
        <f t="array" aca="1" ref="K10" ca="1">INDIRECT(CONCATENATE("'",HLOOKUP(K$1,$B$21:$E$23,3,FALSE),"'!",$B$25,ROW($A10)+5))*About!$A$27</f>
        <v>1.3283807428180781E-4</v>
      </c>
      <c r="L10" s="38">
        <f t="shared" ca="1" si="5"/>
        <v>1.372660100912014E-4</v>
      </c>
      <c r="M10" s="38">
        <f t="shared" ca="1" si="2"/>
        <v>1.4169394590059499E-4</v>
      </c>
      <c r="N10" s="38">
        <f t="shared" ca="1" si="2"/>
        <v>1.4612188170998861E-4</v>
      </c>
      <c r="O10" s="38">
        <f t="shared" ca="1" si="2"/>
        <v>1.505498175193822E-4</v>
      </c>
      <c r="P10" s="39" cm="1">
        <f t="array" aca="1" ref="P10" ca="1">INDIRECT(CONCATENATE("'",HLOOKUP(P$1,$B$21:$E$23,3,FALSE),"'!",$B$25,ROW($A10)+5))*About!$A$27</f>
        <v>1.5497775332877579E-4</v>
      </c>
      <c r="Q10" s="38" cm="1">
        <f t="array" aca="1" ref="Q10" ca="1">TREND($K10:$P10,$K$1:$P$1,Q$1)</f>
        <v>1.5940568913816976E-4</v>
      </c>
      <c r="R10" s="38" cm="1">
        <f t="array" aca="1" ref="R10" ca="1">TREND($K10:$P10,$K$1:$P$1,R$1)</f>
        <v>1.6383362494756283E-4</v>
      </c>
      <c r="S10" s="38" cm="1">
        <f t="array" aca="1" ref="S10" ca="1">TREND($K10:$P10,$K$1:$P$1,S$1)</f>
        <v>1.6826156075695591E-4</v>
      </c>
      <c r="T10" s="38" cm="1">
        <f t="array" aca="1" ref="T10" ca="1">TREND($K10:$P10,$K$1:$P$1,T$1)</f>
        <v>1.7268949656635071E-4</v>
      </c>
      <c r="U10" s="38" cm="1">
        <f t="array" aca="1" ref="U10" ca="1">TREND($K10:$P10,$K$1:$P$1,U$1)</f>
        <v>1.7711743237574379E-4</v>
      </c>
      <c r="V10" s="38" cm="1">
        <f t="array" aca="1" ref="V10" ca="1">TREND($K10:$P10,$K$1:$P$1,V$1)</f>
        <v>1.8154536818513686E-4</v>
      </c>
      <c r="W10" s="38" cm="1">
        <f t="array" aca="1" ref="W10" ca="1">TREND($K10:$P10,$K$1:$P$1,W$1)</f>
        <v>1.8597330399453167E-4</v>
      </c>
      <c r="X10" s="38" cm="1">
        <f t="array" aca="1" ref="X10" ca="1">TREND($K10:$P10,$K$1:$P$1,X$1)</f>
        <v>1.9040123980392475E-4</v>
      </c>
      <c r="Y10" s="38" cm="1">
        <f t="array" aca="1" ref="Y10" ca="1">TREND($K10:$P10,$K$1:$P$1,Y$1)</f>
        <v>1.9482917561331782E-4</v>
      </c>
      <c r="Z10" s="38" cm="1">
        <f t="array" aca="1" ref="Z10" ca="1">TREND($K10:$P10,$K$1:$P$1,Z$1)</f>
        <v>1.9925711142271263E-4</v>
      </c>
      <c r="AA10" s="38" cm="1">
        <f t="array" aca="1" ref="AA10" ca="1">TREND($K10:$P10,$K$1:$P$1,AA$1)</f>
        <v>2.036850472321057E-4</v>
      </c>
      <c r="AB10" s="38" cm="1">
        <f t="array" aca="1" ref="AB10" ca="1">TREND($K10:$P10,$K$1:$P$1,AB$1)</f>
        <v>2.0811298304149878E-4</v>
      </c>
      <c r="AC10" s="38" cm="1">
        <f t="array" aca="1" ref="AC10" ca="1">TREND($K10:$P10,$K$1:$P$1,AC$1)</f>
        <v>2.1254091885089185E-4</v>
      </c>
      <c r="AD10" s="38" cm="1">
        <f t="array" aca="1" ref="AD10" ca="1">TREND($K10:$P10,$K$1:$P$1,AD$1)</f>
        <v>2.1696885466028666E-4</v>
      </c>
      <c r="AE10" s="38" cm="1">
        <f t="array" aca="1" ref="AE10" ca="1">TREND($K10:$P10,$K$1:$P$1,AE$1)</f>
        <v>2.2139679046967974E-4</v>
      </c>
      <c r="AF10" s="38" cm="1">
        <f t="array" aca="1" ref="AF10" ca="1">TREND($K10:$P10,$K$1:$P$1,AF$1)</f>
        <v>2.2582472627907281E-4</v>
      </c>
      <c r="AG10" s="38" cm="1">
        <f t="array" aca="1" ref="AG10" ca="1">TREND($K10:$P10,$K$1:$P$1,AG$1)</f>
        <v>2.3025266208846762E-4</v>
      </c>
      <c r="AH10" s="38" cm="1">
        <f t="array" aca="1" ref="AH10" ca="1">TREND($K10:$P10,$K$1:$P$1,AH$1)</f>
        <v>2.3468059789786069E-4</v>
      </c>
      <c r="AI10" s="38" cm="1">
        <f t="array" aca="1" ref="AI10" ca="1">TREND($K10:$P10,$K$1:$P$1,AI$1)</f>
        <v>2.3910853370725377E-4</v>
      </c>
      <c r="AJ10" s="38" cm="1">
        <f t="array" aca="1" ref="AJ10" ca="1">TREND($K10:$P10,$K$1:$P$1,AJ$1)</f>
        <v>2.4353646951664858E-4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1.0848442733014305E-4</v>
      </c>
      <c r="C11" s="38">
        <f t="shared" ca="1" si="3"/>
        <v>1.1180537918718824E-4</v>
      </c>
      <c r="D11" s="38">
        <f t="shared" ca="1" si="0"/>
        <v>1.1512633104423343E-4</v>
      </c>
      <c r="E11" s="38">
        <f t="shared" ca="1" si="0"/>
        <v>1.1844728290127863E-4</v>
      </c>
      <c r="F11" s="39" cm="1">
        <f t="array" aca="1" ref="F11" ca="1">INDIRECT(CONCATENATE("'",HLOOKUP(F$1,$B$21:$E$23,3,FALSE),"'!",$B$25,ROW($A11)+5))*About!$A$27</f>
        <v>1.2176823475832383E-4</v>
      </c>
      <c r="G11" s="38">
        <f t="shared" ca="1" si="4"/>
        <v>1.2398220266302064E-4</v>
      </c>
      <c r="H11" s="38">
        <f t="shared" ca="1" si="1"/>
        <v>1.2619617056771742E-4</v>
      </c>
      <c r="I11" s="38">
        <f t="shared" ca="1" si="1"/>
        <v>1.2841013847241422E-4</v>
      </c>
      <c r="J11" s="38">
        <f t="shared" ca="1" si="1"/>
        <v>1.3062410637711101E-4</v>
      </c>
      <c r="K11" s="39" cm="1">
        <f t="array" aca="1" ref="K11" ca="1">INDIRECT(CONCATENATE("'",HLOOKUP(K$1,$B$21:$E$23,3,FALSE),"'!",$B$25,ROW($A11)+5))*About!$A$27</f>
        <v>1.3283807428180781E-4</v>
      </c>
      <c r="L11" s="38">
        <f t="shared" ca="1" si="5"/>
        <v>1.3505204218650462E-4</v>
      </c>
      <c r="M11" s="38">
        <f t="shared" ca="1" si="2"/>
        <v>1.372660100912014E-4</v>
      </c>
      <c r="N11" s="38">
        <f t="shared" ca="1" si="2"/>
        <v>1.3947997799589821E-4</v>
      </c>
      <c r="O11" s="38">
        <f t="shared" ca="1" si="2"/>
        <v>1.4169394590059499E-4</v>
      </c>
      <c r="P11" s="39" cm="1">
        <f t="array" aca="1" ref="P11" ca="1">INDIRECT(CONCATENATE("'",HLOOKUP(P$1,$B$21:$E$23,3,FALSE),"'!",$B$25,ROW($A11)+5))*About!$A$27</f>
        <v>1.439079138052918E-4</v>
      </c>
      <c r="Q11" s="38" cm="1">
        <f t="array" aca="1" ref="Q11" ca="1">TREND($K11:$P11,$K$1:$P$1,Q$1)</f>
        <v>1.461218817099888E-4</v>
      </c>
      <c r="R11" s="38" cm="1">
        <f t="array" aca="1" ref="R11" ca="1">TREND($K11:$P11,$K$1:$P$1,R$1)</f>
        <v>1.4833584961468534E-4</v>
      </c>
      <c r="S11" s="38" cm="1">
        <f t="array" aca="1" ref="S11" ca="1">TREND($K11:$P11,$K$1:$P$1,S$1)</f>
        <v>1.5054981751938274E-4</v>
      </c>
      <c r="T11" s="38" cm="1">
        <f t="array" aca="1" ref="T11" ca="1">TREND($K11:$P11,$K$1:$P$1,T$1)</f>
        <v>1.5276378542407928E-4</v>
      </c>
      <c r="U11" s="38" cm="1">
        <f t="array" aca="1" ref="U11" ca="1">TREND($K11:$P11,$K$1:$P$1,U$1)</f>
        <v>1.5497775332877581E-4</v>
      </c>
      <c r="V11" s="38" cm="1">
        <f t="array" aca="1" ref="V11" ca="1">TREND($K11:$P11,$K$1:$P$1,V$1)</f>
        <v>1.5719172123347235E-4</v>
      </c>
      <c r="W11" s="38" cm="1">
        <f t="array" aca="1" ref="W11" ca="1">TREND($K11:$P11,$K$1:$P$1,W$1)</f>
        <v>1.5940568913816976E-4</v>
      </c>
      <c r="X11" s="38" cm="1">
        <f t="array" aca="1" ref="X11" ca="1">TREND($K11:$P11,$K$1:$P$1,X$1)</f>
        <v>1.6161965704286629E-4</v>
      </c>
      <c r="Y11" s="38" cm="1">
        <f t="array" aca="1" ref="Y11" ca="1">TREND($K11:$P11,$K$1:$P$1,Y$1)</f>
        <v>1.6383362494756283E-4</v>
      </c>
      <c r="Z11" s="38" cm="1">
        <f t="array" aca="1" ref="Z11" ca="1">TREND($K11:$P11,$K$1:$P$1,Z$1)</f>
        <v>1.6604759285226024E-4</v>
      </c>
      <c r="AA11" s="38" cm="1">
        <f t="array" aca="1" ref="AA11" ca="1">TREND($K11:$P11,$K$1:$P$1,AA$1)</f>
        <v>1.6826156075695677E-4</v>
      </c>
      <c r="AB11" s="38" cm="1">
        <f t="array" aca="1" ref="AB11" ca="1">TREND($K11:$P11,$K$1:$P$1,AB$1)</f>
        <v>1.7047552866165331E-4</v>
      </c>
      <c r="AC11" s="38" cm="1">
        <f t="array" aca="1" ref="AC11" ca="1">TREND($K11:$P11,$K$1:$P$1,AC$1)</f>
        <v>1.7268949656635071E-4</v>
      </c>
      <c r="AD11" s="38" cm="1">
        <f t="array" aca="1" ref="AD11" ca="1">TREND($K11:$P11,$K$1:$P$1,AD$1)</f>
        <v>1.7490346447104725E-4</v>
      </c>
      <c r="AE11" s="38" cm="1">
        <f t="array" aca="1" ref="AE11" ca="1">TREND($K11:$P11,$K$1:$P$1,AE$1)</f>
        <v>1.7711743237574379E-4</v>
      </c>
      <c r="AF11" s="38" cm="1">
        <f t="array" aca="1" ref="AF11" ca="1">TREND($K11:$P11,$K$1:$P$1,AF$1)</f>
        <v>1.7933140028044033E-4</v>
      </c>
      <c r="AG11" s="38" cm="1">
        <f t="array" aca="1" ref="AG11" ca="1">TREND($K11:$P11,$K$1:$P$1,AG$1)</f>
        <v>1.8154536818513773E-4</v>
      </c>
      <c r="AH11" s="38" cm="1">
        <f t="array" aca="1" ref="AH11" ca="1">TREND($K11:$P11,$K$1:$P$1,AH$1)</f>
        <v>1.8375933608983427E-4</v>
      </c>
      <c r="AI11" s="38" cm="1">
        <f t="array" aca="1" ref="AI11" ca="1">TREND($K11:$P11,$K$1:$P$1,AI$1)</f>
        <v>1.859733039945308E-4</v>
      </c>
      <c r="AJ11" s="38" cm="1">
        <f t="array" aca="1" ref="AJ11" ca="1">TREND($K11:$P11,$K$1:$P$1,AJ$1)</f>
        <v>1.8818727189922821E-4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5.0367769831852129E-4</v>
      </c>
      <c r="C12" s="38">
        <f t="shared" ca="1" si="3"/>
        <v>5.1557777580626659E-4</v>
      </c>
      <c r="D12" s="38">
        <f t="shared" ca="1" si="0"/>
        <v>5.2747785329401188E-4</v>
      </c>
      <c r="E12" s="38">
        <f t="shared" ca="1" si="0"/>
        <v>5.3937793078175718E-4</v>
      </c>
      <c r="F12" s="40">
        <f ca="1">SUM(INDIRECT(CONCATENATE("'",HLOOKUP(F$1,$B$21:$E$23,3,FALSE),"'!",$B$25,ROW($A12)+5,":",$B$25,ROW($A12)+6)))*About!$A$27</f>
        <v>5.5127800826950248E-4</v>
      </c>
      <c r="G12" s="38">
        <f t="shared" ca="1" si="4"/>
        <v>5.6124086384063809E-4</v>
      </c>
      <c r="H12" s="38">
        <f t="shared" ca="1" si="1"/>
        <v>5.712037194117737E-4</v>
      </c>
      <c r="I12" s="38">
        <f t="shared" ca="1" si="1"/>
        <v>5.811665749829092E-4</v>
      </c>
      <c r="J12" s="38">
        <f t="shared" ca="1" si="1"/>
        <v>5.9112943055404481E-4</v>
      </c>
      <c r="K12" s="40">
        <f ca="1">SUM(INDIRECT(CONCATENATE("'",HLOOKUP(K$1,$B$21:$E$23,3,FALSE),"'!",$B$25,ROW($A12)+5,":",$B$25,ROW($A12)+6)))*About!$A$27</f>
        <v>6.0109228612518042E-4</v>
      </c>
      <c r="L12" s="38">
        <f t="shared" ca="1" si="5"/>
        <v>6.1326910960101278E-4</v>
      </c>
      <c r="M12" s="38">
        <f t="shared" ca="1" si="2"/>
        <v>6.2544593307684514E-4</v>
      </c>
      <c r="N12" s="38">
        <f t="shared" ca="1" si="2"/>
        <v>6.3762275655267762E-4</v>
      </c>
      <c r="O12" s="38">
        <f t="shared" ca="1" si="2"/>
        <v>6.4979958002850998E-4</v>
      </c>
      <c r="P12" s="40">
        <f ca="1">SUM(INDIRECT(CONCATENATE("'",HLOOKUP(P$1,$B$21:$E$23,3,FALSE),"'!",$B$25,ROW($A12)+5,":",$B$25,ROW($A12)+6)))*About!$A$27</f>
        <v>6.6197640350434234E-4</v>
      </c>
      <c r="Q12" s="38" cm="1">
        <f t="array" aca="1" ref="Q12" ca="1">TREND($K12:$P12,$K$1:$P$1,Q$1)</f>
        <v>6.7415322698017102E-4</v>
      </c>
      <c r="R12" s="38" cm="1">
        <f t="array" aca="1" ref="R12" ca="1">TREND($K12:$P12,$K$1:$P$1,R$1)</f>
        <v>6.8633005045600284E-4</v>
      </c>
      <c r="S12" s="38" cm="1">
        <f t="array" aca="1" ref="S12" ca="1">TREND($K12:$P12,$K$1:$P$1,S$1)</f>
        <v>6.9850687393183813E-4</v>
      </c>
      <c r="T12" s="38" cm="1">
        <f t="array" aca="1" ref="T12" ca="1">TREND($K12:$P12,$K$1:$P$1,T$1)</f>
        <v>7.1068369740766996E-4</v>
      </c>
      <c r="U12" s="38" cm="1">
        <f t="array" aca="1" ref="U12" ca="1">TREND($K12:$P12,$K$1:$P$1,U$1)</f>
        <v>7.2286052088350178E-4</v>
      </c>
      <c r="V12" s="38" cm="1">
        <f t="array" aca="1" ref="V12" ca="1">TREND($K12:$P12,$K$1:$P$1,V$1)</f>
        <v>7.350373443593336E-4</v>
      </c>
      <c r="W12" s="38" cm="1">
        <f t="array" aca="1" ref="W12" ca="1">TREND($K12:$P12,$K$1:$P$1,W$1)</f>
        <v>7.4721416783516542E-4</v>
      </c>
      <c r="X12" s="38" cm="1">
        <f t="array" aca="1" ref="X12" ca="1">TREND($K12:$P12,$K$1:$P$1,X$1)</f>
        <v>7.5939099131099724E-4</v>
      </c>
      <c r="Y12" s="38" cm="1">
        <f t="array" aca="1" ref="Y12" ca="1">TREND($K12:$P12,$K$1:$P$1,Y$1)</f>
        <v>7.7156781478683253E-4</v>
      </c>
      <c r="Z12" s="38" cm="1">
        <f t="array" aca="1" ref="Z12" ca="1">TREND($K12:$P12,$K$1:$P$1,Z$1)</f>
        <v>7.8374463826266436E-4</v>
      </c>
      <c r="AA12" s="38" cm="1">
        <f t="array" aca="1" ref="AA12" ca="1">TREND($K12:$P12,$K$1:$P$1,AA$1)</f>
        <v>7.9592146173849618E-4</v>
      </c>
      <c r="AB12" s="38" cm="1">
        <f t="array" aca="1" ref="AB12" ca="1">TREND($K12:$P12,$K$1:$P$1,AB$1)</f>
        <v>8.08098285214328E-4</v>
      </c>
      <c r="AC12" s="38" cm="1">
        <f t="array" aca="1" ref="AC12" ca="1">TREND($K12:$P12,$K$1:$P$1,AC$1)</f>
        <v>8.2027510869015982E-4</v>
      </c>
      <c r="AD12" s="38" cm="1">
        <f t="array" aca="1" ref="AD12" ca="1">TREND($K12:$P12,$K$1:$P$1,AD$1)</f>
        <v>8.3245193216599164E-4</v>
      </c>
      <c r="AE12" s="38" cm="1">
        <f t="array" aca="1" ref="AE12" ca="1">TREND($K12:$P12,$K$1:$P$1,AE$1)</f>
        <v>8.4462875564182693E-4</v>
      </c>
      <c r="AF12" s="38" cm="1">
        <f t="array" aca="1" ref="AF12" ca="1">TREND($K12:$P12,$K$1:$P$1,AF$1)</f>
        <v>8.5680557911765876E-4</v>
      </c>
      <c r="AG12" s="38" cm="1">
        <f t="array" aca="1" ref="AG12" ca="1">TREND($K12:$P12,$K$1:$P$1,AG$1)</f>
        <v>8.6898240259349058E-4</v>
      </c>
      <c r="AH12" s="38" cm="1">
        <f t="array" aca="1" ref="AH12" ca="1">TREND($K12:$P12,$K$1:$P$1,AH$1)</f>
        <v>8.811592260693224E-4</v>
      </c>
      <c r="AI12" s="38" cm="1">
        <f t="array" aca="1" ref="AI12" ca="1">TREND($K12:$P12,$K$1:$P$1,AI$1)</f>
        <v>8.9333604954515422E-4</v>
      </c>
      <c r="AJ12" s="38" cm="1">
        <f t="array" aca="1" ref="AJ12" ca="1">TREND($K12:$P12,$K$1:$P$1,AJ$1)</f>
        <v>9.0551287302098604E-4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HOIpTP-LULUCF-PM25</v>
      </c>
    </row>
    <row r="18" spans="1:5">
      <c r="A18" t="s">
        <v>113</v>
      </c>
      <c r="B18" t="str">
        <f ca="1">RIGHT(B17,LEN(B17)-7)</f>
        <v>LULUCF-PM25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2.5460630904013166E-5</v>
      </c>
      <c r="C2" s="38">
        <f ca="1">$B2+($F2-$B2)*(C$1-$B$1)/($F$1-$B$1)</f>
        <v>2.5737376892100267E-5</v>
      </c>
      <c r="D2" s="38">
        <f t="shared" ref="D2:E12" ca="1" si="0">$B2+($F2-$B2)*(D$1-$B$1)/($F$1-$B$1)</f>
        <v>2.6014122880187364E-5</v>
      </c>
      <c r="E2" s="38">
        <f t="shared" ca="1" si="0"/>
        <v>2.6290868868274462E-5</v>
      </c>
      <c r="F2" s="37" cm="1">
        <f t="array" aca="1" ref="F2" ca="1">INDIRECT(CONCATENATE("'",HLOOKUP(F$1,$B$21:$E$23,3,FALSE),"'!",$B$25,ROW($A2)+3))*About!$A$27</f>
        <v>2.6567614856361563E-5</v>
      </c>
      <c r="G2" s="38">
        <f ca="1">$F2+($K2-$F2)*(G$1-$F$1)/($K$1-$F$1)</f>
        <v>2.7010408437300922E-5</v>
      </c>
      <c r="H2" s="38">
        <f t="shared" ref="H2:J12" ca="1" si="1">$F2+($K2-$F2)*(H$1-$F$1)/($K$1-$F$1)</f>
        <v>2.7453202018240281E-5</v>
      </c>
      <c r="I2" s="38">
        <f t="shared" ca="1" si="1"/>
        <v>2.7895995599179643E-5</v>
      </c>
      <c r="J2" s="38">
        <f t="shared" ca="1" si="1"/>
        <v>2.8338789180119002E-5</v>
      </c>
      <c r="K2" s="37" cm="1">
        <f t="array" aca="1" ref="K2" ca="1">INDIRECT(CONCATENATE("'",HLOOKUP(K$1,$B$21:$E$23,3,FALSE),"'!",$B$25,ROW($A2)+3))*About!$A$27</f>
        <v>2.8781582761058361E-5</v>
      </c>
      <c r="L2" s="38">
        <f ca="1">$K2+($P2-$K2)*(L$1-$K$1)/($P$1-$K$1)</f>
        <v>2.9445773132467399E-5</v>
      </c>
      <c r="M2" s="38">
        <f t="shared" ref="M2:O12" ca="1" si="2">$K2+($P2-$K2)*(M$1-$K$1)/($P$1-$K$1)</f>
        <v>3.0109963503876438E-5</v>
      </c>
      <c r="N2" s="38">
        <f t="shared" ca="1" si="2"/>
        <v>3.0774153875285479E-5</v>
      </c>
      <c r="O2" s="38">
        <f t="shared" ca="1" si="2"/>
        <v>3.1438344246694518E-5</v>
      </c>
      <c r="P2" s="37" cm="1">
        <f t="array" aca="1" ref="P2" ca="1">INDIRECT(CONCATENATE("'",HLOOKUP(P$1,$B$21:$E$23,3,FALSE),"'!",$B$25,ROW($A2)+3))*About!$A$27</f>
        <v>3.2102534618103556E-5</v>
      </c>
      <c r="Q2" s="38" cm="1">
        <f t="array" aca="1" ref="Q2" ca="1">TREND($K2:$P2,$K$1:$P$1,Q$1)</f>
        <v>3.2766724989512479E-5</v>
      </c>
      <c r="R2" s="38" cm="1">
        <f t="array" aca="1" ref="R2" ca="1">TREND($K2:$P2,$K$1:$P$1,R$1)</f>
        <v>3.3430915360921484E-5</v>
      </c>
      <c r="S2" s="38" cm="1">
        <f t="array" aca="1" ref="S2" ca="1">TREND($K2:$P2,$K$1:$P$1,S$1)</f>
        <v>3.4095105732330705E-5</v>
      </c>
      <c r="T2" s="38" cm="1">
        <f t="array" aca="1" ref="T2" ca="1">TREND($K2:$P2,$K$1:$P$1,T$1)</f>
        <v>3.475929610373971E-5</v>
      </c>
      <c r="U2" s="38" cm="1">
        <f t="array" aca="1" ref="U2" ca="1">TREND($K2:$P2,$K$1:$P$1,U$1)</f>
        <v>3.5423486475148714E-5</v>
      </c>
      <c r="V2" s="38" cm="1">
        <f t="array" aca="1" ref="V2" ca="1">TREND($K2:$P2,$K$1:$P$1,V$1)</f>
        <v>3.6087676846557719E-5</v>
      </c>
      <c r="W2" s="38" cm="1">
        <f t="array" aca="1" ref="W2" ca="1">TREND($K2:$P2,$K$1:$P$1,W$1)</f>
        <v>3.6751867217966723E-5</v>
      </c>
      <c r="X2" s="38" cm="1">
        <f t="array" aca="1" ref="X2" ca="1">TREND($K2:$P2,$K$1:$P$1,X$1)</f>
        <v>3.7416057589375728E-5</v>
      </c>
      <c r="Y2" s="38" cm="1">
        <f t="array" aca="1" ref="Y2" ca="1">TREND($K2:$P2,$K$1:$P$1,Y$1)</f>
        <v>3.8080247960784949E-5</v>
      </c>
      <c r="Z2" s="38" cm="1">
        <f t="array" aca="1" ref="Z2" ca="1">TREND($K2:$P2,$K$1:$P$1,Z$1)</f>
        <v>3.8744438332193954E-5</v>
      </c>
      <c r="AA2" s="38" cm="1">
        <f t="array" aca="1" ref="AA2" ca="1">TREND($K2:$P2,$K$1:$P$1,AA$1)</f>
        <v>3.9408628703602958E-5</v>
      </c>
      <c r="AB2" s="38" cm="1">
        <f t="array" aca="1" ref="AB2" ca="1">TREND($K2:$P2,$K$1:$P$1,AB$1)</f>
        <v>4.0072819075011963E-5</v>
      </c>
      <c r="AC2" s="38" cm="1">
        <f t="array" aca="1" ref="AC2" ca="1">TREND($K2:$P2,$K$1:$P$1,AC$1)</f>
        <v>4.0737009446420967E-5</v>
      </c>
      <c r="AD2" s="38" cm="1">
        <f t="array" aca="1" ref="AD2" ca="1">TREND($K2:$P2,$K$1:$P$1,AD$1)</f>
        <v>4.1401199817829972E-5</v>
      </c>
      <c r="AE2" s="38" cm="1">
        <f t="array" aca="1" ref="AE2" ca="1">TREND($K2:$P2,$K$1:$P$1,AE$1)</f>
        <v>4.2065390189239193E-5</v>
      </c>
      <c r="AF2" s="38" cm="1">
        <f t="array" aca="1" ref="AF2" ca="1">TREND($K2:$P2,$K$1:$P$1,AF$1)</f>
        <v>4.2729580560648198E-5</v>
      </c>
      <c r="AG2" s="38" cm="1">
        <f t="array" aca="1" ref="AG2" ca="1">TREND($K2:$P2,$K$1:$P$1,AG$1)</f>
        <v>4.3393770932057202E-5</v>
      </c>
      <c r="AH2" s="38" cm="1">
        <f t="array" aca="1" ref="AH2" ca="1">TREND($K2:$P2,$K$1:$P$1,AH$1)</f>
        <v>4.4057961303466207E-5</v>
      </c>
      <c r="AI2" s="38" cm="1">
        <f t="array" aca="1" ref="AI2" ca="1">TREND($K2:$P2,$K$1:$P$1,AI$1)</f>
        <v>4.4722151674875211E-5</v>
      </c>
      <c r="AJ2" s="38" cm="1">
        <f t="array" aca="1" ref="AJ2" ca="1">TREND($K2:$P2,$K$1:$P$1,AJ$1)</f>
        <v>4.5386342046284216E-5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1.3283807428180781E-5</v>
      </c>
      <c r="C3" s="38">
        <f t="shared" ref="C3:C12" ca="1" si="3">$B3+($F3-$B3)*(C$1-$B$1)/($F$1-$B$1)</f>
        <v>1.3560553416267881E-5</v>
      </c>
      <c r="D3" s="38">
        <f t="shared" ca="1" si="0"/>
        <v>1.383729940435498E-5</v>
      </c>
      <c r="E3" s="38">
        <f t="shared" ca="1" si="0"/>
        <v>1.4114045392442081E-5</v>
      </c>
      <c r="F3" s="39" cm="1">
        <f t="array" aca="1" ref="F3" ca="1">INDIRECT(CONCATENATE("'",HLOOKUP(F$1,$B$21:$E$23,3,FALSE),"'!",$B$25,ROW($A3)+5))*About!$A$27</f>
        <v>1.439079138052918E-5</v>
      </c>
      <c r="G3" s="38">
        <f t="shared" ref="G3:G12" ca="1" si="4">$F3+($K3-$F3)*(G$1-$F$1)/($K$1-$F$1)</f>
        <v>1.461218817099886E-5</v>
      </c>
      <c r="H3" s="38">
        <f t="shared" ca="1" si="1"/>
        <v>1.4833584961468539E-5</v>
      </c>
      <c r="I3" s="38">
        <f t="shared" ca="1" si="1"/>
        <v>1.5054981751938221E-5</v>
      </c>
      <c r="J3" s="38">
        <f t="shared" ca="1" si="1"/>
        <v>1.52763785424079E-5</v>
      </c>
      <c r="K3" s="39" cm="1">
        <f t="array" aca="1" ref="K3" ca="1">INDIRECT(CONCATENATE("'",HLOOKUP(K$1,$B$21:$E$23,3,FALSE),"'!",$B$25,ROW($A3)+5))*About!$A$27</f>
        <v>1.5497775332877579E-5</v>
      </c>
      <c r="L3" s="38">
        <f t="shared" ref="L3:L12" ca="1" si="5">$K3+($P3-$K3)*(L$1-$K$1)/($P$1-$K$1)</f>
        <v>1.5719172123347259E-5</v>
      </c>
      <c r="M3" s="38">
        <f t="shared" ca="1" si="2"/>
        <v>1.5940568913816938E-5</v>
      </c>
      <c r="N3" s="38">
        <f t="shared" ca="1" si="2"/>
        <v>1.6161965704286618E-5</v>
      </c>
      <c r="O3" s="38">
        <f t="shared" ca="1" si="2"/>
        <v>1.6383362494756297E-5</v>
      </c>
      <c r="P3" s="39" cm="1">
        <f t="array" aca="1" ref="P3" ca="1">INDIRECT(CONCATENATE("'",HLOOKUP(P$1,$B$21:$E$23,3,FALSE),"'!",$B$25,ROW($A3)+5))*About!$A$27</f>
        <v>1.6604759285225977E-5</v>
      </c>
      <c r="Q3" s="38" cm="1">
        <f t="array" aca="1" ref="Q3" ca="1">TREND($K3:$P3,$K$1:$P$1,Q$1)</f>
        <v>1.6826156075695666E-5</v>
      </c>
      <c r="R3" s="38" cm="1">
        <f t="array" aca="1" ref="R3" ca="1">TREND($K3:$P3,$K$1:$P$1,R$1)</f>
        <v>1.7047552866165353E-5</v>
      </c>
      <c r="S3" s="38" cm="1">
        <f t="array" aca="1" ref="S3" ca="1">TREND($K3:$P3,$K$1:$P$1,S$1)</f>
        <v>1.7268949656635039E-5</v>
      </c>
      <c r="T3" s="38" cm="1">
        <f t="array" aca="1" ref="T3" ca="1">TREND($K3:$P3,$K$1:$P$1,T$1)</f>
        <v>1.7490346447104725E-5</v>
      </c>
      <c r="U3" s="38" cm="1">
        <f t="array" aca="1" ref="U3" ca="1">TREND($K3:$P3,$K$1:$P$1,U$1)</f>
        <v>1.7711743237574411E-5</v>
      </c>
      <c r="V3" s="38" cm="1">
        <f t="array" aca="1" ref="V3" ca="1">TREND($K3:$P3,$K$1:$P$1,V$1)</f>
        <v>1.7933140028044043E-5</v>
      </c>
      <c r="W3" s="38" cm="1">
        <f t="array" aca="1" ref="W3" ca="1">TREND($K3:$P3,$K$1:$P$1,W$1)</f>
        <v>1.815453681851373E-5</v>
      </c>
      <c r="X3" s="38" cm="1">
        <f t="array" aca="1" ref="X3" ca="1">TREND($K3:$P3,$K$1:$P$1,X$1)</f>
        <v>1.8375933608983416E-5</v>
      </c>
      <c r="Y3" s="38" cm="1">
        <f t="array" aca="1" ref="Y3" ca="1">TREND($K3:$P3,$K$1:$P$1,Y$1)</f>
        <v>1.8597330399453102E-5</v>
      </c>
      <c r="Z3" s="38" cm="1">
        <f t="array" aca="1" ref="Z3" ca="1">TREND($K3:$P3,$K$1:$P$1,Z$1)</f>
        <v>1.8818727189922788E-5</v>
      </c>
      <c r="AA3" s="38" cm="1">
        <f t="array" aca="1" ref="AA3" ca="1">TREND($K3:$P3,$K$1:$P$1,AA$1)</f>
        <v>1.9040123980392475E-5</v>
      </c>
      <c r="AB3" s="38" cm="1">
        <f t="array" aca="1" ref="AB3" ca="1">TREND($K3:$P3,$K$1:$P$1,AB$1)</f>
        <v>1.9261520770862161E-5</v>
      </c>
      <c r="AC3" s="38" cm="1">
        <f t="array" aca="1" ref="AC3" ca="1">TREND($K3:$P3,$K$1:$P$1,AC$1)</f>
        <v>1.9482917561331847E-5</v>
      </c>
      <c r="AD3" s="38" cm="1">
        <f t="array" aca="1" ref="AD3" ca="1">TREND($K3:$P3,$K$1:$P$1,AD$1)</f>
        <v>1.9704314351801479E-5</v>
      </c>
      <c r="AE3" s="38" cm="1">
        <f t="array" aca="1" ref="AE3" ca="1">TREND($K3:$P3,$K$1:$P$1,AE$1)</f>
        <v>1.9925711142271165E-5</v>
      </c>
      <c r="AF3" s="38" cm="1">
        <f t="array" aca="1" ref="AF3" ca="1">TREND($K3:$P3,$K$1:$P$1,AF$1)</f>
        <v>2.0147107932740852E-5</v>
      </c>
      <c r="AG3" s="38" cm="1">
        <f t="array" aca="1" ref="AG3" ca="1">TREND($K3:$P3,$K$1:$P$1,AG$1)</f>
        <v>2.0368504723210538E-5</v>
      </c>
      <c r="AH3" s="38" cm="1">
        <f t="array" aca="1" ref="AH3" ca="1">TREND($K3:$P3,$K$1:$P$1,AH$1)</f>
        <v>2.0589901513680224E-5</v>
      </c>
      <c r="AI3" s="38" cm="1">
        <f t="array" aca="1" ref="AI3" ca="1">TREND($K3:$P3,$K$1:$P$1,AI$1)</f>
        <v>2.081129830414991E-5</v>
      </c>
      <c r="AJ3" s="38" cm="1">
        <f t="array" aca="1" ref="AJ3" ca="1">TREND($K3:$P3,$K$1:$P$1,AJ$1)</f>
        <v>2.1032695094619597E-5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4.2065390189239146E-5</v>
      </c>
      <c r="C4" s="38">
        <f t="shared" ca="1" si="3"/>
        <v>4.2342136177326247E-5</v>
      </c>
      <c r="D4" s="38">
        <f t="shared" ca="1" si="0"/>
        <v>4.2618882165413341E-5</v>
      </c>
      <c r="E4" s="38">
        <f t="shared" ca="1" si="0"/>
        <v>4.2895628153500442E-5</v>
      </c>
      <c r="F4" s="39" cm="1">
        <f t="array" aca="1" ref="F4" ca="1">INDIRECT(CONCATENATE("'",HLOOKUP(F$1,$B$21:$E$23,3,FALSE),"'!",$B$25,ROW($A4)+5))*About!$A$27</f>
        <v>4.3172374141587543E-5</v>
      </c>
      <c r="G4" s="38">
        <f t="shared" ca="1" si="4"/>
        <v>4.3615167722526902E-5</v>
      </c>
      <c r="H4" s="38">
        <f t="shared" ca="1" si="1"/>
        <v>4.4057961303466261E-5</v>
      </c>
      <c r="I4" s="38">
        <f t="shared" ca="1" si="1"/>
        <v>4.4500754884405627E-5</v>
      </c>
      <c r="J4" s="38">
        <f t="shared" ca="1" si="1"/>
        <v>4.4943548465344986E-5</v>
      </c>
      <c r="K4" s="39" cm="1">
        <f t="array" aca="1" ref="K4" ca="1">INDIRECT(CONCATENATE("'",HLOOKUP(K$1,$B$21:$E$23,3,FALSE),"'!",$B$25,ROW($A4)+5))*About!$A$27</f>
        <v>4.5386342046284344E-5</v>
      </c>
      <c r="L4" s="38">
        <f t="shared" ca="1" si="5"/>
        <v>4.6271929208163062E-5</v>
      </c>
      <c r="M4" s="38">
        <f t="shared" ca="1" si="2"/>
        <v>4.715751637004178E-5</v>
      </c>
      <c r="N4" s="38">
        <f t="shared" ca="1" si="2"/>
        <v>4.8043103531920491E-5</v>
      </c>
      <c r="O4" s="38">
        <f t="shared" ca="1" si="2"/>
        <v>4.8928690693799209E-5</v>
      </c>
      <c r="P4" s="39" cm="1">
        <f t="array" aca="1" ref="P4" ca="1">INDIRECT(CONCATENATE("'",HLOOKUP(P$1,$B$21:$E$23,3,FALSE),"'!",$B$25,ROW($A4)+5))*About!$A$27</f>
        <v>4.9814277855677927E-5</v>
      </c>
      <c r="Q4" s="38" cm="1">
        <f t="array" aca="1" ref="Q4" ca="1">TREND($K4:$P4,$K$1:$P$1,Q$1)</f>
        <v>5.0699865017556685E-5</v>
      </c>
      <c r="R4" s="38" cm="1">
        <f t="array" aca="1" ref="R4" ca="1">TREND($K4:$P4,$K$1:$P$1,R$1)</f>
        <v>5.158545217943543E-5</v>
      </c>
      <c r="S4" s="38" cm="1">
        <f t="array" aca="1" ref="S4" ca="1">TREND($K4:$P4,$K$1:$P$1,S$1)</f>
        <v>5.2471039341314175E-5</v>
      </c>
      <c r="T4" s="38" cm="1">
        <f t="array" aca="1" ref="T4" ca="1">TREND($K4:$P4,$K$1:$P$1,T$1)</f>
        <v>5.335662650319292E-5</v>
      </c>
      <c r="U4" s="38" cm="1">
        <f t="array" aca="1" ref="U4" ca="1">TREND($K4:$P4,$K$1:$P$1,U$1)</f>
        <v>5.4242213665071665E-5</v>
      </c>
      <c r="V4" s="38" cm="1">
        <f t="array" aca="1" ref="V4" ca="1">TREND($K4:$P4,$K$1:$P$1,V$1)</f>
        <v>5.512780082695041E-5</v>
      </c>
      <c r="W4" s="38" cm="1">
        <f t="array" aca="1" ref="W4" ca="1">TREND($K4:$P4,$K$1:$P$1,W$1)</f>
        <v>5.6013387988828938E-5</v>
      </c>
      <c r="X4" s="38" cm="1">
        <f t="array" aca="1" ref="X4" ca="1">TREND($K4:$P4,$K$1:$P$1,X$1)</f>
        <v>5.6898975150707683E-5</v>
      </c>
      <c r="Y4" s="38" cm="1">
        <f t="array" aca="1" ref="Y4" ca="1">TREND($K4:$P4,$K$1:$P$1,Y$1)</f>
        <v>5.7784562312586428E-5</v>
      </c>
      <c r="Z4" s="38" cm="1">
        <f t="array" aca="1" ref="Z4" ca="1">TREND($K4:$P4,$K$1:$P$1,Z$1)</f>
        <v>5.8670149474465173E-5</v>
      </c>
      <c r="AA4" s="38" cm="1">
        <f t="array" aca="1" ref="AA4" ca="1">TREND($K4:$P4,$K$1:$P$1,AA$1)</f>
        <v>5.9555736636343918E-5</v>
      </c>
      <c r="AB4" s="38" cm="1">
        <f t="array" aca="1" ref="AB4" ca="1">TREND($K4:$P4,$K$1:$P$1,AB$1)</f>
        <v>6.0441323798222663E-5</v>
      </c>
      <c r="AC4" s="38" cm="1">
        <f t="array" aca="1" ref="AC4" ca="1">TREND($K4:$P4,$K$1:$P$1,AC$1)</f>
        <v>6.1326910960101408E-5</v>
      </c>
      <c r="AD4" s="38" cm="1">
        <f t="array" aca="1" ref="AD4" ca="1">TREND($K4:$P4,$K$1:$P$1,AD$1)</f>
        <v>6.2212498121980153E-5</v>
      </c>
      <c r="AE4" s="38" cm="1">
        <f t="array" aca="1" ref="AE4" ca="1">TREND($K4:$P4,$K$1:$P$1,AE$1)</f>
        <v>6.3098085283858681E-5</v>
      </c>
      <c r="AF4" s="38" cm="1">
        <f t="array" aca="1" ref="AF4" ca="1">TREND($K4:$P4,$K$1:$P$1,AF$1)</f>
        <v>6.3983672445737426E-5</v>
      </c>
      <c r="AG4" s="38" cm="1">
        <f t="array" aca="1" ref="AG4" ca="1">TREND($K4:$P4,$K$1:$P$1,AG$1)</f>
        <v>6.4869259607616171E-5</v>
      </c>
      <c r="AH4" s="38" cm="1">
        <f t="array" aca="1" ref="AH4" ca="1">TREND($K4:$P4,$K$1:$P$1,AH$1)</f>
        <v>6.5754846769494916E-5</v>
      </c>
      <c r="AI4" s="38" cm="1">
        <f t="array" aca="1" ref="AI4" ca="1">TREND($K4:$P4,$K$1:$P$1,AI$1)</f>
        <v>6.6640433931373661E-5</v>
      </c>
      <c r="AJ4" s="38" cm="1">
        <f t="array" aca="1" ref="AJ4" ca="1">TREND($K4:$P4,$K$1:$P$1,AJ$1)</f>
        <v>6.7526021093252406E-5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5.3135229712723126E-4</v>
      </c>
      <c r="C5" s="38">
        <f t="shared" ca="1" si="3"/>
        <v>5.3411975700810225E-4</v>
      </c>
      <c r="D5" s="38">
        <f t="shared" ca="1" si="0"/>
        <v>5.3688721688897325E-4</v>
      </c>
      <c r="E5" s="38">
        <f t="shared" ca="1" si="0"/>
        <v>5.3965467676984425E-4</v>
      </c>
      <c r="F5" s="39" cm="1">
        <f t="array" aca="1" ref="F5" ca="1">INDIRECT(CONCATENATE("'",HLOOKUP(F$1,$B$21:$E$23,3,FALSE),"'!",$B$25,ROW($A5)+5))*About!$A$27</f>
        <v>5.4242213665071524E-4</v>
      </c>
      <c r="G5" s="38">
        <f t="shared" ca="1" si="4"/>
        <v>5.4906404036480561E-4</v>
      </c>
      <c r="H5" s="38">
        <f t="shared" ca="1" si="1"/>
        <v>5.5570594407889598E-4</v>
      </c>
      <c r="I5" s="38">
        <f t="shared" ca="1" si="1"/>
        <v>5.6234784779298646E-4</v>
      </c>
      <c r="J5" s="38">
        <f t="shared" ca="1" si="1"/>
        <v>5.6898975150707683E-4</v>
      </c>
      <c r="K5" s="39" cm="1">
        <f t="array" aca="1" ref="K5" ca="1">INDIRECT(CONCATENATE("'",HLOOKUP(K$1,$B$21:$E$23,3,FALSE),"'!",$B$25,ROW($A5)+5))*About!$A$27</f>
        <v>5.756316552211672E-4</v>
      </c>
      <c r="L5" s="38">
        <f t="shared" ca="1" si="5"/>
        <v>5.8670149474465119E-4</v>
      </c>
      <c r="M5" s="38">
        <f t="shared" ca="1" si="2"/>
        <v>5.9777133426813518E-4</v>
      </c>
      <c r="N5" s="38">
        <f t="shared" ca="1" si="2"/>
        <v>6.0884117379161916E-4</v>
      </c>
      <c r="O5" s="38">
        <f t="shared" ca="1" si="2"/>
        <v>6.1991101331510315E-4</v>
      </c>
      <c r="P5" s="39" cm="1">
        <f t="array" aca="1" ref="P5" ca="1">INDIRECT(CONCATENATE("'",HLOOKUP(P$1,$B$21:$E$23,3,FALSE),"'!",$B$25,ROW($A5)+5))*About!$A$27</f>
        <v>6.3098085283858714E-4</v>
      </c>
      <c r="Q5" s="38" cm="1">
        <f t="array" aca="1" ref="Q5" ca="1">TREND($K5:$P5,$K$1:$P$1,Q$1)</f>
        <v>6.420506923620721E-4</v>
      </c>
      <c r="R5" s="38" cm="1">
        <f t="array" aca="1" ref="R5" ca="1">TREND($K5:$P5,$K$1:$P$1,R$1)</f>
        <v>6.5312053188555652E-4</v>
      </c>
      <c r="S5" s="38" cm="1">
        <f t="array" aca="1" ref="S5" ca="1">TREND($K5:$P5,$K$1:$P$1,S$1)</f>
        <v>6.6419037140904094E-4</v>
      </c>
      <c r="T5" s="38" cm="1">
        <f t="array" aca="1" ref="T5" ca="1">TREND($K5:$P5,$K$1:$P$1,T$1)</f>
        <v>6.7526021093252536E-4</v>
      </c>
      <c r="U5" s="38" cm="1">
        <f t="array" aca="1" ref="U5" ca="1">TREND($K5:$P5,$K$1:$P$1,U$1)</f>
        <v>6.8633005045600978E-4</v>
      </c>
      <c r="V5" s="38" cm="1">
        <f t="array" aca="1" ref="V5" ca="1">TREND($K5:$P5,$K$1:$P$1,V$1)</f>
        <v>6.9739988997949073E-4</v>
      </c>
      <c r="W5" s="38" cm="1">
        <f t="array" aca="1" ref="W5" ca="1">TREND($K5:$P5,$K$1:$P$1,W$1)</f>
        <v>7.0846972950297515E-4</v>
      </c>
      <c r="X5" s="38" cm="1">
        <f t="array" aca="1" ref="X5" ca="1">TREND($K5:$P5,$K$1:$P$1,X$1)</f>
        <v>7.1953956902645957E-4</v>
      </c>
      <c r="Y5" s="38" cm="1">
        <f t="array" aca="1" ref="Y5" ca="1">TREND($K5:$P5,$K$1:$P$1,Y$1)</f>
        <v>7.3060940854994399E-4</v>
      </c>
      <c r="Z5" s="38" cm="1">
        <f t="array" aca="1" ref="Z5" ca="1">TREND($K5:$P5,$K$1:$P$1,Z$1)</f>
        <v>7.4167924807342842E-4</v>
      </c>
      <c r="AA5" s="38" cm="1">
        <f t="array" aca="1" ref="AA5" ca="1">TREND($K5:$P5,$K$1:$P$1,AA$1)</f>
        <v>7.5274908759691284E-4</v>
      </c>
      <c r="AB5" s="38" cm="1">
        <f t="array" aca="1" ref="AB5" ca="1">TREND($K5:$P5,$K$1:$P$1,AB$1)</f>
        <v>7.6381892712039726E-4</v>
      </c>
      <c r="AC5" s="38" cm="1">
        <f t="array" aca="1" ref="AC5" ca="1">TREND($K5:$P5,$K$1:$P$1,AC$1)</f>
        <v>7.7488876664388168E-4</v>
      </c>
      <c r="AD5" s="38" cm="1">
        <f t="array" aca="1" ref="AD5" ca="1">TREND($K5:$P5,$K$1:$P$1,AD$1)</f>
        <v>7.8595860616736263E-4</v>
      </c>
      <c r="AE5" s="38" cm="1">
        <f t="array" aca="1" ref="AE5" ca="1">TREND($K5:$P5,$K$1:$P$1,AE$1)</f>
        <v>7.9702844569084705E-4</v>
      </c>
      <c r="AF5" s="38" cm="1">
        <f t="array" aca="1" ref="AF5" ca="1">TREND($K5:$P5,$K$1:$P$1,AF$1)</f>
        <v>8.0809828521433147E-4</v>
      </c>
      <c r="AG5" s="38" cm="1">
        <f t="array" aca="1" ref="AG5" ca="1">TREND($K5:$P5,$K$1:$P$1,AG$1)</f>
        <v>8.1916812473781589E-4</v>
      </c>
      <c r="AH5" s="38" cm="1">
        <f t="array" aca="1" ref="AH5" ca="1">TREND($K5:$P5,$K$1:$P$1,AH$1)</f>
        <v>8.3023796426130031E-4</v>
      </c>
      <c r="AI5" s="38" cm="1">
        <f t="array" aca="1" ref="AI5" ca="1">TREND($K5:$P5,$K$1:$P$1,AI$1)</f>
        <v>8.4130780378478473E-4</v>
      </c>
      <c r="AJ5" s="38" cm="1">
        <f t="array" aca="1" ref="AJ5" ca="1">TREND($K5:$P5,$K$1:$P$1,AJ$1)</f>
        <v>8.5237764330826915E-4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7.6381892712039498E-4</v>
      </c>
      <c r="C6" s="38">
        <f t="shared" ca="1" si="3"/>
        <v>7.6658638700126598E-4</v>
      </c>
      <c r="D6" s="38">
        <f t="shared" ca="1" si="0"/>
        <v>7.6935384688213708E-4</v>
      </c>
      <c r="E6" s="38">
        <f t="shared" ca="1" si="0"/>
        <v>7.7212130676300808E-4</v>
      </c>
      <c r="F6" s="39" cm="1">
        <f t="array" aca="1" ref="F6" ca="1">INDIRECT(CONCATENATE("'",HLOOKUP(F$1,$B$21:$E$23,3,FALSE),"'!",$B$25,ROW($A6)+5))*About!$A$27</f>
        <v>7.7488876664387907E-4</v>
      </c>
      <c r="G6" s="38">
        <f t="shared" ca="1" si="4"/>
        <v>7.837446382626662E-4</v>
      </c>
      <c r="H6" s="38">
        <f t="shared" ca="1" si="1"/>
        <v>7.9260050988145332E-4</v>
      </c>
      <c r="I6" s="38">
        <f t="shared" ca="1" si="1"/>
        <v>8.0145638150024056E-4</v>
      </c>
      <c r="J6" s="38">
        <f t="shared" ca="1" si="1"/>
        <v>8.1031225311902768E-4</v>
      </c>
      <c r="K6" s="39" cm="1">
        <f t="array" aca="1" ref="K6" ca="1">INDIRECT(CONCATENATE("'",HLOOKUP(K$1,$B$21:$E$23,3,FALSE),"'!",$B$25,ROW($A6)+5))*About!$A$27</f>
        <v>8.1916812473781481E-4</v>
      </c>
      <c r="L6" s="38">
        <f t="shared" ca="1" si="5"/>
        <v>8.3687986797538916E-4</v>
      </c>
      <c r="M6" s="38">
        <f t="shared" ca="1" si="2"/>
        <v>8.5459161121296363E-4</v>
      </c>
      <c r="N6" s="38">
        <f t="shared" ca="1" si="2"/>
        <v>8.7230335445053798E-4</v>
      </c>
      <c r="O6" s="38">
        <f t="shared" ca="1" si="2"/>
        <v>8.9001509768811245E-4</v>
      </c>
      <c r="P6" s="39" cm="1">
        <f t="array" aca="1" ref="P6" ca="1">INDIRECT(CONCATENATE("'",HLOOKUP(P$1,$B$21:$E$23,3,FALSE),"'!",$B$25,ROW($A6)+5))*About!$A$27</f>
        <v>9.0772684092568681E-4</v>
      </c>
      <c r="Q6" s="38" cm="1">
        <f t="array" aca="1" ref="Q6" ca="1">TREND($K6:$P6,$K$1:$P$1,Q$1)</f>
        <v>9.2543858416326008E-4</v>
      </c>
      <c r="R6" s="38" cm="1">
        <f t="array" aca="1" ref="R6" ca="1">TREND($K6:$P6,$K$1:$P$1,R$1)</f>
        <v>9.4315032740083238E-4</v>
      </c>
      <c r="S6" s="38" cm="1">
        <f t="array" aca="1" ref="S6" ca="1">TREND($K6:$P6,$K$1:$P$1,S$1)</f>
        <v>9.6086207063840468E-4</v>
      </c>
      <c r="T6" s="38" cm="1">
        <f t="array" aca="1" ref="T6" ca="1">TREND($K6:$P6,$K$1:$P$1,T$1)</f>
        <v>9.7857381387598391E-4</v>
      </c>
      <c r="U6" s="38" cm="1">
        <f t="array" aca="1" ref="U6" ca="1">TREND($K6:$P6,$K$1:$P$1,U$1)</f>
        <v>9.9628555711355621E-4</v>
      </c>
      <c r="V6" s="38" cm="1">
        <f t="array" aca="1" ref="V6" ca="1">TREND($K6:$P6,$K$1:$P$1,V$1)</f>
        <v>1.0139973003511285E-3</v>
      </c>
      <c r="W6" s="38" cm="1">
        <f t="array" aca="1" ref="W6" ca="1">TREND($K6:$P6,$K$1:$P$1,W$1)</f>
        <v>1.0317090435887077E-3</v>
      </c>
      <c r="X6" s="38" cm="1">
        <f t="array" aca="1" ref="X6" ca="1">TREND($K6:$P6,$K$1:$P$1,X$1)</f>
        <v>1.04942078682628E-3</v>
      </c>
      <c r="Y6" s="38" cm="1">
        <f t="array" aca="1" ref="Y6" ca="1">TREND($K6:$P6,$K$1:$P$1,Y$1)</f>
        <v>1.0671325300638523E-3</v>
      </c>
      <c r="Z6" s="38" cm="1">
        <f t="array" aca="1" ref="Z6" ca="1">TREND($K6:$P6,$K$1:$P$1,Z$1)</f>
        <v>1.0848442733014316E-3</v>
      </c>
      <c r="AA6" s="38" cm="1">
        <f t="array" aca="1" ref="AA6" ca="1">TREND($K6:$P6,$K$1:$P$1,AA$1)</f>
        <v>1.1025560165390039E-3</v>
      </c>
      <c r="AB6" s="38" cm="1">
        <f t="array" aca="1" ref="AB6" ca="1">TREND($K6:$P6,$K$1:$P$1,AB$1)</f>
        <v>1.1202677597765762E-3</v>
      </c>
      <c r="AC6" s="38" cm="1">
        <f t="array" aca="1" ref="AC6" ca="1">TREND($K6:$P6,$K$1:$P$1,AC$1)</f>
        <v>1.1379795030141485E-3</v>
      </c>
      <c r="AD6" s="38" cm="1">
        <f t="array" aca="1" ref="AD6" ca="1">TREND($K6:$P6,$K$1:$P$1,AD$1)</f>
        <v>1.1556912462517277E-3</v>
      </c>
      <c r="AE6" s="38" cm="1">
        <f t="array" aca="1" ref="AE6" ca="1">TREND($K6:$P6,$K$1:$P$1,AE$1)</f>
        <v>1.1734029894893E-3</v>
      </c>
      <c r="AF6" s="38" cm="1">
        <f t="array" aca="1" ref="AF6" ca="1">TREND($K6:$P6,$K$1:$P$1,AF$1)</f>
        <v>1.1911147327268723E-3</v>
      </c>
      <c r="AG6" s="38" cm="1">
        <f t="array" aca="1" ref="AG6" ca="1">TREND($K6:$P6,$K$1:$P$1,AG$1)</f>
        <v>1.2088264759644515E-3</v>
      </c>
      <c r="AH6" s="38" cm="1">
        <f t="array" aca="1" ref="AH6" ca="1">TREND($K6:$P6,$K$1:$P$1,AH$1)</f>
        <v>1.2265382192020238E-3</v>
      </c>
      <c r="AI6" s="38" cm="1">
        <f t="array" aca="1" ref="AI6" ca="1">TREND($K6:$P6,$K$1:$P$1,AI$1)</f>
        <v>1.2442499624395961E-3</v>
      </c>
      <c r="AJ6" s="38" cm="1">
        <f t="array" aca="1" ref="AJ6" ca="1">TREND($K6:$P6,$K$1:$P$1,AJ$1)</f>
        <v>1.2619617056771754E-3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2.103269509461957E-2</v>
      </c>
      <c r="C7" s="38">
        <f t="shared" ca="1" si="3"/>
        <v>2.130944108270667E-2</v>
      </c>
      <c r="D7" s="38">
        <f t="shared" ca="1" si="0"/>
        <v>2.158618707079377E-2</v>
      </c>
      <c r="E7" s="38">
        <f t="shared" ca="1" si="0"/>
        <v>2.186293305888087E-2</v>
      </c>
      <c r="F7" s="39" cm="1">
        <f t="array" aca="1" ref="F7" ca="1">INDIRECT(CONCATENATE("'",HLOOKUP(F$1,$B$21:$E$23,3,FALSE),"'!",$B$25,ROW($A7)+5))*About!$A$27</f>
        <v>2.213967904696797E-2</v>
      </c>
      <c r="G7" s="38">
        <f t="shared" ca="1" si="4"/>
        <v>2.2361075837437652E-2</v>
      </c>
      <c r="H7" s="38">
        <f t="shared" ca="1" si="1"/>
        <v>2.258247262790733E-2</v>
      </c>
      <c r="I7" s="38">
        <f t="shared" ca="1" si="1"/>
        <v>2.2803869418377011E-2</v>
      </c>
      <c r="J7" s="38">
        <f t="shared" ca="1" si="1"/>
        <v>2.3025266208846689E-2</v>
      </c>
      <c r="K7" s="39" cm="1">
        <f t="array" aca="1" ref="K7" ca="1">INDIRECT(CONCATENATE("'",HLOOKUP(K$1,$B$21:$E$23,3,FALSE),"'!",$B$25,ROW($A7)+5))*About!$A$27</f>
        <v>2.3246662999316371E-2</v>
      </c>
      <c r="L7" s="38">
        <f t="shared" ca="1" si="5"/>
        <v>2.3246662999316371E-2</v>
      </c>
      <c r="M7" s="38">
        <f t="shared" ca="1" si="2"/>
        <v>2.3246662999316371E-2</v>
      </c>
      <c r="N7" s="38">
        <f t="shared" ca="1" si="2"/>
        <v>2.3246662999316371E-2</v>
      </c>
      <c r="O7" s="38">
        <f t="shared" ca="1" si="2"/>
        <v>2.3246662999316371E-2</v>
      </c>
      <c r="P7" s="39" cm="1">
        <f t="array" aca="1" ref="P7" ca="1">INDIRECT(CONCATENATE("'",HLOOKUP(P$1,$B$21:$E$23,3,FALSE),"'!",$B$25,ROW($A7)+5))*About!$A$27</f>
        <v>2.3246662999316371E-2</v>
      </c>
      <c r="Q7" s="38" cm="1">
        <f t="array" aca="1" ref="Q7" ca="1">TREND($K7:$P7,$K$1:$P$1,Q$1)</f>
        <v>2.3246662999316371E-2</v>
      </c>
      <c r="R7" s="38" cm="1">
        <f t="array" aca="1" ref="R7" ca="1">TREND($K7:$P7,$K$1:$P$1,R$1)</f>
        <v>2.3246662999316371E-2</v>
      </c>
      <c r="S7" s="38" cm="1">
        <f t="array" aca="1" ref="S7" ca="1">TREND($K7:$P7,$K$1:$P$1,S$1)</f>
        <v>2.3246662999316371E-2</v>
      </c>
      <c r="T7" s="38" cm="1">
        <f t="array" aca="1" ref="T7" ca="1">TREND($K7:$P7,$K$1:$P$1,T$1)</f>
        <v>2.3246662999316371E-2</v>
      </c>
      <c r="U7" s="38" cm="1">
        <f t="array" aca="1" ref="U7" ca="1">TREND($K7:$P7,$K$1:$P$1,U$1)</f>
        <v>2.3246662999316371E-2</v>
      </c>
      <c r="V7" s="38" cm="1">
        <f t="array" aca="1" ref="V7" ca="1">TREND($K7:$P7,$K$1:$P$1,V$1)</f>
        <v>2.3246662999316371E-2</v>
      </c>
      <c r="W7" s="38" cm="1">
        <f t="array" aca="1" ref="W7" ca="1">TREND($K7:$P7,$K$1:$P$1,W$1)</f>
        <v>2.3246662999316371E-2</v>
      </c>
      <c r="X7" s="38" cm="1">
        <f t="array" aca="1" ref="X7" ca="1">TREND($K7:$P7,$K$1:$P$1,X$1)</f>
        <v>2.3246662999316371E-2</v>
      </c>
      <c r="Y7" s="38" cm="1">
        <f t="array" aca="1" ref="Y7" ca="1">TREND($K7:$P7,$K$1:$P$1,Y$1)</f>
        <v>2.3246662999316371E-2</v>
      </c>
      <c r="Z7" s="38" cm="1">
        <f t="array" aca="1" ref="Z7" ca="1">TREND($K7:$P7,$K$1:$P$1,Z$1)</f>
        <v>2.3246662999316371E-2</v>
      </c>
      <c r="AA7" s="38" cm="1">
        <f t="array" aca="1" ref="AA7" ca="1">TREND($K7:$P7,$K$1:$P$1,AA$1)</f>
        <v>2.3246662999316371E-2</v>
      </c>
      <c r="AB7" s="38" cm="1">
        <f t="array" aca="1" ref="AB7" ca="1">TREND($K7:$P7,$K$1:$P$1,AB$1)</f>
        <v>2.3246662999316371E-2</v>
      </c>
      <c r="AC7" s="38" cm="1">
        <f t="array" aca="1" ref="AC7" ca="1">TREND($K7:$P7,$K$1:$P$1,AC$1)</f>
        <v>2.3246662999316371E-2</v>
      </c>
      <c r="AD7" s="38" cm="1">
        <f t="array" aca="1" ref="AD7" ca="1">TREND($K7:$P7,$K$1:$P$1,AD$1)</f>
        <v>2.3246662999316371E-2</v>
      </c>
      <c r="AE7" s="38" cm="1">
        <f t="array" aca="1" ref="AE7" ca="1">TREND($K7:$P7,$K$1:$P$1,AE$1)</f>
        <v>2.3246662999316371E-2</v>
      </c>
      <c r="AF7" s="38" cm="1">
        <f t="array" aca="1" ref="AF7" ca="1">TREND($K7:$P7,$K$1:$P$1,AF$1)</f>
        <v>2.3246662999316371E-2</v>
      </c>
      <c r="AG7" s="38" cm="1">
        <f t="array" aca="1" ref="AG7" ca="1">TREND($K7:$P7,$K$1:$P$1,AG$1)</f>
        <v>2.3246662999316371E-2</v>
      </c>
      <c r="AH7" s="38" cm="1">
        <f t="array" aca="1" ref="AH7" ca="1">TREND($K7:$P7,$K$1:$P$1,AH$1)</f>
        <v>2.3246662999316371E-2</v>
      </c>
      <c r="AI7" s="38" cm="1">
        <f t="array" aca="1" ref="AI7" ca="1">TREND($K7:$P7,$K$1:$P$1,AI$1)</f>
        <v>2.3246662999316371E-2</v>
      </c>
      <c r="AJ7" s="38" cm="1">
        <f t="array" aca="1" ref="AJ7" ca="1">TREND($K7:$P7,$K$1:$P$1,AJ$1)</f>
        <v>2.3246662999316371E-2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3.6530470427497152E-3</v>
      </c>
      <c r="C8" s="38">
        <f t="shared" ca="1" si="3"/>
        <v>3.680721641558425E-3</v>
      </c>
      <c r="D8" s="38">
        <f t="shared" ca="1" si="0"/>
        <v>3.7083962403671351E-3</v>
      </c>
      <c r="E8" s="38">
        <f t="shared" ca="1" si="0"/>
        <v>3.7360708391758453E-3</v>
      </c>
      <c r="F8" s="39" cm="1">
        <f t="array" aca="1" ref="F8" ca="1">INDIRECT(CONCATENATE("'",HLOOKUP(F$1,$B$21:$E$23,3,FALSE),"'!",$B$25,ROW($A8)+5))*About!$A$27</f>
        <v>3.7637454379845551E-3</v>
      </c>
      <c r="G8" s="38">
        <f t="shared" ca="1" si="4"/>
        <v>3.785885117031523E-3</v>
      </c>
      <c r="H8" s="38">
        <f t="shared" ca="1" si="1"/>
        <v>3.808024796078491E-3</v>
      </c>
      <c r="I8" s="38">
        <f t="shared" ca="1" si="1"/>
        <v>3.8301644751254586E-3</v>
      </c>
      <c r="J8" s="38">
        <f t="shared" ca="1" si="1"/>
        <v>3.8523041541724265E-3</v>
      </c>
      <c r="K8" s="39" cm="1">
        <f t="array" aca="1" ref="K8" ca="1">INDIRECT(CONCATENATE("'",HLOOKUP(K$1,$B$21:$E$23,3,FALSE),"'!",$B$25,ROW($A8)+5))*About!$A$27</f>
        <v>3.8744438332193945E-3</v>
      </c>
      <c r="L8" s="38">
        <f t="shared" ca="1" si="5"/>
        <v>3.9187231913133305E-3</v>
      </c>
      <c r="M8" s="38">
        <f t="shared" ca="1" si="2"/>
        <v>3.9630025494072664E-3</v>
      </c>
      <c r="N8" s="38">
        <f t="shared" ca="1" si="2"/>
        <v>4.0072819075012023E-3</v>
      </c>
      <c r="O8" s="38">
        <f t="shared" ca="1" si="2"/>
        <v>4.0515612655951383E-3</v>
      </c>
      <c r="P8" s="39" cm="1">
        <f t="array" aca="1" ref="P8" ca="1">INDIRECT(CONCATENATE("'",HLOOKUP(P$1,$B$21:$E$23,3,FALSE),"'!",$B$25,ROW($A8)+5))*About!$A$27</f>
        <v>4.0958406236890742E-3</v>
      </c>
      <c r="Q8" s="38" cm="1">
        <f t="array" aca="1" ref="Q8" ca="1">TREND($K8:$P8,$K$1:$P$1,Q$1)</f>
        <v>4.1401199817830137E-3</v>
      </c>
      <c r="R8" s="38" cm="1">
        <f t="array" aca="1" ref="R8" ca="1">TREND($K8:$P8,$K$1:$P$1,R$1)</f>
        <v>4.1843993398769513E-3</v>
      </c>
      <c r="S8" s="38" cm="1">
        <f t="array" aca="1" ref="S8" ca="1">TREND($K8:$P8,$K$1:$P$1,S$1)</f>
        <v>4.228678697970889E-3</v>
      </c>
      <c r="T8" s="38" cm="1">
        <f t="array" aca="1" ref="T8" ca="1">TREND($K8:$P8,$K$1:$P$1,T$1)</f>
        <v>4.2729580560648267E-3</v>
      </c>
      <c r="U8" s="38" cm="1">
        <f t="array" aca="1" ref="U8" ca="1">TREND($K8:$P8,$K$1:$P$1,U$1)</f>
        <v>4.3172374141587644E-3</v>
      </c>
      <c r="V8" s="38" cm="1">
        <f t="array" aca="1" ref="V8" ca="1">TREND($K8:$P8,$K$1:$P$1,V$1)</f>
        <v>4.3615167722526882E-3</v>
      </c>
      <c r="W8" s="38" cm="1">
        <f t="array" aca="1" ref="W8" ca="1">TREND($K8:$P8,$K$1:$P$1,W$1)</f>
        <v>4.4057961303466259E-3</v>
      </c>
      <c r="X8" s="38" cm="1">
        <f t="array" aca="1" ref="X8" ca="1">TREND($K8:$P8,$K$1:$P$1,X$1)</f>
        <v>4.4500754884405636E-3</v>
      </c>
      <c r="Y8" s="38" cm="1">
        <f t="array" aca="1" ref="Y8" ca="1">TREND($K8:$P8,$K$1:$P$1,Y$1)</f>
        <v>4.4943548465345012E-3</v>
      </c>
      <c r="Z8" s="38" cm="1">
        <f t="array" aca="1" ref="Z8" ca="1">TREND($K8:$P8,$K$1:$P$1,Z$1)</f>
        <v>4.5386342046284389E-3</v>
      </c>
      <c r="AA8" s="38" cm="1">
        <f t="array" aca="1" ref="AA8" ca="1">TREND($K8:$P8,$K$1:$P$1,AA$1)</f>
        <v>4.5829135627223766E-3</v>
      </c>
      <c r="AB8" s="38" cm="1">
        <f t="array" aca="1" ref="AB8" ca="1">TREND($K8:$P8,$K$1:$P$1,AB$1)</f>
        <v>4.6271929208163143E-3</v>
      </c>
      <c r="AC8" s="38" cm="1">
        <f t="array" aca="1" ref="AC8" ca="1">TREND($K8:$P8,$K$1:$P$1,AC$1)</f>
        <v>4.671472278910252E-3</v>
      </c>
      <c r="AD8" s="38" cm="1">
        <f t="array" aca="1" ref="AD8" ca="1">TREND($K8:$P8,$K$1:$P$1,AD$1)</f>
        <v>4.7157516370041758E-3</v>
      </c>
      <c r="AE8" s="38" cm="1">
        <f t="array" aca="1" ref="AE8" ca="1">TREND($K8:$P8,$K$1:$P$1,AE$1)</f>
        <v>4.7600309950981134E-3</v>
      </c>
      <c r="AF8" s="38" cm="1">
        <f t="array" aca="1" ref="AF8" ca="1">TREND($K8:$P8,$K$1:$P$1,AF$1)</f>
        <v>4.8043103531920511E-3</v>
      </c>
      <c r="AG8" s="38" cm="1">
        <f t="array" aca="1" ref="AG8" ca="1">TREND($K8:$P8,$K$1:$P$1,AG$1)</f>
        <v>4.8485897112859888E-3</v>
      </c>
      <c r="AH8" s="38" cm="1">
        <f t="array" aca="1" ref="AH8" ca="1">TREND($K8:$P8,$K$1:$P$1,AH$1)</f>
        <v>4.8928690693799265E-3</v>
      </c>
      <c r="AI8" s="38" cm="1">
        <f t="array" aca="1" ref="AI8" ca="1">TREND($K8:$P8,$K$1:$P$1,AI$1)</f>
        <v>4.9371484274738642E-3</v>
      </c>
      <c r="AJ8" s="38" cm="1">
        <f t="array" aca="1" ref="AJ8" ca="1">TREND($K8:$P8,$K$1:$P$1,AJ$1)</f>
        <v>4.9814277855678019E-3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8.9665700140220282E-4</v>
      </c>
      <c r="C9" s="38">
        <f t="shared" ca="1" si="3"/>
        <v>8.9942446128307382E-4</v>
      </c>
      <c r="D9" s="38">
        <f t="shared" ca="1" si="0"/>
        <v>9.0219192116394481E-4</v>
      </c>
      <c r="E9" s="38">
        <f t="shared" ca="1" si="0"/>
        <v>9.0495938104481581E-4</v>
      </c>
      <c r="F9" s="39" cm="1">
        <f t="array" aca="1" ref="F9" ca="1">INDIRECT(CONCATENATE("'",HLOOKUP(F$1,$B$21:$E$23,3,FALSE),"'!",$B$25,ROW($A9)+5))*About!$A$27</f>
        <v>9.0772684092568681E-4</v>
      </c>
      <c r="G9" s="38">
        <f t="shared" ca="1" si="4"/>
        <v>9.1879668044917079E-4</v>
      </c>
      <c r="H9" s="38">
        <f t="shared" ca="1" si="1"/>
        <v>9.2986651997265478E-4</v>
      </c>
      <c r="I9" s="38">
        <f t="shared" ca="1" si="1"/>
        <v>9.4093635949613866E-4</v>
      </c>
      <c r="J9" s="38">
        <f t="shared" ca="1" si="1"/>
        <v>9.5200619901962265E-4</v>
      </c>
      <c r="K9" s="39" cm="1">
        <f t="array" aca="1" ref="K9" ca="1">INDIRECT(CONCATENATE("'",HLOOKUP(K$1,$B$21:$E$23,3,FALSE),"'!",$B$25,ROW($A9)+5))*About!$A$27</f>
        <v>9.6307603854310663E-4</v>
      </c>
      <c r="L9" s="38">
        <f t="shared" ca="1" si="5"/>
        <v>9.7857381387598413E-4</v>
      </c>
      <c r="M9" s="38">
        <f t="shared" ca="1" si="2"/>
        <v>9.9407158920886184E-4</v>
      </c>
      <c r="N9" s="38">
        <f t="shared" ca="1" si="2"/>
        <v>1.0095693645417393E-3</v>
      </c>
      <c r="O9" s="38">
        <f t="shared" ca="1" si="2"/>
        <v>1.025067139874617E-3</v>
      </c>
      <c r="P9" s="39" cm="1">
        <f t="array" aca="1" ref="P9" ca="1">INDIRECT(CONCATENATE("'",HLOOKUP(P$1,$B$21:$E$23,3,FALSE),"'!",$B$25,ROW($A9)+5))*About!$A$27</f>
        <v>1.0405649152074945E-3</v>
      </c>
      <c r="Q9" s="38" cm="1">
        <f t="array" aca="1" ref="Q9" ca="1">TREND($K9:$P9,$K$1:$P$1,Q$1)</f>
        <v>1.0560626905403749E-3</v>
      </c>
      <c r="R9" s="38" cm="1">
        <f t="array" aca="1" ref="R9" ca="1">TREND($K9:$P9,$K$1:$P$1,R$1)</f>
        <v>1.0715604658732523E-3</v>
      </c>
      <c r="S9" s="38" cm="1">
        <f t="array" aca="1" ref="S9" ca="1">TREND($K9:$P9,$K$1:$P$1,S$1)</f>
        <v>1.0870582412061298E-3</v>
      </c>
      <c r="T9" s="38" cm="1">
        <f t="array" aca="1" ref="T9" ca="1">TREND($K9:$P9,$K$1:$P$1,T$1)</f>
        <v>1.1025560165390073E-3</v>
      </c>
      <c r="U9" s="38" cm="1">
        <f t="array" aca="1" ref="U9" ca="1">TREND($K9:$P9,$K$1:$P$1,U$1)</f>
        <v>1.1180537918718848E-3</v>
      </c>
      <c r="V9" s="38" cm="1">
        <f t="array" aca="1" ref="V9" ca="1">TREND($K9:$P9,$K$1:$P$1,V$1)</f>
        <v>1.1335515672047623E-3</v>
      </c>
      <c r="W9" s="38" cm="1">
        <f t="array" aca="1" ref="W9" ca="1">TREND($K9:$P9,$K$1:$P$1,W$1)</f>
        <v>1.1490493425376398E-3</v>
      </c>
      <c r="X9" s="38" cm="1">
        <f t="array" aca="1" ref="X9" ca="1">TREND($K9:$P9,$K$1:$P$1,X$1)</f>
        <v>1.1645471178705173E-3</v>
      </c>
      <c r="Y9" s="38" cm="1">
        <f t="array" aca="1" ref="Y9" ca="1">TREND($K9:$P9,$K$1:$P$1,Y$1)</f>
        <v>1.1800448932033948E-3</v>
      </c>
      <c r="Z9" s="38" cm="1">
        <f t="array" aca="1" ref="Z9" ca="1">TREND($K9:$P9,$K$1:$P$1,Z$1)</f>
        <v>1.1955426685362723E-3</v>
      </c>
      <c r="AA9" s="38" cm="1">
        <f t="array" aca="1" ref="AA9" ca="1">TREND($K9:$P9,$K$1:$P$1,AA$1)</f>
        <v>1.2110404438691498E-3</v>
      </c>
      <c r="AB9" s="38" cm="1">
        <f t="array" aca="1" ref="AB9" ca="1">TREND($K9:$P9,$K$1:$P$1,AB$1)</f>
        <v>1.2265382192020273E-3</v>
      </c>
      <c r="AC9" s="38" cm="1">
        <f t="array" aca="1" ref="AC9" ca="1">TREND($K9:$P9,$K$1:$P$1,AC$1)</f>
        <v>1.2420359945349048E-3</v>
      </c>
      <c r="AD9" s="38" cm="1">
        <f t="array" aca="1" ref="AD9" ca="1">TREND($K9:$P9,$K$1:$P$1,AD$1)</f>
        <v>1.2575337698677823E-3</v>
      </c>
      <c r="AE9" s="38" cm="1">
        <f t="array" aca="1" ref="AE9" ca="1">TREND($K9:$P9,$K$1:$P$1,AE$1)</f>
        <v>1.2730315452006598E-3</v>
      </c>
      <c r="AF9" s="38" cm="1">
        <f t="array" aca="1" ref="AF9" ca="1">TREND($K9:$P9,$K$1:$P$1,AF$1)</f>
        <v>1.2885293205335373E-3</v>
      </c>
      <c r="AG9" s="38" cm="1">
        <f t="array" aca="1" ref="AG9" ca="1">TREND($K9:$P9,$K$1:$P$1,AG$1)</f>
        <v>1.3040270958664148E-3</v>
      </c>
      <c r="AH9" s="38" cm="1">
        <f t="array" aca="1" ref="AH9" ca="1">TREND($K9:$P9,$K$1:$P$1,AH$1)</f>
        <v>1.3195248711992923E-3</v>
      </c>
      <c r="AI9" s="38" cm="1">
        <f t="array" aca="1" ref="AI9" ca="1">TREND($K9:$P9,$K$1:$P$1,AI$1)</f>
        <v>1.3350226465321698E-3</v>
      </c>
      <c r="AJ9" s="38" cm="1">
        <f t="array" aca="1" ref="AJ9" ca="1">TREND($K9:$P9,$K$1:$P$1,AJ$1)</f>
        <v>1.3505204218650473E-3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5.5349197617419925E-6</v>
      </c>
      <c r="C10" s="38">
        <f t="shared" ca="1" si="3"/>
        <v>5.6732927557855422E-6</v>
      </c>
      <c r="D10" s="38">
        <f t="shared" ca="1" si="0"/>
        <v>5.8116657498290927E-6</v>
      </c>
      <c r="E10" s="38">
        <f t="shared" ca="1" si="0"/>
        <v>5.9500387438726424E-6</v>
      </c>
      <c r="F10" s="39" cm="1">
        <f t="array" aca="1" ref="F10" ca="1">INDIRECT(CONCATENATE("'",HLOOKUP(F$1,$B$21:$E$23,3,FALSE),"'!",$B$25,ROW($A10)+5))*About!$A$27</f>
        <v>6.0884117379161921E-6</v>
      </c>
      <c r="G10" s="38">
        <f t="shared" ca="1" si="4"/>
        <v>6.2433894912449682E-6</v>
      </c>
      <c r="H10" s="38">
        <f t="shared" ca="1" si="1"/>
        <v>6.3983672445737435E-6</v>
      </c>
      <c r="I10" s="38">
        <f t="shared" ca="1" si="1"/>
        <v>6.5533449979025196E-6</v>
      </c>
      <c r="J10" s="38">
        <f t="shared" ca="1" si="1"/>
        <v>6.7083227512312949E-6</v>
      </c>
      <c r="K10" s="39" cm="1">
        <f t="array" aca="1" ref="K10" ca="1">INDIRECT(CONCATENATE("'",HLOOKUP(K$1,$B$21:$E$23,3,FALSE),"'!",$B$25,ROW($A10)+5))*About!$A$27</f>
        <v>6.863300504560071E-6</v>
      </c>
      <c r="L10" s="38">
        <f t="shared" ca="1" si="5"/>
        <v>7.0404179369358149E-6</v>
      </c>
      <c r="M10" s="38">
        <f t="shared" ca="1" si="2"/>
        <v>7.2175353693115588E-6</v>
      </c>
      <c r="N10" s="38">
        <f t="shared" ca="1" si="2"/>
        <v>7.3946528016873019E-6</v>
      </c>
      <c r="O10" s="38">
        <f t="shared" ca="1" si="2"/>
        <v>7.5717702340630458E-6</v>
      </c>
      <c r="P10" s="39" cm="1">
        <f t="array" aca="1" ref="P10" ca="1">INDIRECT(CONCATENATE("'",HLOOKUP(P$1,$B$21:$E$23,3,FALSE),"'!",$B$25,ROW($A10)+5))*About!$A$27</f>
        <v>7.7488876664387897E-6</v>
      </c>
      <c r="Q10" s="38" cm="1">
        <f t="array" aca="1" ref="Q10" ca="1">TREND($K10:$P10,$K$1:$P$1,Q$1)</f>
        <v>7.9260050988145506E-6</v>
      </c>
      <c r="R10" s="38" cm="1">
        <f t="array" aca="1" ref="R10" ca="1">TREND($K10:$P10,$K$1:$P$1,R$1)</f>
        <v>8.1031225311902996E-6</v>
      </c>
      <c r="S10" s="38" cm="1">
        <f t="array" aca="1" ref="S10" ca="1">TREND($K10:$P10,$K$1:$P$1,S$1)</f>
        <v>8.2802399635659944E-6</v>
      </c>
      <c r="T10" s="38" cm="1">
        <f t="array" aca="1" ref="T10" ca="1">TREND($K10:$P10,$K$1:$P$1,T$1)</f>
        <v>8.4573573959417433E-6</v>
      </c>
      <c r="U10" s="38" cm="1">
        <f t="array" aca="1" ref="U10" ca="1">TREND($K10:$P10,$K$1:$P$1,U$1)</f>
        <v>8.6344748283174923E-6</v>
      </c>
      <c r="V10" s="38" cm="1">
        <f t="array" aca="1" ref="V10" ca="1">TREND($K10:$P10,$K$1:$P$1,V$1)</f>
        <v>8.8115922606932413E-6</v>
      </c>
      <c r="W10" s="38" cm="1">
        <f t="array" aca="1" ref="W10" ca="1">TREND($K10:$P10,$K$1:$P$1,W$1)</f>
        <v>8.9887096930689903E-6</v>
      </c>
      <c r="X10" s="38" cm="1">
        <f t="array" aca="1" ref="X10" ca="1">TREND($K10:$P10,$K$1:$P$1,X$1)</f>
        <v>9.1658271254447393E-6</v>
      </c>
      <c r="Y10" s="38" cm="1">
        <f t="array" aca="1" ref="Y10" ca="1">TREND($K10:$P10,$K$1:$P$1,Y$1)</f>
        <v>9.3429445578204883E-6</v>
      </c>
      <c r="Z10" s="38" cm="1">
        <f t="array" aca="1" ref="Z10" ca="1">TREND($K10:$P10,$K$1:$P$1,Z$1)</f>
        <v>9.5200619901962373E-6</v>
      </c>
      <c r="AA10" s="38" cm="1">
        <f t="array" aca="1" ref="AA10" ca="1">TREND($K10:$P10,$K$1:$P$1,AA$1)</f>
        <v>9.6971794225719863E-6</v>
      </c>
      <c r="AB10" s="38" cm="1">
        <f t="array" aca="1" ref="AB10" ca="1">TREND($K10:$P10,$K$1:$P$1,AB$1)</f>
        <v>9.8742968549477353E-6</v>
      </c>
      <c r="AC10" s="38" cm="1">
        <f t="array" aca="1" ref="AC10" ca="1">TREND($K10:$P10,$K$1:$P$1,AC$1)</f>
        <v>1.005141428732343E-5</v>
      </c>
      <c r="AD10" s="38" cm="1">
        <f t="array" aca="1" ref="AD10" ca="1">TREND($K10:$P10,$K$1:$P$1,AD$1)</f>
        <v>1.0228531719699179E-5</v>
      </c>
      <c r="AE10" s="38" cm="1">
        <f t="array" aca="1" ref="AE10" ca="1">TREND($K10:$P10,$K$1:$P$1,AE$1)</f>
        <v>1.0405649152074928E-5</v>
      </c>
      <c r="AF10" s="38" cm="1">
        <f t="array" aca="1" ref="AF10" ca="1">TREND($K10:$P10,$K$1:$P$1,AF$1)</f>
        <v>1.0582766584450677E-5</v>
      </c>
      <c r="AG10" s="38" cm="1">
        <f t="array" aca="1" ref="AG10" ca="1">TREND($K10:$P10,$K$1:$P$1,AG$1)</f>
        <v>1.0759884016826426E-5</v>
      </c>
      <c r="AH10" s="38" cm="1">
        <f t="array" aca="1" ref="AH10" ca="1">TREND($K10:$P10,$K$1:$P$1,AH$1)</f>
        <v>1.0937001449202175E-5</v>
      </c>
      <c r="AI10" s="38" cm="1">
        <f t="array" aca="1" ref="AI10" ca="1">TREND($K10:$P10,$K$1:$P$1,AI$1)</f>
        <v>1.1114118881577924E-5</v>
      </c>
      <c r="AJ10" s="38" cm="1">
        <f t="array" aca="1" ref="AJ10" ca="1">TREND($K10:$P10,$K$1:$P$1,AJ$1)</f>
        <v>1.1291236313953673E-5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5.3135229712723131E-6</v>
      </c>
      <c r="C11" s="38">
        <f t="shared" ca="1" si="3"/>
        <v>5.4518959653158627E-6</v>
      </c>
      <c r="D11" s="38">
        <f t="shared" ca="1" si="0"/>
        <v>5.5902689593594124E-6</v>
      </c>
      <c r="E11" s="38">
        <f t="shared" ca="1" si="0"/>
        <v>5.7286419534029621E-6</v>
      </c>
      <c r="F11" s="39" cm="1">
        <f t="array" aca="1" ref="F11" ca="1">INDIRECT(CONCATENATE("'",HLOOKUP(F$1,$B$21:$E$23,3,FALSE),"'!",$B$25,ROW($A11)+5))*About!$A$27</f>
        <v>5.8670149474465117E-6</v>
      </c>
      <c r="G11" s="38">
        <f t="shared" ca="1" si="4"/>
        <v>6.0219927007752879E-6</v>
      </c>
      <c r="H11" s="38">
        <f t="shared" ca="1" si="1"/>
        <v>6.1769704541040632E-6</v>
      </c>
      <c r="I11" s="38">
        <f t="shared" ca="1" si="1"/>
        <v>6.3319482074328393E-6</v>
      </c>
      <c r="J11" s="38">
        <f t="shared" ca="1" si="1"/>
        <v>6.4869259607616146E-6</v>
      </c>
      <c r="K11" s="39" cm="1">
        <f t="array" aca="1" ref="K11" ca="1">INDIRECT(CONCATENATE("'",HLOOKUP(K$1,$B$21:$E$23,3,FALSE),"'!",$B$25,ROW($A11)+5))*About!$A$27</f>
        <v>6.6419037140903907E-6</v>
      </c>
      <c r="L11" s="38">
        <f t="shared" ca="1" si="5"/>
        <v>6.8190211464661346E-6</v>
      </c>
      <c r="M11" s="38">
        <f t="shared" ca="1" si="2"/>
        <v>6.9961385788418785E-6</v>
      </c>
      <c r="N11" s="38">
        <f t="shared" ca="1" si="2"/>
        <v>7.1732560112176224E-6</v>
      </c>
      <c r="O11" s="38">
        <f t="shared" ca="1" si="2"/>
        <v>7.3503734435933664E-6</v>
      </c>
      <c r="P11" s="39" cm="1">
        <f t="array" aca="1" ref="P11" ca="1">INDIRECT(CONCATENATE("'",HLOOKUP(P$1,$B$21:$E$23,3,FALSE),"'!",$B$25,ROW($A11)+5))*About!$A$27</f>
        <v>7.5274908759691103E-6</v>
      </c>
      <c r="Q11" s="38" cm="1">
        <f t="array" aca="1" ref="Q11" ca="1">TREND($K11:$P11,$K$1:$P$1,Q$1)</f>
        <v>7.7046083083448643E-6</v>
      </c>
      <c r="R11" s="38" cm="1">
        <f t="array" aca="1" ref="R11" ca="1">TREND($K11:$P11,$K$1:$P$1,R$1)</f>
        <v>7.8817257407205591E-6</v>
      </c>
      <c r="S11" s="38" cm="1">
        <f t="array" aca="1" ref="S11" ca="1">TREND($K11:$P11,$K$1:$P$1,S$1)</f>
        <v>8.0588431730963081E-6</v>
      </c>
      <c r="T11" s="38" cm="1">
        <f t="array" aca="1" ref="T11" ca="1">TREND($K11:$P11,$K$1:$P$1,T$1)</f>
        <v>8.2359606054720571E-6</v>
      </c>
      <c r="U11" s="38" cm="1">
        <f t="array" aca="1" ref="U11" ca="1">TREND($K11:$P11,$K$1:$P$1,U$1)</f>
        <v>8.4130780378478061E-6</v>
      </c>
      <c r="V11" s="38" cm="1">
        <f t="array" aca="1" ref="V11" ca="1">TREND($K11:$P11,$K$1:$P$1,V$1)</f>
        <v>8.5901954702235551E-6</v>
      </c>
      <c r="W11" s="38" cm="1">
        <f t="array" aca="1" ref="W11" ca="1">TREND($K11:$P11,$K$1:$P$1,W$1)</f>
        <v>8.7673129025993041E-6</v>
      </c>
      <c r="X11" s="38" cm="1">
        <f t="array" aca="1" ref="X11" ca="1">TREND($K11:$P11,$K$1:$P$1,X$1)</f>
        <v>8.9444303349750531E-6</v>
      </c>
      <c r="Y11" s="38" cm="1">
        <f t="array" aca="1" ref="Y11" ca="1">TREND($K11:$P11,$K$1:$P$1,Y$1)</f>
        <v>9.1215477673508021E-6</v>
      </c>
      <c r="Z11" s="38" cm="1">
        <f t="array" aca="1" ref="Z11" ca="1">TREND($K11:$P11,$K$1:$P$1,Z$1)</f>
        <v>9.2986651997265511E-6</v>
      </c>
      <c r="AA11" s="38" cm="1">
        <f t="array" aca="1" ref="AA11" ca="1">TREND($K11:$P11,$K$1:$P$1,AA$1)</f>
        <v>9.4757826321023001E-6</v>
      </c>
      <c r="AB11" s="38" cm="1">
        <f t="array" aca="1" ref="AB11" ca="1">TREND($K11:$P11,$K$1:$P$1,AB$1)</f>
        <v>9.6529000644780491E-6</v>
      </c>
      <c r="AC11" s="38" cm="1">
        <f t="array" aca="1" ref="AC11" ca="1">TREND($K11:$P11,$K$1:$P$1,AC$1)</f>
        <v>9.8300174968537438E-6</v>
      </c>
      <c r="AD11" s="38" cm="1">
        <f t="array" aca="1" ref="AD11" ca="1">TREND($K11:$P11,$K$1:$P$1,AD$1)</f>
        <v>1.0007134929229493E-5</v>
      </c>
      <c r="AE11" s="38" cm="1">
        <f t="array" aca="1" ref="AE11" ca="1">TREND($K11:$P11,$K$1:$P$1,AE$1)</f>
        <v>1.0184252361605242E-5</v>
      </c>
      <c r="AF11" s="38" cm="1">
        <f t="array" aca="1" ref="AF11" ca="1">TREND($K11:$P11,$K$1:$P$1,AF$1)</f>
        <v>1.0361369793980991E-5</v>
      </c>
      <c r="AG11" s="38" cm="1">
        <f t="array" aca="1" ref="AG11" ca="1">TREND($K11:$P11,$K$1:$P$1,AG$1)</f>
        <v>1.053848722635674E-5</v>
      </c>
      <c r="AH11" s="38" cm="1">
        <f t="array" aca="1" ref="AH11" ca="1">TREND($K11:$P11,$K$1:$P$1,AH$1)</f>
        <v>1.0715604658732489E-5</v>
      </c>
      <c r="AI11" s="38" cm="1">
        <f t="array" aca="1" ref="AI11" ca="1">TREND($K11:$P11,$K$1:$P$1,AI$1)</f>
        <v>1.0892722091108238E-5</v>
      </c>
      <c r="AJ11" s="38" cm="1">
        <f t="array" aca="1" ref="AJ11" ca="1">TREND($K11:$P11,$K$1:$P$1,AJ$1)</f>
        <v>1.1069839523483987E-5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2.4575043742134448E-5</v>
      </c>
      <c r="C12" s="38">
        <f t="shared" ca="1" si="3"/>
        <v>2.5183884915926068E-5</v>
      </c>
      <c r="D12" s="38">
        <f t="shared" ca="1" si="0"/>
        <v>2.5792726089717688E-5</v>
      </c>
      <c r="E12" s="38">
        <f t="shared" ca="1" si="0"/>
        <v>2.6401567263509308E-5</v>
      </c>
      <c r="F12" s="40">
        <f ca="1">SUM(INDIRECT(CONCATENATE("'",HLOOKUP(F$1,$B$21:$E$23,3,FALSE),"'!",$B$25,ROW($A12)+5,":",$B$25,ROW($A12)+6)))*About!$A$27</f>
        <v>2.7010408437300929E-5</v>
      </c>
      <c r="G12" s="38">
        <f t="shared" ca="1" si="4"/>
        <v>2.7741017845850869E-5</v>
      </c>
      <c r="H12" s="38">
        <f t="shared" ca="1" si="1"/>
        <v>2.847162725440081E-5</v>
      </c>
      <c r="I12" s="38">
        <f t="shared" ca="1" si="1"/>
        <v>2.9202236662950755E-5</v>
      </c>
      <c r="J12" s="38">
        <f t="shared" ca="1" si="1"/>
        <v>2.9932846071500695E-5</v>
      </c>
      <c r="K12" s="40">
        <f ca="1">SUM(INDIRECT(CONCATENATE("'",HLOOKUP(K$1,$B$21:$E$23,3,FALSE),"'!",$B$25,ROW($A12)+5,":",$B$25,ROW($A12)+6)))*About!$A$27</f>
        <v>3.0663455480050636E-5</v>
      </c>
      <c r="L12" s="38">
        <f t="shared" ca="1" si="5"/>
        <v>3.1394064888600581E-5</v>
      </c>
      <c r="M12" s="38">
        <f t="shared" ca="1" si="2"/>
        <v>3.2124674297150525E-5</v>
      </c>
      <c r="N12" s="38">
        <f t="shared" ca="1" si="2"/>
        <v>3.2855283705700462E-5</v>
      </c>
      <c r="O12" s="38">
        <f t="shared" ca="1" si="2"/>
        <v>3.3585893114250407E-5</v>
      </c>
      <c r="P12" s="40">
        <f ca="1">SUM(INDIRECT(CONCATENATE("'",HLOOKUP(P$1,$B$21:$E$23,3,FALSE),"'!",$B$25,ROW($A12)+5,":",$B$25,ROW($A12)+6)))*About!$A$27</f>
        <v>3.4316502522800351E-5</v>
      </c>
      <c r="Q12" s="38" cm="1">
        <f t="array" aca="1" ref="Q12" ca="1">TREND($K12:$P12,$K$1:$P$1,Q$1)</f>
        <v>3.5047111931350112E-5</v>
      </c>
      <c r="R12" s="38" cm="1">
        <f t="array" aca="1" ref="R12" ca="1">TREND($K12:$P12,$K$1:$P$1,R$1)</f>
        <v>3.5777721339900212E-5</v>
      </c>
      <c r="S12" s="38" cm="1">
        <f t="array" aca="1" ref="S12" ca="1">TREND($K12:$P12,$K$1:$P$1,S$1)</f>
        <v>3.6508330748450096E-5</v>
      </c>
      <c r="T12" s="38" cm="1">
        <f t="array" aca="1" ref="T12" ca="1">TREND($K12:$P12,$K$1:$P$1,T$1)</f>
        <v>3.7238940156999979E-5</v>
      </c>
      <c r="U12" s="38" cm="1">
        <f t="array" aca="1" ref="U12" ca="1">TREND($K12:$P12,$K$1:$P$1,U$1)</f>
        <v>3.7969549565549862E-5</v>
      </c>
      <c r="V12" s="38" cm="1">
        <f t="array" aca="1" ref="V12" ca="1">TREND($K12:$P12,$K$1:$P$1,V$1)</f>
        <v>3.8700158974099962E-5</v>
      </c>
      <c r="W12" s="38" cm="1">
        <f t="array" aca="1" ref="W12" ca="1">TREND($K12:$P12,$K$1:$P$1,W$1)</f>
        <v>3.9430768382649846E-5</v>
      </c>
      <c r="X12" s="38" cm="1">
        <f t="array" aca="1" ref="X12" ca="1">TREND($K12:$P12,$K$1:$P$1,X$1)</f>
        <v>4.0161377791199729E-5</v>
      </c>
      <c r="Y12" s="38" cm="1">
        <f t="array" aca="1" ref="Y12" ca="1">TREND($K12:$P12,$K$1:$P$1,Y$1)</f>
        <v>4.0891987199749829E-5</v>
      </c>
      <c r="Z12" s="38" cm="1">
        <f t="array" aca="1" ref="Z12" ca="1">TREND($K12:$P12,$K$1:$P$1,Z$1)</f>
        <v>4.1622596608299712E-5</v>
      </c>
      <c r="AA12" s="38" cm="1">
        <f t="array" aca="1" ref="AA12" ca="1">TREND($K12:$P12,$K$1:$P$1,AA$1)</f>
        <v>4.2353206016849596E-5</v>
      </c>
      <c r="AB12" s="38" cm="1">
        <f t="array" aca="1" ref="AB12" ca="1">TREND($K12:$P12,$K$1:$P$1,AB$1)</f>
        <v>4.3083815425399479E-5</v>
      </c>
      <c r="AC12" s="38" cm="1">
        <f t="array" aca="1" ref="AC12" ca="1">TREND($K12:$P12,$K$1:$P$1,AC$1)</f>
        <v>4.3814424833949579E-5</v>
      </c>
      <c r="AD12" s="38" cm="1">
        <f t="array" aca="1" ref="AD12" ca="1">TREND($K12:$P12,$K$1:$P$1,AD$1)</f>
        <v>4.4545034242499462E-5</v>
      </c>
      <c r="AE12" s="38" cm="1">
        <f t="array" aca="1" ref="AE12" ca="1">TREND($K12:$P12,$K$1:$P$1,AE$1)</f>
        <v>4.5275643651049345E-5</v>
      </c>
      <c r="AF12" s="38" cm="1">
        <f t="array" aca="1" ref="AF12" ca="1">TREND($K12:$P12,$K$1:$P$1,AF$1)</f>
        <v>4.6006253059599229E-5</v>
      </c>
      <c r="AG12" s="38" cm="1">
        <f t="array" aca="1" ref="AG12" ca="1">TREND($K12:$P12,$K$1:$P$1,AG$1)</f>
        <v>4.6736862468149329E-5</v>
      </c>
      <c r="AH12" s="38" cm="1">
        <f t="array" aca="1" ref="AH12" ca="1">TREND($K12:$P12,$K$1:$P$1,AH$1)</f>
        <v>4.7467471876699212E-5</v>
      </c>
      <c r="AI12" s="38" cm="1">
        <f t="array" aca="1" ref="AI12" ca="1">TREND($K12:$P12,$K$1:$P$1,AI$1)</f>
        <v>4.8198081285249095E-5</v>
      </c>
      <c r="AJ12" s="38" cm="1">
        <f t="array" aca="1" ref="AJ12" ca="1">TREND($K12:$P12,$K$1:$P$1,AJ$1)</f>
        <v>4.8928690693799196E-5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HOIpTP-LULUCF-SO2</v>
      </c>
    </row>
    <row r="18" spans="1:5">
      <c r="A18" t="s">
        <v>113</v>
      </c>
      <c r="B18" t="str">
        <f ca="1">RIGHT(B17,LEN(B17)-7)</f>
        <v>LULUCF-SO2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21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5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24" t="s">
        <v>13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24" t="s">
        <v>14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24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24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24" t="s">
        <v>162</v>
      </c>
      <c r="B12" s="10">
        <v>0.51</v>
      </c>
      <c r="C12" s="10">
        <v>3.7</v>
      </c>
      <c r="D12" s="10">
        <v>33</v>
      </c>
    </row>
    <row r="13" spans="1:4" ht="15" customHeight="1">
      <c r="A13" s="24" t="s">
        <v>17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24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24" t="s">
        <v>19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24" t="s">
        <v>20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24" t="s">
        <v>21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25" t="s">
        <v>22</v>
      </c>
      <c r="B18" s="13">
        <v>6.7999999999999999E-5</v>
      </c>
      <c r="C18" s="13">
        <v>5.2999999999999998E-4</v>
      </c>
      <c r="D18" s="13">
        <v>4.4000000000000003E-3</v>
      </c>
    </row>
    <row r="19" spans="1:4">
      <c r="A19" s="26"/>
    </row>
    <row r="20" spans="1:4">
      <c r="A20" s="26"/>
    </row>
    <row r="21" spans="1:4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5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14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162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17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20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21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8" t="s">
        <v>22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30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5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16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162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20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21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8" t="s">
        <v>22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29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5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15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21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8" t="s">
        <v>22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5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20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21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8" t="s">
        <v>22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16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20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21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5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18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20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5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14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162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20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21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8" t="s">
        <v>22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5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20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21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8" t="s">
        <v>22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5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14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20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21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15" t="s">
        <v>5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6" t="s">
        <v>6</v>
      </c>
      <c r="B7" s="17"/>
      <c r="C7" s="20"/>
      <c r="D7" s="14"/>
    </row>
    <row r="8" spans="1:4" ht="15" customHeight="1">
      <c r="A8" s="9" t="s">
        <v>13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14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162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21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20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21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8" t="s">
        <v>22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5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162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19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20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21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8" t="s">
        <v>22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5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162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18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21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8" t="s">
        <v>22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5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14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16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162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17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18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19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20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21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8" t="s">
        <v>22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14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19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20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21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8" t="s">
        <v>22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5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14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15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16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162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18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19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20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21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8" t="s">
        <v>22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5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14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17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19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21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8" t="s">
        <v>22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5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14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20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21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8" t="s">
        <v>22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28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5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16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162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20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21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8" t="s">
        <v>22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27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5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8" t="s">
        <v>22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5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20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21</v>
      </c>
      <c r="B17" s="10">
        <v>2E-3</v>
      </c>
      <c r="C17" s="10">
        <v>0.05</v>
      </c>
      <c r="D17" s="10">
        <v>6.3E-2</v>
      </c>
    </row>
    <row r="18" spans="1:4" ht="15" customHeight="1">
      <c r="A18" s="18" t="s">
        <v>22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21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5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14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20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21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8" t="s">
        <v>22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20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21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8" t="s">
        <v>22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5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14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20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21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5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14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8" t="s">
        <v>22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5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20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21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8" t="s">
        <v>22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5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162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19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20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21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8" t="s">
        <v>22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14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162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18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20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21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8" t="s">
        <v>22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14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16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18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19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21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8" t="s">
        <v>22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14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19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20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21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8" t="s">
        <v>22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5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14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15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16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18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19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20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21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8" t="s">
        <v>22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5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14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15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16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17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18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19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21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8" t="s">
        <v>22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5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14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15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18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19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20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21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8" t="s">
        <v>22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26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14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16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162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17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18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19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20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21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8" t="s">
        <v>22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25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5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15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19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20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21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8" t="s">
        <v>22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5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14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15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16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18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19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20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21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8" t="s">
        <v>22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5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15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16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19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21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8" t="s">
        <v>22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5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14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15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16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162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19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21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8" t="s">
        <v>22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14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15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16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21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8" t="s">
        <v>22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15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19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20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8" t="s">
        <v>22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5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14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15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16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162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18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19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20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21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8" t="s">
        <v>22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5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15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16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17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18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19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20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21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8" t="s">
        <v>22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14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15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18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19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21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5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14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15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16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162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18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19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20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21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8" t="s">
        <v>22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14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15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16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162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18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19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21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8" t="s">
        <v>22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5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14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15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16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18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21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8" t="s">
        <v>22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5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14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15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18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20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21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8" t="s">
        <v>22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5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14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15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16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17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18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19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20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21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8" t="s">
        <v>22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5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14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15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16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162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17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18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19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21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8" t="s">
        <v>22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5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14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15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16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162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17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18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19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20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21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8" t="s">
        <v>22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24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15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16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162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17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18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21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8" t="s">
        <v>22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23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5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14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15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16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19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20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21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8" t="s">
        <v>22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5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14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15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16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17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18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19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20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21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8" t="s">
        <v>22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5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14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15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16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19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20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21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14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15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18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21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5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14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15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16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18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20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21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8" t="s">
        <v>22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5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15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16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162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18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19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20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21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8" t="s">
        <v>22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5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14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15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16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162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17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18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19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20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21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8" t="s">
        <v>22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5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14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16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162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17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18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20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8" t="s">
        <v>22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14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15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16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18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19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21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8" t="s">
        <v>22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5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14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15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16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162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17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18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19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20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21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8" t="s">
        <v>22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14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15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16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162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17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18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19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21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8" t="s">
        <v>22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5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14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15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16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162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17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18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19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20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21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8" t="s">
        <v>22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14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15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16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162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17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18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19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20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21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8" t="s">
        <v>22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5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14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15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16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162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17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18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19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20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21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8" t="s">
        <v>22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About</vt:lpstr>
      <vt:lpstr>State Population</vt:lpstr>
      <vt:lpstr>State Area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2020-07-06T23:53:13Z</dcterms:created>
  <dcterms:modified xsi:type="dcterms:W3CDTF">2020-11-30T16:09:18Z</dcterms:modified>
</cp:coreProperties>
</file>