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All_states_RMI\CO\elec\EIaE\"/>
    </mc:Choice>
  </mc:AlternateContent>
  <xr:revisionPtr revIDLastSave="0" documentId="8_{94DEACE2-52FE-4EA0-BF17-FAD06B510309}" xr6:coauthVersionLast="47" xr6:coauthVersionMax="47" xr10:uidLastSave="{00000000-0000-0000-0000-000000000000}"/>
  <bookViews>
    <workbookView xWindow="810" yWindow="585" windowWidth="24690" windowHeight="15165" firstSheet="6" activeTab="7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8" l="1"/>
  <c r="B8" i="8" s="1"/>
  <c r="B33" i="8" s="1"/>
  <c r="G9" i="8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R11" i="6"/>
  <c r="J11" i="6"/>
  <c r="AD7" i="6"/>
  <c r="V7" i="6"/>
  <c r="N7" i="6"/>
  <c r="F7" i="6"/>
  <c r="Y11" i="6"/>
  <c r="Q11" i="6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Q15" i="6"/>
  <c r="Z15" i="6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30" i="8" s="1"/>
  <c r="AE14" i="6"/>
  <c r="B26" i="8" l="1"/>
  <c r="B29" i="8"/>
  <c r="B24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R44" i="2"/>
  <c r="C44" i="4" s="1"/>
  <c r="D44" i="4" s="1"/>
  <c r="AE82" i="4"/>
  <c r="AA100" i="4"/>
  <c r="AA99" i="4"/>
  <c r="AB83" i="4"/>
  <c r="AF15" i="6"/>
  <c r="AG11" i="6"/>
  <c r="AG85" i="4"/>
  <c r="R36" i="2"/>
  <c r="C30" i="4" s="1"/>
  <c r="D30" i="4" s="1"/>
  <c r="R8" i="2"/>
  <c r="C7" i="4" s="1"/>
  <c r="D7" i="4" s="1"/>
  <c r="AC88" i="4"/>
  <c r="AG7" i="6"/>
  <c r="R39" i="2" l="1"/>
  <c r="C39" i="4" s="1"/>
  <c r="D39" i="4" s="1"/>
  <c r="R34" i="2"/>
  <c r="C35" i="4" s="1"/>
  <c r="D35" i="4" s="1"/>
  <c r="R26" i="2"/>
  <c r="C26" i="4" s="1"/>
  <c r="D26" i="4" s="1"/>
  <c r="R45" i="2"/>
  <c r="C45" i="4" s="1"/>
  <c r="D45" i="4" s="1"/>
  <c r="R10" i="2"/>
  <c r="C9" i="4" s="1"/>
  <c r="D9" i="4" s="1"/>
  <c r="R47" i="2"/>
  <c r="C47" i="4" s="1"/>
  <c r="D47" i="4" s="1"/>
  <c r="R29" i="2"/>
  <c r="C29" i="4" s="1"/>
  <c r="D29" i="4" s="1"/>
  <c r="R31" i="2"/>
  <c r="C36" i="4" s="1"/>
  <c r="D36" i="4" s="1"/>
  <c r="R13" i="2"/>
  <c r="C13" i="4" s="1"/>
  <c r="D13" i="4" s="1"/>
  <c r="R15" i="2"/>
  <c r="C16" i="4" s="1"/>
  <c r="D16" i="4" s="1"/>
  <c r="R24" i="2"/>
  <c r="C22" i="4" s="1"/>
  <c r="D22" i="4" s="1"/>
  <c r="R43" i="2"/>
  <c r="C43" i="4" s="1"/>
  <c r="D43" i="4" s="1"/>
  <c r="R18" i="2"/>
  <c r="C15" i="4" s="1"/>
  <c r="D15" i="4" s="1"/>
  <c r="R11" i="2"/>
  <c r="C11" i="4" s="1"/>
  <c r="D11" i="4" s="1"/>
  <c r="R9" i="2"/>
  <c r="C8" i="4" s="1"/>
  <c r="D8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<sst xmlns="http://schemas.openxmlformats.org/spreadsheetml/2006/main" count="54856" uniqueCount="4506">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</sst>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20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CO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CO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330.18299999999999</v>
      </c>
      <c r="R19" s="1">
        <f t="shared" si="3"/>
        <v>7.2101439686280328E-2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690</v>
      </c>
      <c r="R34" s="1">
        <f t="shared" si="3"/>
        <v>0.15067400012578913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239.24012160000001</v>
      </c>
      <c r="R47" s="1">
        <f t="shared" si="5"/>
        <v>5.2242414655148124E-2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3320</v>
      </c>
      <c r="R53" s="1">
        <f t="shared" si="5"/>
        <v>0.72498214553278251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4579.4231215999998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>
        <f t="shared" ref="L66:L129" si="6">IF(AND(K66="Different",OR(I66 = $O$1,J66=$O$1)),E66,"")</f>
        <v>3320</v>
      </c>
      <c r="M66" s="1" t="str">
        <f t="shared" ref="M66:M129" si="7">IF(L66&lt;&gt;"",IF(I66=$O$1,J66,I66),"")</f>
        <v>WY</v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>
        <f t="shared" si="6"/>
        <v>239.24012160000001</v>
      </c>
      <c r="M71" s="1" t="str">
        <f t="shared" si="7"/>
        <v>UT</v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>
        <f t="shared" si="6"/>
        <v>690</v>
      </c>
      <c r="M78" s="1" t="str">
        <f t="shared" si="7"/>
        <v>NM</v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>
        <f t="shared" si="6"/>
        <v>330.18299999999999</v>
      </c>
      <c r="M84" s="1" t="str">
        <f t="shared" si="7"/>
        <v>KS</v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4579.4231215999998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7.2101439686280328E-2</v>
      </c>
      <c r="D19" s="1">
        <f t="shared" si="0"/>
        <v>7.2101439686280328E-2</v>
      </c>
      <c r="E19" s="1">
        <f t="shared" si="1"/>
        <v>7.2101439686280328E-2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0.15067400012578913</v>
      </c>
      <c r="D35" s="1">
        <f t="shared" ref="D35:D53" si="2">B35*C35</f>
        <v>0.15067400012578913</v>
      </c>
      <c r="E35" s="1">
        <f t="shared" ref="E35:E53" si="3">IF($D$54=0,0,D35/$D$54)</f>
        <v>0.15067400012578913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5.2242414655148124E-2</v>
      </c>
      <c r="D47" s="1">
        <f t="shared" si="2"/>
        <v>5.2242414655148124E-2</v>
      </c>
      <c r="E47" s="1">
        <f t="shared" si="3"/>
        <v>5.2242414655148124E-2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0.72498214553278251</v>
      </c>
      <c r="D53" s="1">
        <f t="shared" si="2"/>
        <v>0.72498214553278251</v>
      </c>
      <c r="E53" s="1">
        <f t="shared" si="3"/>
        <v>0.72498214553278251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1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0.76692663945141404</v>
      </c>
      <c r="C60" s="1">
        <f>SUMIFS('ReEDs Generation Data'!H$729:H$1448,'ReEDs Generation Data'!$E$729:$E$1448,Calculations!$A60)</f>
        <v>0.74797171543914187</v>
      </c>
      <c r="D60" s="1">
        <f>SUMIFS('ReEDs Generation Data'!I$729:I$1448,'ReEDs Generation Data'!$E$729:$E$1448,Calculations!$A60)</f>
        <v>0.75584480540870902</v>
      </c>
      <c r="E60" s="1">
        <f>SUMIFS('ReEDs Generation Data'!J$729:J$1448,'ReEDs Generation Data'!$E$729:$E$1448,Calculations!$A60)</f>
        <v>0.76324555371411384</v>
      </c>
      <c r="F60" s="1">
        <f>SUMIFS('ReEDs Generation Data'!K$729:K$1448,'ReEDs Generation Data'!$E$729:$E$1448,Calculations!$A60)</f>
        <v>0.76011966228242178</v>
      </c>
      <c r="G60" s="1">
        <f>SUMIFS('ReEDs Generation Data'!L$729:L$1448,'ReEDs Generation Data'!$E$729:$E$1448,Calculations!$A60)</f>
        <v>0.75629191138389651</v>
      </c>
      <c r="H60" s="1">
        <f>SUMIFS('ReEDs Generation Data'!M$729:M$1448,'ReEDs Generation Data'!$E$729:$E$1448,Calculations!$A60)</f>
        <v>0.75309856823608035</v>
      </c>
      <c r="I60" s="1">
        <f>SUMIFS('ReEDs Generation Data'!N$729:N$1448,'ReEDs Generation Data'!$E$729:$E$1448,Calculations!$A60)</f>
        <v>0.75021776001888807</v>
      </c>
      <c r="J60" s="1">
        <f>SUMIFS('ReEDs Generation Data'!O$729:O$1448,'ReEDs Generation Data'!$E$729:$E$1448,Calculations!$A60)</f>
        <v>0.73264610805800734</v>
      </c>
      <c r="K60" s="1">
        <f>SUMIFS('ReEDs Generation Data'!P$729:P$1448,'ReEDs Generation Data'!$E$729:$E$1448,Calculations!$A60)</f>
        <v>0.71497716849945725</v>
      </c>
      <c r="L60" s="1">
        <f>SUMIFS('ReEDs Generation Data'!Q$729:Q$1448,'ReEDs Generation Data'!$E$729:$E$1448,Calculations!$A60)</f>
        <v>0.71603286961863577</v>
      </c>
      <c r="M60" s="1">
        <f>SUMIFS('ReEDs Generation Data'!R$729:R$1448,'ReEDs Generation Data'!$E$729:$E$1448,Calculations!$A60)</f>
        <v>0.71710490241671632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5.6868530000748284E-2</v>
      </c>
      <c r="C61" s="1">
        <f>SUMIFS('ReEDs Generation Data'!H$729:H$1448,'ReEDs Generation Data'!$E$729:$E$1448,Calculations!$A61)</f>
        <v>5.4645778529268149E-2</v>
      </c>
      <c r="D61" s="1">
        <f>SUMIFS('ReEDs Generation Data'!I$729:I$1448,'ReEDs Generation Data'!$E$729:$E$1448,Calculations!$A61)</f>
        <v>4.9578954863467389E-2</v>
      </c>
      <c r="E61" s="1">
        <f>SUMIFS('ReEDs Generation Data'!J$729:J$1448,'ReEDs Generation Data'!$E$729:$E$1448,Calculations!$A61)</f>
        <v>4.4639089992021701E-2</v>
      </c>
      <c r="F61" s="1">
        <f>SUMIFS('ReEDs Generation Data'!K$729:K$1448,'ReEDs Generation Data'!$E$729:$E$1448,Calculations!$A61)</f>
        <v>4.0873564655904533E-2</v>
      </c>
      <c r="G61" s="1">
        <f>SUMIFS('ReEDs Generation Data'!L$729:L$1448,'ReEDs Generation Data'!$E$729:$E$1448,Calculations!$A61)</f>
        <v>3.7666954788678583E-2</v>
      </c>
      <c r="H61" s="1">
        <f>SUMIFS('ReEDs Generation Data'!M$729:M$1448,'ReEDs Generation Data'!$E$729:$E$1448,Calculations!$A61)</f>
        <v>3.407493096004631E-2</v>
      </c>
      <c r="I61" s="1">
        <f>SUMIFS('ReEDs Generation Data'!N$729:N$1448,'ReEDs Generation Data'!$E$729:$E$1448,Calculations!$A61)</f>
        <v>3.0714574094951354E-2</v>
      </c>
      <c r="J61" s="1">
        <f>SUMIFS('ReEDs Generation Data'!O$729:O$1448,'ReEDs Generation Data'!$E$729:$E$1448,Calculations!$A61)</f>
        <v>3.0713103349382011E-2</v>
      </c>
      <c r="K61" s="1">
        <f>SUMIFS('ReEDs Generation Data'!P$729:P$1448,'ReEDs Generation Data'!$E$729:$E$1448,Calculations!$A61)</f>
        <v>3.0600287886719358E-2</v>
      </c>
      <c r="L61" s="1">
        <f>SUMIFS('ReEDs Generation Data'!Q$729:Q$1448,'ReEDs Generation Data'!$E$729:$E$1448,Calculations!$A61)</f>
        <v>2.9947433410249514E-2</v>
      </c>
      <c r="M61" s="1">
        <f>SUMIFS('ReEDs Generation Data'!R$729:R$1448,'ReEDs Generation Data'!$E$729:$E$1448,Calculations!$A61)</f>
        <v>2.9288272449522555E-2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1.1333807507749928E-2</v>
      </c>
      <c r="C62" s="1">
        <f>SUMIFS('ReEDs Generation Data'!H$729:H$1448,'ReEDs Generation Data'!$E$729:$E$1448,Calculations!$A62)</f>
        <v>1.1403733653872572E-2</v>
      </c>
      <c r="D62" s="1">
        <f>SUMIFS('ReEDs Generation Data'!I$729:I$1448,'ReEDs Generation Data'!$E$729:$E$1448,Calculations!$A62)</f>
        <v>1.1290747575508148E-2</v>
      </c>
      <c r="E62" s="1">
        <f>SUMIFS('ReEDs Generation Data'!J$729:J$1448,'ReEDs Generation Data'!$E$729:$E$1448,Calculations!$A62)</f>
        <v>1.117997842248375E-2</v>
      </c>
      <c r="F62" s="1">
        <f>SUMIFS('ReEDs Generation Data'!K$729:K$1448,'ReEDs Generation Data'!$E$729:$E$1448,Calculations!$A62)</f>
        <v>1.0496598249322354E-2</v>
      </c>
      <c r="G62" s="1">
        <f>SUMIFS('ReEDs Generation Data'!L$729:L$1448,'ReEDs Generation Data'!$E$729:$E$1448,Calculations!$A62)</f>
        <v>9.8919493152624278E-3</v>
      </c>
      <c r="H62" s="1">
        <f>SUMIFS('ReEDs Generation Data'!M$729:M$1448,'ReEDs Generation Data'!$E$729:$E$1448,Calculations!$A62)</f>
        <v>9.6546026902433659E-3</v>
      </c>
      <c r="I62" s="1">
        <f>SUMIFS('ReEDs Generation Data'!N$729:N$1448,'ReEDs Generation Data'!$E$729:$E$1448,Calculations!$A62)</f>
        <v>9.4283789351137948E-3</v>
      </c>
      <c r="J62" s="1">
        <f>SUMIFS('ReEDs Generation Data'!O$729:O$1448,'ReEDs Generation Data'!$E$729:$E$1448,Calculations!$A62)</f>
        <v>9.3808978868249408E-3</v>
      </c>
      <c r="K62" s="1">
        <f>SUMIFS('ReEDs Generation Data'!P$729:P$1448,'ReEDs Generation Data'!$E$729:$E$1448,Calculations!$A62)</f>
        <v>9.33389266868777E-3</v>
      </c>
      <c r="L62" s="1">
        <f>SUMIFS('ReEDs Generation Data'!Q$729:Q$1448,'ReEDs Generation Data'!$E$729:$E$1448,Calculations!$A62)</f>
        <v>9.3217616506726109E-3</v>
      </c>
      <c r="M62" s="1">
        <f>SUMIFS('ReEDs Generation Data'!R$729:R$1448,'ReEDs Generation Data'!$E$729:$E$1448,Calculations!$A62)</f>
        <v>9.3096621244668082E-3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1.4037490592219811E-2</v>
      </c>
      <c r="C63" s="1">
        <f>SUMIFS('ReEDs Generation Data'!H$729:H$1448,'ReEDs Generation Data'!$E$729:$E$1448,Calculations!$A63)</f>
        <v>1.3652641334355523E-2</v>
      </c>
      <c r="D63" s="1">
        <f>SUMIFS('ReEDs Generation Data'!I$729:I$1448,'ReEDs Generation Data'!$E$729:$E$1448,Calculations!$A63)</f>
        <v>1.3211224737103965E-2</v>
      </c>
      <c r="E63" s="1">
        <f>SUMIFS('ReEDs Generation Data'!J$729:J$1448,'ReEDs Generation Data'!$E$729:$E$1448,Calculations!$A63)</f>
        <v>1.280308661310132E-2</v>
      </c>
      <c r="F63" s="1">
        <f>SUMIFS('ReEDs Generation Data'!K$729:K$1448,'ReEDs Generation Data'!$E$729:$E$1448,Calculations!$A63)</f>
        <v>1.277237857888491E-2</v>
      </c>
      <c r="G63" s="1">
        <f>SUMIFS('ReEDs Generation Data'!L$729:L$1448,'ReEDs Generation Data'!$E$729:$E$1448,Calculations!$A63)</f>
        <v>1.2762310731375046E-2</v>
      </c>
      <c r="H63" s="1">
        <f>SUMIFS('ReEDs Generation Data'!M$729:M$1448,'ReEDs Generation Data'!$E$729:$E$1448,Calculations!$A63)</f>
        <v>1.2676968808364907E-2</v>
      </c>
      <c r="I63" s="1">
        <f>SUMIFS('ReEDs Generation Data'!N$729:N$1448,'ReEDs Generation Data'!$E$729:$E$1448,Calculations!$A63)</f>
        <v>1.2595224666672494E-2</v>
      </c>
      <c r="J63" s="1">
        <f>SUMIFS('ReEDs Generation Data'!O$729:O$1448,'ReEDs Generation Data'!$E$729:$E$1448,Calculations!$A63)</f>
        <v>1.2762912669335904E-2</v>
      </c>
      <c r="K63" s="1">
        <f>SUMIFS('ReEDs Generation Data'!P$729:P$1448,'ReEDs Generation Data'!$E$729:$E$1448,Calculations!$A63)</f>
        <v>1.29501463610436E-2</v>
      </c>
      <c r="L63" s="1">
        <f>SUMIFS('ReEDs Generation Data'!Q$729:Q$1448,'ReEDs Generation Data'!$E$729:$E$1448,Calculations!$A63)</f>
        <v>1.3006057696675666E-2</v>
      </c>
      <c r="M63" s="1">
        <f>SUMIFS('ReEDs Generation Data'!R$729:R$1448,'ReEDs Generation Data'!$E$729:$E$1448,Calculations!$A63)</f>
        <v>1.306255932164967E-2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0.13554638946482034</v>
      </c>
      <c r="C64" s="1">
        <f>SUMIFS('ReEDs Generation Data'!H$729:H$1448,'ReEDs Generation Data'!$E$729:$E$1448,Calculations!$A64)</f>
        <v>0.15643509873019595</v>
      </c>
      <c r="D64" s="1">
        <f>SUMIFS('ReEDs Generation Data'!I$729:I$1448,'ReEDs Generation Data'!$E$729:$E$1448,Calculations!$A64)</f>
        <v>0.15384202783148518</v>
      </c>
      <c r="E64" s="1">
        <f>SUMIFS('ReEDs Generation Data'!J$729:J$1448,'ReEDs Generation Data'!$E$729:$E$1448,Calculations!$A64)</f>
        <v>0.15154771797368288</v>
      </c>
      <c r="F64" s="1">
        <f>SUMIFS('ReEDs Generation Data'!K$729:K$1448,'ReEDs Generation Data'!$E$729:$E$1448,Calculations!$A64)</f>
        <v>0.14962922317798766</v>
      </c>
      <c r="G64" s="1">
        <f>SUMIFS('ReEDs Generation Data'!L$729:L$1448,'ReEDs Generation Data'!$E$729:$E$1448,Calculations!$A64)</f>
        <v>0.14796019307736666</v>
      </c>
      <c r="H64" s="1">
        <f>SUMIFS('ReEDs Generation Data'!M$729:M$1448,'ReEDs Generation Data'!$E$729:$E$1448,Calculations!$A64)</f>
        <v>0.15082501008536767</v>
      </c>
      <c r="I64" s="1">
        <f>SUMIFS('ReEDs Generation Data'!N$729:N$1448,'ReEDs Generation Data'!$E$729:$E$1448,Calculations!$A64)</f>
        <v>0.15340887695898342</v>
      </c>
      <c r="J64" s="1">
        <f>SUMIFS('ReEDs Generation Data'!O$729:O$1448,'ReEDs Generation Data'!$E$729:$E$1448,Calculations!$A64)</f>
        <v>0.1714322861374814</v>
      </c>
      <c r="K64" s="1">
        <f>SUMIFS('ReEDs Generation Data'!P$729:P$1448,'ReEDs Generation Data'!$E$729:$E$1448,Calculations!$A64)</f>
        <v>0.18954599308293052</v>
      </c>
      <c r="L64" s="1">
        <f>SUMIFS('ReEDs Generation Data'!Q$729:Q$1448,'ReEDs Generation Data'!$E$729:$E$1448,Calculations!$A64)</f>
        <v>0.18840654939140045</v>
      </c>
      <c r="M64" s="1">
        <f>SUMIFS('ReEDs Generation Data'!R$729:R$1448,'ReEDs Generation Data'!$E$729:$E$1448,Calculations!$A64)</f>
        <v>0.18725774287317959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1.4646934343034075E-2</v>
      </c>
      <c r="C65" s="1">
        <f>SUMIFS('ReEDs Generation Data'!H$729:H$1448,'ReEDs Generation Data'!$E$729:$E$1448,Calculations!$A65)</f>
        <v>1.5247340098400685E-2</v>
      </c>
      <c r="D65" s="1">
        <f>SUMIFS('ReEDs Generation Data'!I$729:I$1448,'ReEDs Generation Data'!$E$729:$E$1448,Calculations!$A65)</f>
        <v>1.557979696445088E-2</v>
      </c>
      <c r="E65" s="1">
        <f>SUMIFS('ReEDs Generation Data'!J$729:J$1448,'ReEDs Generation Data'!$E$729:$E$1448,Calculations!$A65)</f>
        <v>1.5922991433687594E-2</v>
      </c>
      <c r="F65" s="1">
        <f>SUMIFS('ReEDs Generation Data'!K$729:K$1448,'ReEDs Generation Data'!$E$729:$E$1448,Calculations!$A65)</f>
        <v>2.5451838454984631E-2</v>
      </c>
      <c r="G65" s="1">
        <f>SUMIFS('ReEDs Generation Data'!L$729:L$1448,'ReEDs Generation Data'!$E$729:$E$1448,Calculations!$A65)</f>
        <v>3.4763500536748426E-2</v>
      </c>
      <c r="H65" s="1">
        <f>SUMIFS('ReEDs Generation Data'!M$729:M$1448,'ReEDs Generation Data'!$E$729:$E$1448,Calculations!$A65)</f>
        <v>3.9004630091280829E-2</v>
      </c>
      <c r="I65" s="1">
        <f>SUMIFS('ReEDs Generation Data'!N$729:N$1448,'ReEDs Generation Data'!$E$729:$E$1448,Calculations!$A65)</f>
        <v>4.2966910222967877E-2</v>
      </c>
      <c r="J65" s="1">
        <f>SUMIFS('ReEDs Generation Data'!O$729:O$1448,'ReEDs Generation Data'!$E$729:$E$1448,Calculations!$A65)</f>
        <v>4.2432671950756694E-2</v>
      </c>
      <c r="K65" s="1">
        <f>SUMIFS('ReEDs Generation Data'!P$729:P$1448,'ReEDs Generation Data'!$E$729:$E$1448,Calculations!$A65)</f>
        <v>4.1994735215264527E-2</v>
      </c>
      <c r="L65" s="1">
        <f>SUMIFS('ReEDs Generation Data'!Q$729:Q$1448,'ReEDs Generation Data'!$E$729:$E$1448,Calculations!$A65)</f>
        <v>4.2684087700733113E-2</v>
      </c>
      <c r="M65" s="1">
        <f>SUMIFS('ReEDs Generation Data'!R$729:R$1448,'ReEDs Generation Data'!$E$729:$E$1448,Calculations!$A65)</f>
        <v>4.3372084644178965E-2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4.3445771479600806E-6</v>
      </c>
      <c r="C67" s="1">
        <f>SUMIFS('ReEDs Generation Data'!H$729:H$1448,'ReEDs Generation Data'!$E$729:$E$1448,Calculations!$A67)</f>
        <v>8.7635807924988965E-6</v>
      </c>
      <c r="D67" s="1">
        <f>SUMIFS('ReEDs Generation Data'!I$729:I$1448,'ReEDs Generation Data'!$E$729:$E$1448,Calculations!$A67)</f>
        <v>1.6563041967295111E-5</v>
      </c>
      <c r="E67" s="1">
        <f>SUMIFS('ReEDs Generation Data'!J$729:J$1448,'ReEDs Generation Data'!$E$729:$E$1448,Calculations!$A67)</f>
        <v>2.4590638657651131E-5</v>
      </c>
      <c r="F67" s="1">
        <f>SUMIFS('ReEDs Generation Data'!K$729:K$1448,'ReEDs Generation Data'!$E$729:$E$1448,Calculations!$A67)</f>
        <v>2.7014121657392198E-5</v>
      </c>
      <c r="G67" s="1">
        <f>SUMIFS('ReEDs Generation Data'!L$729:L$1448,'ReEDs Generation Data'!$E$729:$E$1448,Calculations!$A67)</f>
        <v>2.9967512051719398E-5</v>
      </c>
      <c r="H67" s="1">
        <f>SUMIFS('ReEDs Generation Data'!M$729:M$1448,'ReEDs Generation Data'!$E$729:$E$1448,Calculations!$A67)</f>
        <v>3.0283545641986713E-5</v>
      </c>
      <c r="I67" s="1">
        <f>SUMIFS('ReEDs Generation Data'!N$729:N$1448,'ReEDs Generation Data'!$E$729:$E$1448,Calculations!$A67)</f>
        <v>3.0606315977627938E-5</v>
      </c>
      <c r="J67" s="1">
        <f>SUMIFS('ReEDs Generation Data'!O$729:O$1448,'ReEDs Generation Data'!$E$729:$E$1448,Calculations!$A67)</f>
        <v>2.9151964539354127E-5</v>
      </c>
      <c r="K67" s="1">
        <f>SUMIFS('ReEDs Generation Data'!P$729:P$1448,'ReEDs Generation Data'!$E$729:$E$1448,Calculations!$A67)</f>
        <v>2.7829559082027683E-5</v>
      </c>
      <c r="L67" s="1">
        <f>SUMIFS('ReEDs Generation Data'!Q$729:Q$1448,'ReEDs Generation Data'!$E$729:$E$1448,Calculations!$A67)</f>
        <v>2.8082686724587135E-5</v>
      </c>
      <c r="M67" s="1">
        <f>SUMIFS('ReEDs Generation Data'!R$729:R$1448,'ReEDs Generation Data'!$E$729:$E$1448,Calculations!$A67)</f>
        <v>2.8340461350101459E-5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2.9582412642357715E-4</v>
      </c>
      <c r="C68" s="1">
        <f>SUMIFS('ReEDs Generation Data'!H$729:H$1448,'ReEDs Generation Data'!$E$729:$E$1448,Calculations!$A68)</f>
        <v>2.9835799250344522E-4</v>
      </c>
      <c r="D68" s="1">
        <f>SUMIFS('ReEDs Generation Data'!I$729:I$1448,'ReEDs Generation Data'!$E$729:$E$1448,Calculations!$A68)</f>
        <v>3.026586057330859E-4</v>
      </c>
      <c r="E68" s="1">
        <f>SUMIFS('ReEDs Generation Data'!J$729:J$1448,'ReEDs Generation Data'!$E$729:$E$1448,Calculations!$A68)</f>
        <v>3.0708501260338699E-4</v>
      </c>
      <c r="F68" s="1">
        <f>SUMIFS('ReEDs Generation Data'!K$729:K$1448,'ReEDs Generation Data'!$E$729:$E$1448,Calculations!$A68)</f>
        <v>3.3734918418024129E-4</v>
      </c>
      <c r="G68" s="1">
        <f>SUMIFS('ReEDs Generation Data'!L$729:L$1448,'ReEDs Generation Data'!$E$729:$E$1448,Calculations!$A68)</f>
        <v>3.7423077717548887E-4</v>
      </c>
      <c r="H68" s="1">
        <f>SUMIFS('ReEDs Generation Data'!M$729:M$1448,'ReEDs Generation Data'!$E$729:$E$1448,Calculations!$A68)</f>
        <v>3.7817736759965161E-4</v>
      </c>
      <c r="I68" s="1">
        <f>SUMIFS('ReEDs Generation Data'!N$729:N$1448,'ReEDs Generation Data'!$E$729:$E$1448,Calculations!$A68)</f>
        <v>3.8220808571024222E-4</v>
      </c>
      <c r="J68" s="1">
        <f>SUMIFS('ReEDs Generation Data'!O$729:O$1448,'ReEDs Generation Data'!$E$729:$E$1448,Calculations!$A68)</f>
        <v>3.640463154541001E-4</v>
      </c>
      <c r="K68" s="1">
        <f>SUMIFS('ReEDs Generation Data'!P$729:P$1448,'ReEDs Generation Data'!$E$729:$E$1448,Calculations!$A68)</f>
        <v>3.4753227113896697E-4</v>
      </c>
      <c r="L68" s="1">
        <f>SUMIFS('ReEDs Generation Data'!Q$729:Q$1448,'ReEDs Generation Data'!$E$729:$E$1448,Calculations!$A68)</f>
        <v>3.5069329946311122E-4</v>
      </c>
      <c r="M68" s="1">
        <f>SUMIFS('ReEDs Generation Data'!R$729:R$1448,'ReEDs Generation Data'!$E$729:$E$1448,Calculations!$A68)</f>
        <v>3.539123587655939E-4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1.940905610636506E-4</v>
      </c>
      <c r="C70" s="1">
        <f>SUMIFS('ReEDs Generation Data'!H$729:H$1448,'ReEDs Generation Data'!$E$729:$E$1448,Calculations!$A70)</f>
        <v>1.9085536093753672E-4</v>
      </c>
      <c r="D70" s="1">
        <f>SUMIFS('ReEDs Generation Data'!I$729:I$1448,'ReEDs Generation Data'!$E$729:$E$1448,Calculations!$A70)</f>
        <v>1.8725436244255829E-4</v>
      </c>
      <c r="E70" s="1">
        <f>SUMIFS('ReEDs Generation Data'!J$729:J$1448,'ReEDs Generation Data'!$E$729:$E$1448,Calculations!$A70)</f>
        <v>1.8366176149142463E-4</v>
      </c>
      <c r="F70" s="1">
        <f>SUMIFS('ReEDs Generation Data'!K$729:K$1448,'ReEDs Generation Data'!$E$729:$E$1448,Calculations!$A70)</f>
        <v>1.4384227922144353E-4</v>
      </c>
      <c r="G70" s="1">
        <f>SUMIFS('ReEDs Generation Data'!L$729:L$1448,'ReEDs Generation Data'!$E$729:$E$1448,Calculations!$A70)</f>
        <v>1.0693454499716693E-4</v>
      </c>
      <c r="H70" s="1">
        <f>SUMIFS('ReEDs Generation Data'!M$729:M$1448,'ReEDs Generation Data'!$E$729:$E$1448,Calculations!$A70)</f>
        <v>1.0789630396324764E-4</v>
      </c>
      <c r="I70" s="1">
        <f>SUMIFS('ReEDs Generation Data'!N$729:N$1448,'ReEDs Generation Data'!$E$729:$E$1448,Calculations!$A70)</f>
        <v>1.0937903187886706E-4</v>
      </c>
      <c r="J70" s="1">
        <f>SUMIFS('ReEDs Generation Data'!O$729:O$1448,'ReEDs Generation Data'!$E$729:$E$1448,Calculations!$A70)</f>
        <v>9.8085853935182704E-5</v>
      </c>
      <c r="K70" s="1">
        <f>SUMIFS('ReEDs Generation Data'!P$729:P$1448,'ReEDs Generation Data'!$E$729:$E$1448,Calculations!$A70)</f>
        <v>8.6546078068340835E-5</v>
      </c>
      <c r="L70" s="1">
        <f>SUMIFS('ReEDs Generation Data'!Q$729:Q$1448,'ReEDs Generation Data'!$E$729:$E$1448,Calculations!$A70)</f>
        <v>8.6377761480219649E-5</v>
      </c>
      <c r="M70" s="1">
        <f>SUMIFS('ReEDs Generation Data'!R$729:R$1448,'ReEDs Generation Data'!$E$729:$E$1448,Calculations!$A70)</f>
        <v>8.6210081772775498E-5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1.4594937537839315E-4</v>
      </c>
      <c r="C73" s="1">
        <f>SUMIFS('ReEDs Generation Data'!H$729:H$1448,'ReEDs Generation Data'!$E$729:$E$1448,Calculations!$A73)</f>
        <v>1.4571528053181608E-4</v>
      </c>
      <c r="D73" s="1">
        <f>SUMIFS('ReEDs Generation Data'!I$729:I$1448,'ReEDs Generation Data'!$E$729:$E$1448,Calculations!$A73)</f>
        <v>1.4596660913268063E-4</v>
      </c>
      <c r="E73" s="1">
        <f>SUMIFS('ReEDs Generation Data'!J$729:J$1448,'ReEDs Generation Data'!$E$729:$E$1448,Calculations!$A73)</f>
        <v>1.4624443815639058E-4</v>
      </c>
      <c r="F73" s="1">
        <f>SUMIFS('ReEDs Generation Data'!K$729:K$1448,'ReEDs Generation Data'!$E$729:$E$1448,Calculations!$A73)</f>
        <v>1.4852901543518893E-4</v>
      </c>
      <c r="G73" s="1">
        <f>SUMIFS('ReEDs Generation Data'!L$729:L$1448,'ReEDs Generation Data'!$E$729:$E$1448,Calculations!$A73)</f>
        <v>1.5204733244825365E-4</v>
      </c>
      <c r="H73" s="1">
        <f>SUMIFS('ReEDs Generation Data'!M$729:M$1448,'ReEDs Generation Data'!$E$729:$E$1448,Calculations!$A73)</f>
        <v>1.4893191141183623E-4</v>
      </c>
      <c r="I73" s="1">
        <f>SUMIFS('ReEDs Generation Data'!N$729:N$1448,'ReEDs Generation Data'!$E$729:$E$1448,Calculations!$A73)</f>
        <v>1.4608166885631005E-4</v>
      </c>
      <c r="J73" s="1">
        <f>SUMIFS('ReEDs Generation Data'!O$729:O$1448,'ReEDs Generation Data'!$E$729:$E$1448,Calculations!$A73)</f>
        <v>1.4073581428315906E-4</v>
      </c>
      <c r="K73" s="1">
        <f>SUMIFS('ReEDs Generation Data'!P$729:P$1448,'ReEDs Generation Data'!$E$729:$E$1448,Calculations!$A73)</f>
        <v>1.3586837760775191E-4</v>
      </c>
      <c r="L73" s="1">
        <f>SUMIFS('ReEDs Generation Data'!Q$729:Q$1448,'ReEDs Generation Data'!$E$729:$E$1448,Calculations!$A73)</f>
        <v>1.3608678396520411E-4</v>
      </c>
      <c r="M73" s="1">
        <f>SUMIFS('ReEDs Generation Data'!R$729:R$1448,'ReEDs Generation Data'!$E$729:$E$1448,Calculations!$A73)</f>
        <v>1.3631326839773489E-4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3.8069084977504331E-2</v>
      </c>
      <c r="G925" s="44">
        <f>G199/SUMIFS(G$3:G$722,$B$3:$B$722,$B925)*SUMIFS(Calculations!$E$3:$E$53,Calculations!$A$3:$A$53,$B925)</f>
        <v>3.7204608939708783E-2</v>
      </c>
      <c r="H925" s="44">
        <f>H199/SUMIFS(H$3:H$722,$B$3:$B$722,$B925)*SUMIFS(Calculations!$E$3:$E$53,Calculations!$A$3:$A$53,$B925)</f>
        <v>3.6329465793318506E-2</v>
      </c>
      <c r="I925" s="44">
        <f>I199/SUMIFS(I$3:I$722,$B$3:$B$722,$B925)*SUMIFS(Calculations!$E$3:$E$53,Calculations!$A$3:$A$53,$B925)</f>
        <v>3.6661845299955843E-2</v>
      </c>
      <c r="J925" s="44">
        <f>J199/SUMIFS(J$3:J$722,$B$3:$B$722,$B925)*SUMIFS(Calculations!$E$3:$E$53,Calculations!$A$3:$A$53,$B925)</f>
        <v>3.6987703113288715E-2</v>
      </c>
      <c r="K925" s="44">
        <f>K199/SUMIFS(K$3:K$722,$B$3:$B$722,$B925)*SUMIFS(Calculations!$E$3:$E$53,Calculations!$A$3:$A$53,$B925)</f>
        <v>3.5172772025878991E-2</v>
      </c>
      <c r="L925" s="44">
        <f>L199/SUMIFS(L$3:L$722,$B$3:$B$722,$B925)*SUMIFS(Calculations!$E$3:$E$53,Calculations!$A$3:$A$53,$B925)</f>
        <v>3.356693651807105E-2</v>
      </c>
      <c r="M925" s="44">
        <f>M199/SUMIFS(M$3:M$722,$B$3:$B$722,$B925)*SUMIFS(Calculations!$E$3:$E$53,Calculations!$A$3:$A$53,$B925)</f>
        <v>3.2733660904436662E-2</v>
      </c>
      <c r="N925" s="44">
        <f>N199/SUMIFS(N$3:N$722,$B$3:$B$722,$B925)*SUMIFS(Calculations!$E$3:$E$53,Calculations!$A$3:$A$53,$B925)</f>
        <v>3.1939435419413957E-2</v>
      </c>
      <c r="O925" s="44">
        <f>O199/SUMIFS(O$3:O$722,$B$3:$B$722,$B925)*SUMIFS(Calculations!$E$3:$E$53,Calculations!$A$3:$A$53,$B925)</f>
        <v>3.1773744400114809E-2</v>
      </c>
      <c r="P925" s="44">
        <f>P199/SUMIFS(P$3:P$722,$B$3:$B$722,$B925)*SUMIFS(Calculations!$E$3:$E$53,Calculations!$A$3:$A$53,$B925)</f>
        <v>3.1609713849269631E-2</v>
      </c>
      <c r="Q925" s="44">
        <f>Q199/SUMIFS(Q$3:Q$722,$B$3:$B$722,$B925)*SUMIFS(Calculations!$E$3:$E$53,Calculations!$A$3:$A$53,$B925)</f>
        <v>3.1391496307175075E-2</v>
      </c>
      <c r="R925" s="44">
        <f>R199/SUMIFS(R$3:R$722,$B$3:$B$722,$B925)*SUMIFS(Calculations!$E$3:$E$53,Calculations!$A$3:$A$53,$B925)</f>
        <v>3.1173845252182E-2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3.7317087796654938E-5</v>
      </c>
      <c r="G928" s="44">
        <f>G202/SUMIFS(G$3:G$722,$B$3:$B$722,$B928)*SUMIFS(Calculations!$E$3:$E$53,Calculations!$A$3:$A$53,$B928)</f>
        <v>3.7545911111311553E-5</v>
      </c>
      <c r="H928" s="44">
        <f>H202/SUMIFS(H$3:H$722,$B$3:$B$722,$B928)*SUMIFS(Calculations!$E$3:$E$53,Calculations!$A$3:$A$53,$B928)</f>
        <v>3.777755796651729E-5</v>
      </c>
      <c r="I928" s="44">
        <f>I202/SUMIFS(I$3:I$722,$B$3:$B$722,$B928)*SUMIFS(Calculations!$E$3:$E$53,Calculations!$A$3:$A$53,$B928)</f>
        <v>3.7403264927555263E-5</v>
      </c>
      <c r="J928" s="44">
        <f>J202/SUMIFS(J$3:J$722,$B$3:$B$722,$B928)*SUMIFS(Calculations!$E$3:$E$53,Calculations!$A$3:$A$53,$B928)</f>
        <v>3.7036315976773679E-5</v>
      </c>
      <c r="K928" s="44">
        <f>K202/SUMIFS(K$3:K$722,$B$3:$B$722,$B928)*SUMIFS(Calculations!$E$3:$E$53,Calculations!$A$3:$A$53,$B928)</f>
        <v>3.4772457937963169E-5</v>
      </c>
      <c r="L928" s="44">
        <f>L202/SUMIFS(L$3:L$722,$B$3:$B$722,$B928)*SUMIFS(Calculations!$E$3:$E$53,Calculations!$A$3:$A$53,$B928)</f>
        <v>3.276941570204732E-5</v>
      </c>
      <c r="M928" s="44">
        <f>M202/SUMIFS(M$3:M$722,$B$3:$B$722,$B928)*SUMIFS(Calculations!$E$3:$E$53,Calculations!$A$3:$A$53,$B928)</f>
        <v>3.1983149014577819E-5</v>
      </c>
      <c r="N928" s="44">
        <f>N202/SUMIFS(N$3:N$722,$B$3:$B$722,$B928)*SUMIFS(Calculations!$E$3:$E$53,Calculations!$A$3:$A$53,$B928)</f>
        <v>3.1233729457597161E-5</v>
      </c>
      <c r="O928" s="44">
        <f>O202/SUMIFS(O$3:O$722,$B$3:$B$722,$B928)*SUMIFS(Calculations!$E$3:$E$53,Calculations!$A$3:$A$53,$B928)</f>
        <v>3.1076437283955938E-5</v>
      </c>
      <c r="P928" s="44">
        <f>P202/SUMIFS(P$3:P$722,$B$3:$B$722,$B928)*SUMIFS(Calculations!$E$3:$E$53,Calculations!$A$3:$A$53,$B928)</f>
        <v>3.0920721409944554E-5</v>
      </c>
      <c r="Q928" s="44">
        <f>Q202/SUMIFS(Q$3:Q$722,$B$3:$B$722,$B928)*SUMIFS(Calculations!$E$3:$E$53,Calculations!$A$3:$A$53,$B928)</f>
        <v>3.0880534550958696E-5</v>
      </c>
      <c r="R928" s="44">
        <f>R202/SUMIFS(R$3:R$722,$B$3:$B$722,$B928)*SUMIFS(Calculations!$E$3:$E$53,Calculations!$A$3:$A$53,$B928)</f>
        <v>3.0840452016020516E-5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2.0557894612860814E-2</v>
      </c>
      <c r="G930" s="44">
        <f>G204/SUMIFS(G$3:G$722,$B$3:$B$722,$B930)*SUMIFS(Calculations!$E$3:$E$53,Calculations!$A$3:$A$53,$B930)</f>
        <v>2.1561843990997583E-2</v>
      </c>
      <c r="H930" s="44">
        <f>H204/SUMIFS(H$3:H$722,$B$3:$B$722,$B930)*SUMIFS(Calculations!$E$3:$E$53,Calculations!$A$3:$A$53,$B930)</f>
        <v>2.2578181493931308E-2</v>
      </c>
      <c r="I930" s="44">
        <f>I204/SUMIFS(I$3:I$722,$B$3:$B$722,$B930)*SUMIFS(Calculations!$E$3:$E$53,Calculations!$A$3:$A$53,$B930)</f>
        <v>2.2259282981284184E-2</v>
      </c>
      <c r="J930" s="44">
        <f>J204/SUMIFS(J$3:J$722,$B$3:$B$722,$B930)*SUMIFS(Calculations!$E$3:$E$53,Calculations!$A$3:$A$53,$B930)</f>
        <v>2.1946641648316348E-2</v>
      </c>
      <c r="K930" s="44">
        <f>K204/SUMIFS(K$3:K$722,$B$3:$B$722,$B930)*SUMIFS(Calculations!$E$3:$E$53,Calculations!$A$3:$A$53,$B930)</f>
        <v>2.0366170863351331E-2</v>
      </c>
      <c r="L930" s="44">
        <f>L204/SUMIFS(L$3:L$722,$B$3:$B$722,$B930)*SUMIFS(Calculations!$E$3:$E$53,Calculations!$A$3:$A$53,$B930)</f>
        <v>1.8967783826424146E-2</v>
      </c>
      <c r="M930" s="44">
        <f>M204/SUMIFS(M$3:M$722,$B$3:$B$722,$B930)*SUMIFS(Calculations!$E$3:$E$53,Calculations!$A$3:$A$53,$B930)</f>
        <v>1.8407612354782454E-2</v>
      </c>
      <c r="N930" s="44">
        <f>N204/SUMIFS(N$3:N$722,$B$3:$B$722,$B930)*SUMIFS(Calculations!$E$3:$E$53,Calculations!$A$3:$A$53,$B930)</f>
        <v>1.7873692423032578E-2</v>
      </c>
      <c r="O930" s="44">
        <f>O204/SUMIFS(O$3:O$722,$B$3:$B$722,$B930)*SUMIFS(Calculations!$E$3:$E$53,Calculations!$A$3:$A$53,$B930)</f>
        <v>1.7802723044876703E-2</v>
      </c>
      <c r="P930" s="44">
        <f>P204/SUMIFS(P$3:P$722,$B$3:$B$722,$B930)*SUMIFS(Calculations!$E$3:$E$53,Calculations!$A$3:$A$53,$B930)</f>
        <v>1.7732464884589638E-2</v>
      </c>
      <c r="Q930" s="44">
        <f>Q204/SUMIFS(Q$3:Q$722,$B$3:$B$722,$B930)*SUMIFS(Calculations!$E$3:$E$53,Calculations!$A$3:$A$53,$B930)</f>
        <v>1.7702393935344691E-2</v>
      </c>
      <c r="R930" s="44">
        <f>R204/SUMIFS(R$3:R$722,$B$3:$B$722,$B930)*SUMIFS(Calculations!$E$3:$E$53,Calculations!$A$3:$A$53,$B930)</f>
        <v>1.7672401049507083E-2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1.9009373334925406E-3</v>
      </c>
      <c r="G931" s="44">
        <f>G205/SUMIFS(G$3:G$722,$B$3:$B$722,$B931)*SUMIFS(Calculations!$E$3:$E$53,Calculations!$A$3:$A$53,$B931)</f>
        <v>1.6844851149727265E-3</v>
      </c>
      <c r="H931" s="44">
        <f>H205/SUMIFS(H$3:H$722,$B$3:$B$722,$B931)*SUMIFS(Calculations!$E$3:$E$53,Calculations!$A$3:$A$53,$B931)</f>
        <v>1.4653620077069308E-3</v>
      </c>
      <c r="I931" s="44">
        <f>I205/SUMIFS(I$3:I$722,$B$3:$B$722,$B931)*SUMIFS(Calculations!$E$3:$E$53,Calculations!$A$3:$A$53,$B931)</f>
        <v>1.5616812407335688E-3</v>
      </c>
      <c r="J931" s="44">
        <f>J205/SUMIFS(J$3:J$722,$B$3:$B$722,$B931)*SUMIFS(Calculations!$E$3:$E$53,Calculations!$A$3:$A$53,$B931)</f>
        <v>1.6561105723535961E-3</v>
      </c>
      <c r="K931" s="44">
        <f>K205/SUMIFS(K$3:K$722,$B$3:$B$722,$B931)*SUMIFS(Calculations!$E$3:$E$53,Calculations!$A$3:$A$53,$B931)</f>
        <v>1.290724593664719E-3</v>
      </c>
      <c r="L931" s="44">
        <f>L205/SUMIFS(L$3:L$722,$B$3:$B$722,$B931)*SUMIFS(Calculations!$E$3:$E$53,Calculations!$A$3:$A$53,$B931)</f>
        <v>9.6743420390608156E-4</v>
      </c>
      <c r="M931" s="44">
        <f>M205/SUMIFS(M$3:M$722,$B$3:$B$722,$B931)*SUMIFS(Calculations!$E$3:$E$53,Calculations!$A$3:$A$53,$B931)</f>
        <v>9.2435859883674063E-4</v>
      </c>
      <c r="N931" s="44">
        <f>N205/SUMIFS(N$3:N$722,$B$3:$B$722,$B931)*SUMIFS(Calculations!$E$3:$E$53,Calculations!$A$3:$A$53,$B931)</f>
        <v>8.8330166308936225E-4</v>
      </c>
      <c r="O931" s="44">
        <f>O205/SUMIFS(O$3:O$722,$B$3:$B$722,$B931)*SUMIFS(Calculations!$E$3:$E$53,Calculations!$A$3:$A$53,$B931)</f>
        <v>7.8566271508175207E-4</v>
      </c>
      <c r="P931" s="44">
        <f>P205/SUMIFS(P$3:P$722,$B$3:$B$722,$B931)*SUMIFS(Calculations!$E$3:$E$53,Calculations!$A$3:$A$53,$B931)</f>
        <v>6.8900225337793764E-4</v>
      </c>
      <c r="Q931" s="44">
        <f>Q205/SUMIFS(Q$3:Q$722,$B$3:$B$722,$B931)*SUMIFS(Calculations!$E$3:$E$53,Calculations!$A$3:$A$53,$B931)</f>
        <v>6.3827716920516553E-4</v>
      </c>
      <c r="R931" s="44">
        <f>R205/SUMIFS(R$3:R$722,$B$3:$B$722,$B931)*SUMIFS(Calculations!$E$3:$E$53,Calculations!$A$3:$A$53,$B931)</f>
        <v>5.876837660403918E-4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1.1674067862562748E-4</v>
      </c>
      <c r="G932" s="44">
        <f>G206/SUMIFS(G$3:G$722,$B$3:$B$722,$B932)*SUMIFS(Calculations!$E$3:$E$53,Calculations!$A$3:$A$53,$B932)</f>
        <v>1.152062004191412E-4</v>
      </c>
      <c r="H932" s="44">
        <f>H206/SUMIFS(H$3:H$722,$B$3:$B$722,$B932)*SUMIFS(Calculations!$E$3:$E$53,Calculations!$A$3:$A$53,$B932)</f>
        <v>1.1365278768474527E-4</v>
      </c>
      <c r="I932" s="44">
        <f>I206/SUMIFS(I$3:I$722,$B$3:$B$722,$B932)*SUMIFS(Calculations!$E$3:$E$53,Calculations!$A$3:$A$53,$B932)</f>
        <v>1.1173746105074696E-4</v>
      </c>
      <c r="J932" s="44">
        <f>J206/SUMIFS(J$3:J$722,$B$3:$B$722,$B932)*SUMIFS(Calculations!$E$3:$E$53,Calculations!$A$3:$A$53,$B932)</f>
        <v>1.0985971547284685E-4</v>
      </c>
      <c r="K932" s="44">
        <f>K206/SUMIFS(K$3:K$722,$B$3:$B$722,$B932)*SUMIFS(Calculations!$E$3:$E$53,Calculations!$A$3:$A$53,$B932)</f>
        <v>8.0372802812154302E-5</v>
      </c>
      <c r="L932" s="44">
        <f>L206/SUMIFS(L$3:L$722,$B$3:$B$722,$B932)*SUMIFS(Calculations!$E$3:$E$53,Calculations!$A$3:$A$53,$B932)</f>
        <v>5.4283034613984552E-5</v>
      </c>
      <c r="M932" s="44">
        <f>M206/SUMIFS(M$3:M$722,$B$3:$B$722,$B932)*SUMIFS(Calculations!$E$3:$E$53,Calculations!$A$3:$A$53,$B932)</f>
        <v>5.292254704211692E-5</v>
      </c>
      <c r="N932" s="44">
        <f>N206/SUMIFS(N$3:N$722,$B$3:$B$722,$B932)*SUMIFS(Calculations!$E$3:$E$53,Calculations!$A$3:$A$53,$B932)</f>
        <v>5.162581654388342E-5</v>
      </c>
      <c r="O932" s="44">
        <f>O206/SUMIFS(O$3:O$722,$B$3:$B$722,$B932)*SUMIFS(Calculations!$E$3:$E$53,Calculations!$A$3:$A$53,$B932)</f>
        <v>5.1365830399378499E-5</v>
      </c>
      <c r="P932" s="44">
        <f>P206/SUMIFS(P$3:P$722,$B$3:$B$722,$B932)*SUMIFS(Calculations!$E$3:$E$53,Calculations!$A$3:$A$53,$B932)</f>
        <v>5.1108449699593813E-5</v>
      </c>
      <c r="Q932" s="44">
        <f>Q206/SUMIFS(Q$3:Q$722,$B$3:$B$722,$B932)*SUMIFS(Calculations!$E$3:$E$53,Calculations!$A$3:$A$53,$B932)</f>
        <v>5.1027085516025398E-5</v>
      </c>
      <c r="R932" s="44">
        <f>R206/SUMIFS(R$3:R$722,$B$3:$B$722,$B932)*SUMIFS(Calculations!$E$3:$E$53,Calculations!$A$3:$A$53,$B932)</f>
        <v>5.0945932551775446E-5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1.1264733690526135E-2</v>
      </c>
      <c r="G933" s="44">
        <f>G207/SUMIFS(G$3:G$722,$B$3:$B$722,$B933)*SUMIFS(Calculations!$E$3:$E$53,Calculations!$A$3:$A$53,$B933)</f>
        <v>1.1333807507749928E-2</v>
      </c>
      <c r="H933" s="44">
        <f>H207/SUMIFS(H$3:H$722,$B$3:$B$722,$B933)*SUMIFS(Calculations!$E$3:$E$53,Calculations!$A$3:$A$53,$B933)</f>
        <v>1.1403733653872572E-2</v>
      </c>
      <c r="I933" s="44">
        <f>I207/SUMIFS(I$3:I$722,$B$3:$B$722,$B933)*SUMIFS(Calculations!$E$3:$E$53,Calculations!$A$3:$A$53,$B933)</f>
        <v>1.1290747575508148E-2</v>
      </c>
      <c r="J933" s="44">
        <f>J207/SUMIFS(J$3:J$722,$B$3:$B$722,$B933)*SUMIFS(Calculations!$E$3:$E$53,Calculations!$A$3:$A$53,$B933)</f>
        <v>1.117997842248375E-2</v>
      </c>
      <c r="K933" s="44">
        <f>K207/SUMIFS(K$3:K$722,$B$3:$B$722,$B933)*SUMIFS(Calculations!$E$3:$E$53,Calculations!$A$3:$A$53,$B933)</f>
        <v>1.0496598249322354E-2</v>
      </c>
      <c r="L933" s="44">
        <f>L207/SUMIFS(L$3:L$722,$B$3:$B$722,$B933)*SUMIFS(Calculations!$E$3:$E$53,Calculations!$A$3:$A$53,$B933)</f>
        <v>9.8919493152624278E-3</v>
      </c>
      <c r="M933" s="44">
        <f>M207/SUMIFS(M$3:M$722,$B$3:$B$722,$B933)*SUMIFS(Calculations!$E$3:$E$53,Calculations!$A$3:$A$53,$B933)</f>
        <v>9.6546026902433659E-3</v>
      </c>
      <c r="N933" s="44">
        <f>N207/SUMIFS(N$3:N$722,$B$3:$B$722,$B933)*SUMIFS(Calculations!$E$3:$E$53,Calculations!$A$3:$A$53,$B933)</f>
        <v>9.4283789351137948E-3</v>
      </c>
      <c r="O933" s="44">
        <f>O207/SUMIFS(O$3:O$722,$B$3:$B$722,$B933)*SUMIFS(Calculations!$E$3:$E$53,Calculations!$A$3:$A$53,$B933)</f>
        <v>9.3808978868249408E-3</v>
      </c>
      <c r="P933" s="44">
        <f>P207/SUMIFS(P$3:P$722,$B$3:$B$722,$B933)*SUMIFS(Calculations!$E$3:$E$53,Calculations!$A$3:$A$53,$B933)</f>
        <v>9.33389266868777E-3</v>
      </c>
      <c r="Q933" s="44">
        <f>Q207/SUMIFS(Q$3:Q$722,$B$3:$B$722,$B933)*SUMIFS(Calculations!$E$3:$E$53,Calculations!$A$3:$A$53,$B933)</f>
        <v>9.3217616506726109E-3</v>
      </c>
      <c r="R933" s="44">
        <f>R207/SUMIFS(R$3:R$722,$B$3:$B$722,$B933)*SUMIFS(Calculations!$E$3:$E$53,Calculations!$A$3:$A$53,$B933)</f>
        <v>9.3096621244668082E-3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4.7917078862682486E-5</v>
      </c>
      <c r="G935" s="44">
        <f>G209/SUMIFS(G$3:G$722,$B$3:$B$722,$B935)*SUMIFS(Calculations!$E$3:$E$53,Calculations!$A$3:$A$53,$B935)</f>
        <v>4.8210899883062456E-5</v>
      </c>
      <c r="H935" s="44">
        <f>H209/SUMIFS(H$3:H$722,$B$3:$B$722,$B935)*SUMIFS(Calculations!$E$3:$E$53,Calculations!$A$3:$A$53,$B935)</f>
        <v>4.8508346476153246E-5</v>
      </c>
      <c r="I935" s="44">
        <f>I209/SUMIFS(I$3:I$722,$B$3:$B$722,$B935)*SUMIFS(Calculations!$E$3:$E$53,Calculations!$A$3:$A$53,$B935)</f>
        <v>4.8027734774526738E-5</v>
      </c>
      <c r="J935" s="44">
        <f>J209/SUMIFS(J$3:J$722,$B$3:$B$722,$B935)*SUMIFS(Calculations!$E$3:$E$53,Calculations!$A$3:$A$53,$B935)</f>
        <v>4.7556553263552664E-5</v>
      </c>
      <c r="K935" s="44">
        <f>K209/SUMIFS(K$3:K$722,$B$3:$B$722,$B935)*SUMIFS(Calculations!$E$3:$E$53,Calculations!$A$3:$A$53,$B935)</f>
        <v>4.4649641964077565E-5</v>
      </c>
      <c r="L935" s="44">
        <f>L209/SUMIFS(L$3:L$722,$B$3:$B$722,$B935)*SUMIFS(Calculations!$E$3:$E$53,Calculations!$A$3:$A$53,$B935)</f>
        <v>4.2077631701468943E-5</v>
      </c>
      <c r="M935" s="44">
        <f>M209/SUMIFS(M$3:M$722,$B$3:$B$722,$B935)*SUMIFS(Calculations!$E$3:$E$53,Calculations!$A$3:$A$53,$B935)</f>
        <v>4.1068024438547601E-5</v>
      </c>
      <c r="N935" s="44">
        <f>N209/SUMIFS(N$3:N$722,$B$3:$B$722,$B935)*SUMIFS(Calculations!$E$3:$E$53,Calculations!$A$3:$A$53,$B935)</f>
        <v>4.0105730804897612E-5</v>
      </c>
      <c r="O935" s="44">
        <f>O209/SUMIFS(O$3:O$722,$B$3:$B$722,$B935)*SUMIFS(Calculations!$E$3:$E$53,Calculations!$A$3:$A$53,$B935)</f>
        <v>3.9903759484683152E-5</v>
      </c>
      <c r="P935" s="44">
        <f>P209/SUMIFS(P$3:P$722,$B$3:$B$722,$B935)*SUMIFS(Calculations!$E$3:$E$53,Calculations!$A$3:$A$53,$B935)</f>
        <v>3.9703812215061432E-5</v>
      </c>
      <c r="Q935" s="44">
        <f>Q209/SUMIFS(Q$3:Q$722,$B$3:$B$722,$B935)*SUMIFS(Calculations!$E$3:$E$53,Calculations!$A$3:$A$53,$B935)</f>
        <v>3.9652210200944954E-5</v>
      </c>
      <c r="R935" s="44">
        <f>R209/SUMIFS(R$3:R$722,$B$3:$B$722,$B935)*SUMIFS(Calculations!$E$3:$E$53,Calculations!$A$3:$A$53,$B935)</f>
        <v>3.9600742144323948E-5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9.4544896380280733E-5</v>
      </c>
      <c r="G936" s="44">
        <f>G210/SUMIFS(G$3:G$722,$B$3:$B$722,$B936)*SUMIFS(Calculations!$E$3:$E$53,Calculations!$A$3:$A$53,$B936)</f>
        <v>1.0338655733975962E-4</v>
      </c>
      <c r="H936" s="44">
        <f>H210/SUMIFS(H$3:H$722,$B$3:$B$722,$B936)*SUMIFS(Calculations!$E$3:$E$53,Calculations!$A$3:$A$53,$B936)</f>
        <v>1.1233731901862104E-4</v>
      </c>
      <c r="I936" s="44">
        <f>I210/SUMIFS(I$3:I$722,$B$3:$B$722,$B936)*SUMIFS(Calculations!$E$3:$E$53,Calculations!$A$3:$A$53,$B936)</f>
        <v>1.1841646399371866E-4</v>
      </c>
      <c r="J936" s="44">
        <f>J210/SUMIFS(J$3:J$722,$B$3:$B$722,$B936)*SUMIFS(Calculations!$E$3:$E$53,Calculations!$A$3:$A$53,$B936)</f>
        <v>1.2437632869344024E-4</v>
      </c>
      <c r="K936" s="44">
        <f>K210/SUMIFS(K$3:K$722,$B$3:$B$722,$B936)*SUMIFS(Calculations!$E$3:$E$53,Calculations!$A$3:$A$53,$B936)</f>
        <v>1.2463188213987058E-4</v>
      </c>
      <c r="L936" s="44">
        <f>L210/SUMIFS(L$3:L$722,$B$3:$B$722,$B936)*SUMIFS(Calculations!$E$3:$E$53,Calculations!$A$3:$A$53,$B936)</f>
        <v>1.2485799364419568E-4</v>
      </c>
      <c r="M936" s="44">
        <f>M210/SUMIFS(M$3:M$722,$B$3:$B$722,$B936)*SUMIFS(Calculations!$E$3:$E$53,Calculations!$A$3:$A$53,$B936)</f>
        <v>1.3244089157962786E-4</v>
      </c>
      <c r="N936" s="44">
        <f>N210/SUMIFS(N$3:N$722,$B$3:$B$722,$B936)*SUMIFS(Calculations!$E$3:$E$53,Calculations!$A$3:$A$53,$B936)</f>
        <v>1.3966842913395368E-4</v>
      </c>
      <c r="O936" s="44">
        <f>O210/SUMIFS(O$3:O$722,$B$3:$B$722,$B936)*SUMIFS(Calculations!$E$3:$E$53,Calculations!$A$3:$A$53,$B936)</f>
        <v>1.5236398059037689E-4</v>
      </c>
      <c r="P936" s="44">
        <f>P210/SUMIFS(P$3:P$722,$B$3:$B$722,$B936)*SUMIFS(Calculations!$E$3:$E$53,Calculations!$A$3:$A$53,$B936)</f>
        <v>1.6493230389171728E-4</v>
      </c>
      <c r="Q936" s="44">
        <f>Q210/SUMIFS(Q$3:Q$722,$B$3:$B$722,$B936)*SUMIFS(Calculations!$E$3:$E$53,Calculations!$A$3:$A$53,$B936)</f>
        <v>1.8185445957275684E-4</v>
      </c>
      <c r="R936" s="44">
        <f>R210/SUMIFS(R$3:R$722,$B$3:$B$722,$B936)*SUMIFS(Calculations!$E$3:$E$53,Calculations!$A$3:$A$53,$B936)</f>
        <v>1.9873268577484294E-4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1.2269330231255338E-5</v>
      </c>
      <c r="G938" s="44">
        <f>G212/SUMIFS(G$3:G$722,$B$3:$B$722,$B938)*SUMIFS(Calculations!$E$3:$E$53,Calculations!$A$3:$A$53,$B938)</f>
        <v>1.2344564098041272E-5</v>
      </c>
      <c r="H938" s="44">
        <f>H212/SUMIFS(H$3:H$722,$B$3:$B$722,$B938)*SUMIFS(Calculations!$E$3:$E$53,Calculations!$A$3:$A$53,$B938)</f>
        <v>1.2420726304991559E-5</v>
      </c>
      <c r="I938" s="44">
        <f>I212/SUMIFS(I$3:I$722,$B$3:$B$722,$B938)*SUMIFS(Calculations!$E$3:$E$53,Calculations!$A$3:$A$53,$B938)</f>
        <v>1.2297664052028271E-5</v>
      </c>
      <c r="J938" s="44">
        <f>J212/SUMIFS(J$3:J$722,$B$3:$B$722,$B938)*SUMIFS(Calculations!$E$3:$E$53,Calculations!$A$3:$A$53,$B938)</f>
        <v>1.2177016431300602E-5</v>
      </c>
      <c r="K938" s="44">
        <f>K212/SUMIFS(K$3:K$722,$B$3:$B$722,$B938)*SUMIFS(Calculations!$E$3:$E$53,Calculations!$A$3:$A$53,$B938)</f>
        <v>4.4907471692088603E-3</v>
      </c>
      <c r="L938" s="44">
        <f>L212/SUMIFS(L$3:L$722,$B$3:$B$722,$B938)*SUMIFS(Calculations!$E$3:$E$53,Calculations!$A$3:$A$53,$B938)</f>
        <v>8.4533477469549353E-3</v>
      </c>
      <c r="M938" s="44">
        <f>M212/SUMIFS(M$3:M$722,$B$3:$B$722,$B938)*SUMIFS(Calculations!$E$3:$E$53,Calculations!$A$3:$A$53,$B938)</f>
        <v>1.0122790525906224E-2</v>
      </c>
      <c r="N938" s="44">
        <f>N212/SUMIFS(N$3:N$722,$B$3:$B$722,$B938)*SUMIFS(Calculations!$E$3:$E$53,Calculations!$A$3:$A$53,$B938)</f>
        <v>1.1713997539690301E-2</v>
      </c>
      <c r="O938" s="44">
        <f>O212/SUMIFS(O$3:O$722,$B$3:$B$722,$B938)*SUMIFS(Calculations!$E$3:$E$53,Calculations!$A$3:$A$53,$B938)</f>
        <v>1.2083701631623728E-2</v>
      </c>
      <c r="P938" s="44">
        <f>P212/SUMIFS(P$3:P$722,$B$3:$B$722,$B938)*SUMIFS(Calculations!$E$3:$E$53,Calculations!$A$3:$A$53,$B938)</f>
        <v>1.2449700743139034E-2</v>
      </c>
      <c r="Q938" s="44">
        <f>Q212/SUMIFS(Q$3:Q$722,$B$3:$B$722,$B938)*SUMIFS(Calculations!$E$3:$E$53,Calculations!$A$3:$A$53,$B938)</f>
        <v>1.2744096334042105E-2</v>
      </c>
      <c r="R938" s="44">
        <f>R212/SUMIFS(R$3:R$722,$B$3:$B$722,$B938)*SUMIFS(Calculations!$E$3:$E$53,Calculations!$A$3:$A$53,$B938)</f>
        <v>1.3037727681597082E-2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8.1730915532343393E-2</v>
      </c>
      <c r="G1165" s="44">
        <f>G439/SUMIFS(G$3:G$722,$B$3:$B$722,$B1165)*SUMIFS(Calculations!$E$3:$E$53,Calculations!$A$3:$A$53,$B1165)</f>
        <v>8.0563915263834524E-2</v>
      </c>
      <c r="H1165" s="44">
        <f>H439/SUMIFS(H$3:H$722,$B$3:$B$722,$B1165)*SUMIFS(Calculations!$E$3:$E$53,Calculations!$A$3:$A$53,$B1165)</f>
        <v>7.9429772024686235E-2</v>
      </c>
      <c r="I1165" s="44">
        <f>I439/SUMIFS(I$3:I$722,$B$3:$B$722,$B1165)*SUMIFS(Calculations!$E$3:$E$53,Calculations!$A$3:$A$53,$B1165)</f>
        <v>7.9682755830588356E-2</v>
      </c>
      <c r="J1165" s="44">
        <f>J439/SUMIFS(J$3:J$722,$B$3:$B$722,$B1165)*SUMIFS(Calculations!$E$3:$E$53,Calculations!$A$3:$A$53,$B1165)</f>
        <v>7.9937356292267697E-2</v>
      </c>
      <c r="K1165" s="44">
        <f>K439/SUMIFS(K$3:K$722,$B$3:$B$722,$B1165)*SUMIFS(Calculations!$E$3:$E$53,Calculations!$A$3:$A$53,$B1165)</f>
        <v>8.1771886962463153E-2</v>
      </c>
      <c r="L1165" s="44">
        <f>L439/SUMIFS(L$3:L$722,$B$3:$B$722,$B1165)*SUMIFS(Calculations!$E$3:$E$53,Calculations!$A$3:$A$53,$B1165)</f>
        <v>8.369259896484682E-2</v>
      </c>
      <c r="M1165" s="44">
        <f>M439/SUMIFS(M$3:M$722,$B$3:$B$722,$B1165)*SUMIFS(Calculations!$E$3:$E$53,Calculations!$A$3:$A$53,$B1165)</f>
        <v>8.0222932807134426E-2</v>
      </c>
      <c r="N1165" s="44">
        <f>N439/SUMIFS(N$3:N$722,$B$3:$B$722,$B1165)*SUMIFS(Calculations!$E$3:$E$53,Calculations!$A$3:$A$53,$B1165)</f>
        <v>7.7029500481322732E-2</v>
      </c>
      <c r="O1165" s="44">
        <f>O439/SUMIFS(O$3:O$722,$B$3:$B$722,$B1165)*SUMIFS(Calculations!$E$3:$E$53,Calculations!$A$3:$A$53,$B1165)</f>
        <v>7.3225114390908119E-2</v>
      </c>
      <c r="P1165" s="44">
        <f>P439/SUMIFS(P$3:P$722,$B$3:$B$722,$B1165)*SUMIFS(Calculations!$E$3:$E$53,Calculations!$A$3:$A$53,$B1165)</f>
        <v>6.9778829441952211E-2</v>
      </c>
      <c r="Q1165" s="44">
        <f>Q439/SUMIFS(Q$3:Q$722,$B$3:$B$722,$B1165)*SUMIFS(Calculations!$E$3:$E$53,Calculations!$A$3:$A$53,$B1165)</f>
        <v>6.9607614908526877E-2</v>
      </c>
      <c r="R1165" s="44">
        <f>R439/SUMIFS(R$3:R$722,$B$3:$B$722,$B1165)*SUMIFS(Calculations!$E$3:$E$53,Calculations!$A$3:$A$53,$B1165)</f>
        <v>6.9437238528011522E-2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7.9000062701247667E-4</v>
      </c>
      <c r="G1168" s="44">
        <f>G442/SUMIFS(G$3:G$722,$B$3:$B$722,$B1168)*SUMIFS(Calculations!$E$3:$E$53,Calculations!$A$3:$A$53,$B1168)</f>
        <v>7.7872055095018304E-4</v>
      </c>
      <c r="H1168" s="44">
        <f>H442/SUMIFS(H$3:H$722,$B$3:$B$722,$B1168)*SUMIFS(Calculations!$E$3:$E$53,Calculations!$A$3:$A$53,$B1168)</f>
        <v>7.6775806675172134E-4</v>
      </c>
      <c r="I1168" s="44">
        <f>I442/SUMIFS(I$3:I$722,$B$3:$B$722,$B1168)*SUMIFS(Calculations!$E$3:$E$53,Calculations!$A$3:$A$53,$B1168)</f>
        <v>7.702033760203736E-4</v>
      </c>
      <c r="J1168" s="44">
        <f>J442/SUMIFS(J$3:J$722,$B$3:$B$722,$B1168)*SUMIFS(Calculations!$E$3:$E$53,Calculations!$A$3:$A$53,$B1168)</f>
        <v>7.7266431167800421E-4</v>
      </c>
      <c r="K1168" s="44">
        <f>K442/SUMIFS(K$3:K$722,$B$3:$B$722,$B1168)*SUMIFS(Calculations!$E$3:$E$53,Calculations!$A$3:$A$53,$B1168)</f>
        <v>7.9039665164126467E-4</v>
      </c>
      <c r="L1168" s="44">
        <f>L442/SUMIFS(L$3:L$722,$B$3:$B$722,$B1168)*SUMIFS(Calculations!$E$3:$E$53,Calculations!$A$3:$A$53,$B1168)</f>
        <v>8.0896200939249436E-4</v>
      </c>
      <c r="M1168" s="44">
        <f>M442/SUMIFS(M$3:M$722,$B$3:$B$722,$B1168)*SUMIFS(Calculations!$E$3:$E$53,Calculations!$A$3:$A$53,$B1168)</f>
        <v>7.7542465792318331E-4</v>
      </c>
      <c r="N1168" s="44">
        <f>N442/SUMIFS(N$3:N$722,$B$3:$B$722,$B1168)*SUMIFS(Calculations!$E$3:$E$53,Calculations!$A$3:$A$53,$B1168)</f>
        <v>7.4455734751461709E-4</v>
      </c>
      <c r="O1168" s="44">
        <f>O442/SUMIFS(O$3:O$722,$B$3:$B$722,$B1168)*SUMIFS(Calculations!$E$3:$E$53,Calculations!$A$3:$A$53,$B1168)</f>
        <v>7.0778463577819066E-4</v>
      </c>
      <c r="P1168" s="44">
        <f>P442/SUMIFS(P$3:P$722,$B$3:$B$722,$B1168)*SUMIFS(Calculations!$E$3:$E$53,Calculations!$A$3:$A$53,$B1168)</f>
        <v>6.7447328409681333E-4</v>
      </c>
      <c r="Q1168" s="44">
        <f>Q442/SUMIFS(Q$3:Q$722,$B$3:$B$722,$B1168)*SUMIFS(Calculations!$E$3:$E$53,Calculations!$A$3:$A$53,$B1168)</f>
        <v>6.7281834620851655E-4</v>
      </c>
      <c r="R1168" s="44">
        <f>R442/SUMIFS(R$3:R$722,$B$3:$B$722,$B1168)*SUMIFS(Calculations!$E$3:$E$53,Calculations!$A$3:$A$53,$B1168)</f>
        <v>6.7117150979956934E-4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2.574609355611723E-2</v>
      </c>
      <c r="G1170" s="44">
        <f>G444/SUMIFS(G$3:G$722,$B$3:$B$722,$B1170)*SUMIFS(Calculations!$E$3:$E$53,Calculations!$A$3:$A$53,$B1170)</f>
        <v>2.7164120461357803E-2</v>
      </c>
      <c r="H1170" s="44">
        <f>H444/SUMIFS(H$3:H$722,$B$3:$B$722,$B1170)*SUMIFS(Calculations!$E$3:$E$53,Calculations!$A$3:$A$53,$B1170)</f>
        <v>2.85422226528542E-2</v>
      </c>
      <c r="I1170" s="44">
        <f>I444/SUMIFS(I$3:I$722,$B$3:$B$722,$B1170)*SUMIFS(Calculations!$E$3:$E$53,Calculations!$A$3:$A$53,$B1170)</f>
        <v>3.0143736072114083E-2</v>
      </c>
      <c r="J1170" s="44">
        <f>J444/SUMIFS(J$3:J$722,$B$3:$B$722,$B1170)*SUMIFS(Calculations!$E$3:$E$53,Calculations!$A$3:$A$53,$B1170)</f>
        <v>3.1755483727167612E-2</v>
      </c>
      <c r="K1170" s="44">
        <f>K444/SUMIFS(K$3:K$722,$B$3:$B$722,$B1170)*SUMIFS(Calculations!$E$3:$E$53,Calculations!$A$3:$A$53,$B1170)</f>
        <v>3.2244970008861368E-2</v>
      </c>
      <c r="L1170" s="44">
        <f>L444/SUMIFS(L$3:L$722,$B$3:$B$722,$B1170)*SUMIFS(Calculations!$E$3:$E$53,Calculations!$A$3:$A$53,$B1170)</f>
        <v>3.2757451043670761E-2</v>
      </c>
      <c r="M1170" s="44">
        <f>M444/SUMIFS(M$3:M$722,$B$3:$B$722,$B1170)*SUMIFS(Calculations!$E$3:$E$53,Calculations!$A$3:$A$53,$B1170)</f>
        <v>3.6689761060139811E-2</v>
      </c>
      <c r="N1170" s="44">
        <f>N444/SUMIFS(N$3:N$722,$B$3:$B$722,$B1170)*SUMIFS(Calculations!$E$3:$E$53,Calculations!$A$3:$A$53,$B1170)</f>
        <v>4.030900433914876E-2</v>
      </c>
      <c r="O1170" s="44">
        <f>O444/SUMIFS(O$3:O$722,$B$3:$B$722,$B1170)*SUMIFS(Calculations!$E$3:$E$53,Calculations!$A$3:$A$53,$B1170)</f>
        <v>4.5793224471815039E-2</v>
      </c>
      <c r="P1170" s="44">
        <f>P444/SUMIFS(P$3:P$722,$B$3:$B$722,$B1170)*SUMIFS(Calculations!$E$3:$E$53,Calculations!$A$3:$A$53,$B1170)</f>
        <v>5.0761223210846598E-2</v>
      </c>
      <c r="Q1170" s="44">
        <f>Q444/SUMIFS(Q$3:Q$722,$B$3:$B$722,$B1170)*SUMIFS(Calculations!$E$3:$E$53,Calculations!$A$3:$A$53,$B1170)</f>
        <v>5.0737818936340891E-2</v>
      </c>
      <c r="R1170" s="44">
        <f>R444/SUMIFS(R$3:R$722,$B$3:$B$722,$B1170)*SUMIFS(Calculations!$E$3:$E$53,Calculations!$A$3:$A$53,$B1170)</f>
        <v>5.0714529233655645E-2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3.430968060310919E-2</v>
      </c>
      <c r="G1171" s="44">
        <f>G445/SUMIFS(G$3:G$722,$B$3:$B$722,$B1171)*SUMIFS(Calculations!$E$3:$E$53,Calculations!$A$3:$A$53,$B1171)</f>
        <v>3.3862155321007462E-2</v>
      </c>
      <c r="H1171" s="44">
        <f>H445/SUMIFS(H$3:H$722,$B$3:$B$722,$B1171)*SUMIFS(Calculations!$E$3:$E$53,Calculations!$A$3:$A$53,$B1171)</f>
        <v>3.3427230165684108E-2</v>
      </c>
      <c r="I1171" s="44">
        <f>I445/SUMIFS(I$3:I$722,$B$3:$B$722,$B1171)*SUMIFS(Calculations!$E$3:$E$53,Calculations!$A$3:$A$53,$B1171)</f>
        <v>3.1216282175784659E-2</v>
      </c>
      <c r="J1171" s="44">
        <f>J445/SUMIFS(J$3:J$722,$B$3:$B$722,$B1171)*SUMIFS(Calculations!$E$3:$E$53,Calculations!$A$3:$A$53,$B1171)</f>
        <v>2.8991205448164976E-2</v>
      </c>
      <c r="K1171" s="44">
        <f>K445/SUMIFS(K$3:K$722,$B$3:$B$722,$B1171)*SUMIFS(Calculations!$E$3:$E$53,Calculations!$A$3:$A$53,$B1171)</f>
        <v>2.1948112332428067E-2</v>
      </c>
      <c r="L1171" s="44">
        <f>L445/SUMIFS(L$3:L$722,$B$3:$B$722,$B1171)*SUMIFS(Calculations!$E$3:$E$53,Calculations!$A$3:$A$53,$B1171)</f>
        <v>1.457415358587816E-2</v>
      </c>
      <c r="M1171" s="44">
        <f>M445/SUMIFS(M$3:M$722,$B$3:$B$722,$B1171)*SUMIFS(Calculations!$E$3:$E$53,Calculations!$A$3:$A$53,$B1171)</f>
        <v>1.1632647612942762E-2</v>
      </c>
      <c r="N1171" s="44">
        <f>N445/SUMIFS(N$3:N$722,$B$3:$B$722,$B1171)*SUMIFS(Calculations!$E$3:$E$53,Calculations!$A$3:$A$53,$B1171)</f>
        <v>8.9253265527709808E-3</v>
      </c>
      <c r="O1171" s="44">
        <f>O445/SUMIFS(O$3:O$722,$B$3:$B$722,$B1171)*SUMIFS(Calculations!$E$3:$E$53,Calculations!$A$3:$A$53,$B1171)</f>
        <v>8.0750381738186692E-3</v>
      </c>
      <c r="P1171" s="44">
        <f>P445/SUMIFS(P$3:P$722,$B$3:$B$722,$B1171)*SUMIFS(Calculations!$E$3:$E$53,Calculations!$A$3:$A$53,$B1171)</f>
        <v>7.3047861612696137E-3</v>
      </c>
      <c r="Q1171" s="44">
        <f>Q445/SUMIFS(Q$3:Q$722,$B$3:$B$722,$B1171)*SUMIFS(Calculations!$E$3:$E$53,Calculations!$A$3:$A$53,$B1171)</f>
        <v>7.2010728428226582E-3</v>
      </c>
      <c r="R1171" s="44">
        <f>R445/SUMIFS(R$3:R$722,$B$3:$B$722,$B1171)*SUMIFS(Calculations!$E$3:$E$53,Calculations!$A$3:$A$53,$B1171)</f>
        <v>7.0978672360630353E-3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7.6812269591751479E-5</v>
      </c>
      <c r="G1172" s="44">
        <f>G446/SUMIFS(G$3:G$722,$B$3:$B$722,$B1172)*SUMIFS(Calculations!$E$3:$E$53,Calculations!$A$3:$A$53,$B1172)</f>
        <v>7.6181352499949051E-5</v>
      </c>
      <c r="H1172" s="44">
        <f>H446/SUMIFS(H$3:H$722,$B$3:$B$722,$B1172)*SUMIFS(Calculations!$E$3:$E$53,Calculations!$A$3:$A$53,$B1172)</f>
        <v>7.5568198952825086E-5</v>
      </c>
      <c r="I1172" s="44">
        <f>I446/SUMIFS(I$3:I$722,$B$3:$B$722,$B1172)*SUMIFS(Calculations!$E$3:$E$53,Calculations!$A$3:$A$53,$B1172)</f>
        <v>7.4687935084049158E-5</v>
      </c>
      <c r="J1172" s="44">
        <f>J446/SUMIFS(J$3:J$722,$B$3:$B$722,$B1172)*SUMIFS(Calculations!$E$3:$E$53,Calculations!$A$3:$A$53,$B1172)</f>
        <v>7.3802046018577779E-5</v>
      </c>
      <c r="K1172" s="44">
        <f>K446/SUMIFS(K$3:K$722,$B$3:$B$722,$B1172)*SUMIFS(Calculations!$E$3:$E$53,Calculations!$A$3:$A$53,$B1172)</f>
        <v>6.3469476409289241E-5</v>
      </c>
      <c r="L1172" s="44">
        <f>L446/SUMIFS(L$3:L$722,$B$3:$B$722,$B1172)*SUMIFS(Calculations!$E$3:$E$53,Calculations!$A$3:$A$53,$B1172)</f>
        <v>5.2651510383182374E-5</v>
      </c>
      <c r="M1172" s="44">
        <f>M446/SUMIFS(M$3:M$722,$B$3:$B$722,$B1172)*SUMIFS(Calculations!$E$3:$E$53,Calculations!$A$3:$A$53,$B1172)</f>
        <v>4.5605228208410002E-5</v>
      </c>
      <c r="N1172" s="44">
        <f>N446/SUMIFS(N$3:N$722,$B$3:$B$722,$B1172)*SUMIFS(Calculations!$E$3:$E$53,Calculations!$A$3:$A$53,$B1172)</f>
        <v>3.9119928398313992E-5</v>
      </c>
      <c r="O1172" s="44">
        <f>O446/SUMIFS(O$3:O$722,$B$3:$B$722,$B1172)*SUMIFS(Calculations!$E$3:$E$53,Calculations!$A$3:$A$53,$B1172)</f>
        <v>3.7187846396917039E-5</v>
      </c>
      <c r="P1172" s="44">
        <f>P446/SUMIFS(P$3:P$722,$B$3:$B$722,$B1172)*SUMIFS(Calculations!$E$3:$E$53,Calculations!$A$3:$A$53,$B1172)</f>
        <v>3.5437628368747023E-5</v>
      </c>
      <c r="Q1172" s="44">
        <f>Q446/SUMIFS(Q$3:Q$722,$B$3:$B$722,$B1172)*SUMIFS(Calculations!$E$3:$E$53,Calculations!$A$3:$A$53,$B1172)</f>
        <v>3.5350675964194252E-5</v>
      </c>
      <c r="R1172" s="44">
        <f>R446/SUMIFS(R$3:R$722,$B$3:$B$722,$B1172)*SUMIFS(Calculations!$E$3:$E$53,Calculations!$A$3:$A$53,$B1172)</f>
        <v>3.5264149221000051E-5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6.132320078782637E-5</v>
      </c>
      <c r="G1175" s="44">
        <f>G449/SUMIFS(G$3:G$722,$B$3:$B$722,$B1175)*SUMIFS(Calculations!$E$3:$E$53,Calculations!$A$3:$A$53,$B1175)</f>
        <v>6.0447593420417195E-5</v>
      </c>
      <c r="H1175" s="44">
        <f>H449/SUMIFS(H$3:H$722,$B$3:$B$722,$B1175)*SUMIFS(Calculations!$E$3:$E$53,Calculations!$A$3:$A$53,$B1175)</f>
        <v>5.9596638881079825E-5</v>
      </c>
      <c r="I1175" s="44">
        <f>I449/SUMIFS(I$3:I$722,$B$3:$B$722,$B1175)*SUMIFS(Calculations!$E$3:$E$53,Calculations!$A$3:$A$53,$B1175)</f>
        <v>5.9786454162413176E-5</v>
      </c>
      <c r="J1175" s="44">
        <f>J449/SUMIFS(J$3:J$722,$B$3:$B$722,$B1175)*SUMIFS(Calculations!$E$3:$E$53,Calculations!$A$3:$A$53,$B1175)</f>
        <v>5.9977482430364698E-5</v>
      </c>
      <c r="K1175" s="44">
        <f>K449/SUMIFS(K$3:K$722,$B$3:$B$722,$B1175)*SUMIFS(Calculations!$E$3:$E$53,Calculations!$A$3:$A$53,$B1175)</f>
        <v>6.1353941899918812E-5</v>
      </c>
      <c r="L1175" s="44">
        <f>L449/SUMIFS(L$3:L$722,$B$3:$B$722,$B1175)*SUMIFS(Calculations!$E$3:$E$53,Calculations!$A$3:$A$53,$B1175)</f>
        <v>6.2795063744824019E-5</v>
      </c>
      <c r="M1175" s="44">
        <f>M449/SUMIFS(M$3:M$722,$B$3:$B$722,$B1175)*SUMIFS(Calculations!$E$3:$E$53,Calculations!$A$3:$A$53,$B1175)</f>
        <v>6.0191752218576348E-5</v>
      </c>
      <c r="N1175" s="44">
        <f>N449/SUMIFS(N$3:N$722,$B$3:$B$722,$B1175)*SUMIFS(Calculations!$E$3:$E$53,Calculations!$A$3:$A$53,$B1175)</f>
        <v>5.7795700608942915E-5</v>
      </c>
      <c r="O1175" s="44">
        <f>O449/SUMIFS(O$3:O$722,$B$3:$B$722,$B1175)*SUMIFS(Calculations!$E$3:$E$53,Calculations!$A$3:$A$53,$B1175)</f>
        <v>5.4941246690528337E-5</v>
      </c>
      <c r="P1175" s="44">
        <f>P449/SUMIFS(P$3:P$722,$B$3:$B$722,$B1175)*SUMIFS(Calculations!$E$3:$E$53,Calculations!$A$3:$A$53,$B1175)</f>
        <v>5.2355478226779082E-5</v>
      </c>
      <c r="Q1175" s="44">
        <f>Q449/SUMIFS(Q$3:Q$722,$B$3:$B$722,$B1175)*SUMIFS(Calculations!$E$3:$E$53,Calculations!$A$3:$A$53,$B1175)</f>
        <v>5.2227014925681215E-5</v>
      </c>
      <c r="R1175" s="44">
        <f>R449/SUMIFS(R$3:R$722,$B$3:$B$722,$B1175)*SUMIFS(Calculations!$E$3:$E$53,Calculations!$A$3:$A$53,$B1175)</f>
        <v>5.2099180495786554E-5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1.098362930145856E-3</v>
      </c>
      <c r="G1176" s="44">
        <f>G450/SUMIFS(G$3:G$722,$B$3:$B$722,$B1176)*SUMIFS(Calculations!$E$3:$E$53,Calculations!$A$3:$A$53,$B1176)</f>
        <v>1.3941888072387075E-3</v>
      </c>
      <c r="H1176" s="44">
        <f>H450/SUMIFS(H$3:H$722,$B$3:$B$722,$B1176)*SUMIFS(Calculations!$E$3:$E$53,Calculations!$A$3:$A$53,$B1176)</f>
        <v>1.6816856720840473E-3</v>
      </c>
      <c r="I1176" s="44">
        <f>I450/SUMIFS(I$3:I$722,$B$3:$B$722,$B1176)*SUMIFS(Calculations!$E$3:$E$53,Calculations!$A$3:$A$53,$B1176)</f>
        <v>2.0150113285036957E-3</v>
      </c>
      <c r="J1176" s="44">
        <f>J450/SUMIFS(J$3:J$722,$B$3:$B$722,$B1176)*SUMIFS(Calculations!$E$3:$E$53,Calculations!$A$3:$A$53,$B1176)</f>
        <v>2.350467053471536E-3</v>
      </c>
      <c r="K1176" s="44">
        <f>K450/SUMIFS(K$3:K$722,$B$3:$B$722,$B1176)*SUMIFS(Calculations!$E$3:$E$53,Calculations!$A$3:$A$53,$B1176)</f>
        <v>2.7680716260054979E-3</v>
      </c>
      <c r="L1176" s="44">
        <f>L450/SUMIFS(L$3:L$722,$B$3:$B$722,$B1176)*SUMIFS(Calculations!$E$3:$E$53,Calculations!$A$3:$A$53,$B1176)</f>
        <v>3.2052941416862149E-3</v>
      </c>
      <c r="M1176" s="44">
        <f>M450/SUMIFS(M$3:M$722,$B$3:$B$722,$B1176)*SUMIFS(Calculations!$E$3:$E$53,Calculations!$A$3:$A$53,$B1176)</f>
        <v>3.5196563506323911E-3</v>
      </c>
      <c r="N1176" s="44">
        <f>N450/SUMIFS(N$3:N$722,$B$3:$B$722,$B1176)*SUMIFS(Calculations!$E$3:$E$53,Calculations!$A$3:$A$53,$B1176)</f>
        <v>3.808990942039933E-3</v>
      </c>
      <c r="O1176" s="44">
        <f>O450/SUMIFS(O$3:O$722,$B$3:$B$722,$B1176)*SUMIFS(Calculations!$E$3:$E$53,Calculations!$A$3:$A$53,$B1176)</f>
        <v>4.0907814022313792E-3</v>
      </c>
      <c r="P1176" s="44">
        <f>P450/SUMIFS(P$3:P$722,$B$3:$B$722,$B1176)*SUMIFS(Calculations!$E$3:$E$53,Calculations!$A$3:$A$53,$B1176)</f>
        <v>4.3460473501760345E-3</v>
      </c>
      <c r="Q1176" s="44">
        <f>Q450/SUMIFS(Q$3:Q$722,$B$3:$B$722,$B1176)*SUMIFS(Calculations!$E$3:$E$53,Calculations!$A$3:$A$53,$B1176)</f>
        <v>4.4505099335800736E-3</v>
      </c>
      <c r="R1176" s="44">
        <f>R450/SUMIFS(R$3:R$722,$B$3:$B$722,$B1176)*SUMIFS(Calculations!$E$3:$E$53,Calculations!$A$3:$A$53,$B1176)</f>
        <v>4.5544611373920076E-3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6.8608114066813679E-3</v>
      </c>
      <c r="G1178" s="44">
        <f>G452/SUMIFS(G$3:G$722,$B$3:$B$722,$B1178)*SUMIFS(Calculations!$E$3:$E$53,Calculations!$A$3:$A$53,$B1178)</f>
        <v>6.7742707754800619E-3</v>
      </c>
      <c r="H1178" s="44">
        <f>H452/SUMIFS(H$3:H$722,$B$3:$B$722,$B1178)*SUMIFS(Calculations!$E$3:$E$53,Calculations!$A$3:$A$53,$B1178)</f>
        <v>6.6901667058948859E-3</v>
      </c>
      <c r="I1178" s="44">
        <f>I452/SUMIFS(I$3:I$722,$B$3:$B$722,$B1178)*SUMIFS(Calculations!$E$3:$E$53,Calculations!$A$3:$A$53,$B1178)</f>
        <v>6.7115369535314965E-3</v>
      </c>
      <c r="J1178" s="44">
        <f>J452/SUMIFS(J$3:J$722,$B$3:$B$722,$B1178)*SUMIFS(Calculations!$E$3:$E$53,Calculations!$A$3:$A$53,$B1178)</f>
        <v>6.7330437645903339E-3</v>
      </c>
      <c r="K1178" s="44">
        <f>K452/SUMIFS(K$3:K$722,$B$3:$B$722,$B1178)*SUMIFS(Calculations!$E$3:$E$53,Calculations!$A$3:$A$53,$B1178)</f>
        <v>1.1025739126080578E-2</v>
      </c>
      <c r="L1178" s="44">
        <f>L452/SUMIFS(L$3:L$722,$B$3:$B$722,$B1178)*SUMIFS(Calculations!$E$3:$E$53,Calculations!$A$3:$A$53,$B1178)</f>
        <v>1.5520093806186661E-2</v>
      </c>
      <c r="M1178" s="44">
        <f>M452/SUMIFS(M$3:M$722,$B$3:$B$722,$B1178)*SUMIFS(Calculations!$E$3:$E$53,Calculations!$A$3:$A$53,$B1178)</f>
        <v>1.7727780656589566E-2</v>
      </c>
      <c r="N1178" s="44">
        <f>N452/SUMIFS(N$3:N$722,$B$3:$B$722,$B1178)*SUMIFS(Calculations!$E$3:$E$53,Calculations!$A$3:$A$53,$B1178)</f>
        <v>1.9759704833984856E-2</v>
      </c>
      <c r="O1178" s="44">
        <f>O452/SUMIFS(O$3:O$722,$B$3:$B$722,$B1178)*SUMIFS(Calculations!$E$3:$E$53,Calculations!$A$3:$A$53,$B1178)</f>
        <v>1.8689927958150266E-2</v>
      </c>
      <c r="P1178" s="44">
        <f>P452/SUMIFS(P$3:P$722,$B$3:$B$722,$B1178)*SUMIFS(Calculations!$E$3:$E$53,Calculations!$A$3:$A$53,$B1178)</f>
        <v>1.7720847570852339E-2</v>
      </c>
      <c r="Q1178" s="44">
        <f>Q452/SUMIFS(Q$3:Q$722,$B$3:$B$722,$B1178)*SUMIFS(Calculations!$E$3:$E$53,Calculations!$A$3:$A$53,$B1178)</f>
        <v>1.791658746742027E-2</v>
      </c>
      <c r="R1178" s="44">
        <f>R452/SUMIFS(R$3:R$722,$B$3:$B$722,$B1178)*SUMIFS(Calculations!$E$3:$E$53,Calculations!$A$3:$A$53,$B1178)</f>
        <v>1.8111369151150601E-2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4.3445771479600806E-6</v>
      </c>
      <c r="H1344" s="44">
        <f>H618/SUMIFS(H$3:H$722,$B$3:$B$722,$B1344)*SUMIFS(Calculations!$E$3:$E$53,Calculations!$A$3:$A$53,$B1344)</f>
        <v>8.7635807924988965E-6</v>
      </c>
      <c r="I1344" s="44">
        <f>I618/SUMIFS(I$3:I$722,$B$3:$B$722,$B1344)*SUMIFS(Calculations!$E$3:$E$53,Calculations!$A$3:$A$53,$B1344)</f>
        <v>1.6563041967295111E-5</v>
      </c>
      <c r="J1344" s="44">
        <f>J618/SUMIFS(J$3:J$722,$B$3:$B$722,$B1344)*SUMIFS(Calculations!$E$3:$E$53,Calculations!$A$3:$A$53,$B1344)</f>
        <v>2.4590638657651131E-5</v>
      </c>
      <c r="K1344" s="44">
        <f>K618/SUMIFS(K$3:K$722,$B$3:$B$722,$B1344)*SUMIFS(Calculations!$E$3:$E$53,Calculations!$A$3:$A$53,$B1344)</f>
        <v>2.7014121657392198E-5</v>
      </c>
      <c r="L1344" s="44">
        <f>L618/SUMIFS(L$3:L$722,$B$3:$B$722,$B1344)*SUMIFS(Calculations!$E$3:$E$53,Calculations!$A$3:$A$53,$B1344)</f>
        <v>2.9967512051719398E-5</v>
      </c>
      <c r="M1344" s="44">
        <f>M618/SUMIFS(M$3:M$722,$B$3:$B$722,$B1344)*SUMIFS(Calculations!$E$3:$E$53,Calculations!$A$3:$A$53,$B1344)</f>
        <v>3.0283545641986713E-5</v>
      </c>
      <c r="N1344" s="44">
        <f>N618/SUMIFS(N$3:N$722,$B$3:$B$722,$B1344)*SUMIFS(Calculations!$E$3:$E$53,Calculations!$A$3:$A$53,$B1344)</f>
        <v>3.0606315977627938E-5</v>
      </c>
      <c r="O1344" s="44">
        <f>O618/SUMIFS(O$3:O$722,$B$3:$B$722,$B1344)*SUMIFS(Calculations!$E$3:$E$53,Calculations!$A$3:$A$53,$B1344)</f>
        <v>2.9151964539354127E-5</v>
      </c>
      <c r="P1344" s="44">
        <f>P618/SUMIFS(P$3:P$722,$B$3:$B$722,$B1344)*SUMIFS(Calculations!$E$3:$E$53,Calculations!$A$3:$A$53,$B1344)</f>
        <v>2.7829559082027683E-5</v>
      </c>
      <c r="Q1344" s="44">
        <f>Q618/SUMIFS(Q$3:Q$722,$B$3:$B$722,$B1344)*SUMIFS(Calculations!$E$3:$E$53,Calculations!$A$3:$A$53,$B1344)</f>
        <v>2.8082686724587135E-5</v>
      </c>
      <c r="R1344" s="44">
        <f>R618/SUMIFS(R$3:R$722,$B$3:$B$722,$B1344)*SUMIFS(Calculations!$E$3:$E$53,Calculations!$A$3:$A$53,$B1344)</f>
        <v>2.8340461350101459E-5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3.5921650571727456E-2</v>
      </c>
      <c r="G1345" s="44">
        <f>G619/SUMIFS(G$3:G$722,$B$3:$B$722,$B1345)*SUMIFS(Calculations!$E$3:$E$53,Calculations!$A$3:$A$53,$B1345)</f>
        <v>3.6234577841949465E-2</v>
      </c>
      <c r="H1345" s="44">
        <f>H619/SUMIFS(H$3:H$722,$B$3:$B$722,$B1345)*SUMIFS(Calculations!$E$3:$E$53,Calculations!$A$3:$A$53,$B1345)</f>
        <v>3.6552865836498249E-2</v>
      </c>
      <c r="I1345" s="44">
        <f>I619/SUMIFS(I$3:I$722,$B$3:$B$722,$B1345)*SUMIFS(Calculations!$E$3:$E$53,Calculations!$A$3:$A$53,$B1345)</f>
        <v>3.7149815539653762E-2</v>
      </c>
      <c r="J1345" s="44">
        <f>J619/SUMIFS(J$3:J$722,$B$3:$B$722,$B1345)*SUMIFS(Calculations!$E$3:$E$53,Calculations!$A$3:$A$53,$B1345)</f>
        <v>3.7764226119303225E-2</v>
      </c>
      <c r="K1345" s="44">
        <f>K619/SUMIFS(K$3:K$722,$B$3:$B$722,$B1345)*SUMIFS(Calculations!$E$3:$E$53,Calculations!$A$3:$A$53,$B1345)</f>
        <v>3.3331956015615345E-2</v>
      </c>
      <c r="L1345" s="44">
        <f>L619/SUMIFS(L$3:L$722,$B$3:$B$722,$B1345)*SUMIFS(Calculations!$E$3:$E$53,Calculations!$A$3:$A$53,$B1345)</f>
        <v>2.7930546576929831E-2</v>
      </c>
      <c r="M1345" s="44">
        <f>M619/SUMIFS(M$3:M$722,$B$3:$B$722,$B1345)*SUMIFS(Calculations!$E$3:$E$53,Calculations!$A$3:$A$53,$B1345)</f>
        <v>2.8225098587040032E-2</v>
      </c>
      <c r="N1345" s="44">
        <f>N619/SUMIFS(N$3:N$722,$B$3:$B$722,$B1345)*SUMIFS(Calculations!$E$3:$E$53,Calculations!$A$3:$A$53,$B1345)</f>
        <v>2.8525929429377546E-2</v>
      </c>
      <c r="O1345" s="44">
        <f>O619/SUMIFS(O$3:O$722,$B$3:$B$722,$B1345)*SUMIFS(Calculations!$E$3:$E$53,Calculations!$A$3:$A$53,$B1345)</f>
        <v>2.7170433834153424E-2</v>
      </c>
      <c r="P1345" s="44">
        <f>P619/SUMIFS(P$3:P$722,$B$3:$B$722,$B1345)*SUMIFS(Calculations!$E$3:$E$53,Calculations!$A$3:$A$53,$B1345)</f>
        <v>2.5937915527138238E-2</v>
      </c>
      <c r="Q1345" s="44">
        <f>Q619/SUMIFS(Q$3:Q$722,$B$3:$B$722,$B1345)*SUMIFS(Calculations!$E$3:$E$53,Calculations!$A$3:$A$53,$B1345)</f>
        <v>2.6173837461472105E-2</v>
      </c>
      <c r="R1345" s="44">
        <f>R619/SUMIFS(R$3:R$722,$B$3:$B$722,$B1345)*SUMIFS(Calculations!$E$3:$E$53,Calculations!$A$3:$A$53,$B1345)</f>
        <v>2.6414090511903951E-2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2.9333293665499883E-4</v>
      </c>
      <c r="G1347" s="44">
        <f>G621/SUMIFS(G$3:G$722,$B$3:$B$722,$B1347)*SUMIFS(Calculations!$E$3:$E$53,Calculations!$A$3:$A$53,$B1347)</f>
        <v>2.9582412642357715E-4</v>
      </c>
      <c r="H1347" s="44">
        <f>H621/SUMIFS(H$3:H$722,$B$3:$B$722,$B1347)*SUMIFS(Calculations!$E$3:$E$53,Calculations!$A$3:$A$53,$B1347)</f>
        <v>2.9835799250344522E-4</v>
      </c>
      <c r="I1347" s="44">
        <f>I621/SUMIFS(I$3:I$722,$B$3:$B$722,$B1347)*SUMIFS(Calculations!$E$3:$E$53,Calculations!$A$3:$A$53,$B1347)</f>
        <v>3.026586057330859E-4</v>
      </c>
      <c r="J1347" s="44">
        <f>J621/SUMIFS(J$3:J$722,$B$3:$B$722,$B1347)*SUMIFS(Calculations!$E$3:$E$53,Calculations!$A$3:$A$53,$B1347)</f>
        <v>3.0708501260338699E-4</v>
      </c>
      <c r="K1347" s="44">
        <f>K621/SUMIFS(K$3:K$722,$B$3:$B$722,$B1347)*SUMIFS(Calculations!$E$3:$E$53,Calculations!$A$3:$A$53,$B1347)</f>
        <v>3.3734918418024129E-4</v>
      </c>
      <c r="L1347" s="44">
        <f>L621/SUMIFS(L$3:L$722,$B$3:$B$722,$B1347)*SUMIFS(Calculations!$E$3:$E$53,Calculations!$A$3:$A$53,$B1347)</f>
        <v>3.7423077717548887E-4</v>
      </c>
      <c r="M1347" s="44">
        <f>M621/SUMIFS(M$3:M$722,$B$3:$B$722,$B1347)*SUMIFS(Calculations!$E$3:$E$53,Calculations!$A$3:$A$53,$B1347)</f>
        <v>3.7817736759965161E-4</v>
      </c>
      <c r="N1347" s="44">
        <f>N621/SUMIFS(N$3:N$722,$B$3:$B$722,$B1347)*SUMIFS(Calculations!$E$3:$E$53,Calculations!$A$3:$A$53,$B1347)</f>
        <v>3.8220808571024222E-4</v>
      </c>
      <c r="O1347" s="44">
        <f>O621/SUMIFS(O$3:O$722,$B$3:$B$722,$B1347)*SUMIFS(Calculations!$E$3:$E$53,Calculations!$A$3:$A$53,$B1347)</f>
        <v>3.640463154541001E-4</v>
      </c>
      <c r="P1347" s="44">
        <f>P621/SUMIFS(P$3:P$722,$B$3:$B$722,$B1347)*SUMIFS(Calculations!$E$3:$E$53,Calculations!$A$3:$A$53,$B1347)</f>
        <v>3.4753227113896697E-4</v>
      </c>
      <c r="Q1347" s="44">
        <f>Q621/SUMIFS(Q$3:Q$722,$B$3:$B$722,$B1347)*SUMIFS(Calculations!$E$3:$E$53,Calculations!$A$3:$A$53,$B1347)</f>
        <v>3.5069329946311122E-4</v>
      </c>
      <c r="R1347" s="44">
        <f>R621/SUMIFS(R$3:R$722,$B$3:$B$722,$B1347)*SUMIFS(Calculations!$E$3:$E$53,Calculations!$A$3:$A$53,$B1347)</f>
        <v>3.539123587655939E-4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7.4752094688530649E-4</v>
      </c>
      <c r="G1348" s="44">
        <f>G622/SUMIFS(G$3:G$722,$B$3:$B$722,$B1348)*SUMIFS(Calculations!$E$3:$E$53,Calculations!$A$3:$A$53,$B1348)</f>
        <v>7.5386942092955911E-4</v>
      </c>
      <c r="H1348" s="44">
        <f>H622/SUMIFS(H$3:H$722,$B$3:$B$722,$B1348)*SUMIFS(Calculations!$E$3:$E$53,Calculations!$A$3:$A$53,$B1348)</f>
        <v>7.603266500184673E-4</v>
      </c>
      <c r="I1348" s="44">
        <f>I622/SUMIFS(I$3:I$722,$B$3:$B$722,$B1348)*SUMIFS(Calculations!$E$3:$E$53,Calculations!$A$3:$A$53,$B1348)</f>
        <v>7.7128620509014879E-4</v>
      </c>
      <c r="J1348" s="44">
        <f>J622/SUMIFS(J$3:J$722,$B$3:$B$722,$B1348)*SUMIFS(Calculations!$E$3:$E$53,Calculations!$A$3:$A$53,$B1348)</f>
        <v>7.8256632894094832E-4</v>
      </c>
      <c r="K1348" s="44">
        <f>K622/SUMIFS(K$3:K$722,$B$3:$B$722,$B1348)*SUMIFS(Calculations!$E$3:$E$53,Calculations!$A$3:$A$53,$B1348)</f>
        <v>8.5969064526154437E-4</v>
      </c>
      <c r="L1348" s="44">
        <f>L622/SUMIFS(L$3:L$722,$B$3:$B$722,$B1348)*SUMIFS(Calculations!$E$3:$E$53,Calculations!$A$3:$A$53,$B1348)</f>
        <v>9.5367860185733547E-4</v>
      </c>
      <c r="M1348" s="44">
        <f>M622/SUMIFS(M$3:M$722,$B$3:$B$722,$B1348)*SUMIFS(Calculations!$E$3:$E$53,Calculations!$A$3:$A$53,$B1348)</f>
        <v>9.6373597572227041E-4</v>
      </c>
      <c r="N1348" s="44">
        <f>N622/SUMIFS(N$3:N$722,$B$3:$B$722,$B1348)*SUMIFS(Calculations!$E$3:$E$53,Calculations!$A$3:$A$53,$B1348)</f>
        <v>9.740077380855955E-4</v>
      </c>
      <c r="O1348" s="44">
        <f>O622/SUMIFS(O$3:O$722,$B$3:$B$722,$B1348)*SUMIFS(Calculations!$E$3:$E$53,Calculations!$A$3:$A$53,$B1348)</f>
        <v>9.2772482197736323E-4</v>
      </c>
      <c r="P1348" s="44">
        <f>P622/SUMIFS(P$3:P$722,$B$3:$B$722,$B1348)*SUMIFS(Calculations!$E$3:$E$53,Calculations!$A$3:$A$53,$B1348)</f>
        <v>8.856409217371619E-4</v>
      </c>
      <c r="Q1348" s="44">
        <f>Q622/SUMIFS(Q$3:Q$722,$B$3:$B$722,$B1348)*SUMIFS(Calculations!$E$3:$E$53,Calculations!$A$3:$A$53,$B1348)</f>
        <v>8.9369639246929711E-4</v>
      </c>
      <c r="R1348" s="44">
        <f>R622/SUMIFS(R$3:R$722,$B$3:$B$722,$B1348)*SUMIFS(Calculations!$E$3:$E$53,Calculations!$A$3:$A$53,$B1348)</f>
        <v>9.0189974762372341E-4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1.0865188498848126E-3</v>
      </c>
      <c r="G1350" s="44">
        <f>G624/SUMIFS(G$3:G$722,$B$3:$B$722,$B1350)*SUMIFS(Calculations!$E$3:$E$53,Calculations!$A$3:$A$53,$B1350)</f>
        <v>1.09141204079224E-3</v>
      </c>
      <c r="H1350" s="44">
        <f>H624/SUMIFS(H$3:H$722,$B$3:$B$722,$B1350)*SUMIFS(Calculations!$E$3:$E$53,Calculations!$A$3:$A$53,$B1350)</f>
        <v>1.0963890564411622E-3</v>
      </c>
      <c r="I1350" s="44">
        <f>I624/SUMIFS(I$3:I$722,$B$3:$B$722,$B1350)*SUMIFS(Calculations!$E$3:$E$53,Calculations!$A$3:$A$53,$B1350)</f>
        <v>1.11004271868135E-3</v>
      </c>
      <c r="J1350" s="44">
        <f>J624/SUMIFS(J$3:J$722,$B$3:$B$722,$B1350)*SUMIFS(Calculations!$E$3:$E$53,Calculations!$A$3:$A$53,$B1350)</f>
        <v>1.1240957527761612E-3</v>
      </c>
      <c r="K1350" s="44">
        <f>K624/SUMIFS(K$3:K$722,$B$3:$B$722,$B1350)*SUMIFS(Calculations!$E$3:$E$53,Calculations!$A$3:$A$53,$B1350)</f>
        <v>1.2338306639671128E-3</v>
      </c>
      <c r="L1350" s="44">
        <f>L624/SUMIFS(L$3:L$722,$B$3:$B$722,$B1350)*SUMIFS(Calculations!$E$3:$E$53,Calculations!$A$3:$A$53,$B1350)</f>
        <v>1.3675596947332999E-3</v>
      </c>
      <c r="M1350" s="44">
        <f>M624/SUMIFS(M$3:M$722,$B$3:$B$722,$B1350)*SUMIFS(Calculations!$E$3:$E$53,Calculations!$A$3:$A$53,$B1350)</f>
        <v>1.3751451880363653E-3</v>
      </c>
      <c r="N1350" s="44">
        <f>N624/SUMIFS(N$3:N$722,$B$3:$B$722,$B1350)*SUMIFS(Calculations!$E$3:$E$53,Calculations!$A$3:$A$53,$B1350)</f>
        <v>1.3828923778757859E-3</v>
      </c>
      <c r="O1350" s="44">
        <f>O624/SUMIFS(O$3:O$722,$B$3:$B$722,$B1350)*SUMIFS(Calculations!$E$3:$E$53,Calculations!$A$3:$A$53,$B1350)</f>
        <v>1.3210692619357463E-3</v>
      </c>
      <c r="P1350" s="44">
        <f>P624/SUMIFS(P$3:P$722,$B$3:$B$722,$B1350)*SUMIFS(Calculations!$E$3:$E$53,Calculations!$A$3:$A$53,$B1350)</f>
        <v>1.2648550459240572E-3</v>
      </c>
      <c r="Q1350" s="44">
        <f>Q624/SUMIFS(Q$3:Q$722,$B$3:$B$722,$B1350)*SUMIFS(Calculations!$E$3:$E$53,Calculations!$A$3:$A$53,$B1350)</f>
        <v>1.2607411327860991E-3</v>
      </c>
      <c r="R1350" s="44">
        <f>R624/SUMIFS(R$3:R$722,$B$3:$B$722,$B1350)*SUMIFS(Calculations!$E$3:$E$53,Calculations!$A$3:$A$53,$B1350)</f>
        <v>1.2565516953630942E-3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1.1479340818522876E-2</v>
      </c>
      <c r="G1351" s="44">
        <f>G625/SUMIFS(G$3:G$722,$B$3:$B$722,$B1351)*SUMIFS(Calculations!$E$3:$E$53,Calculations!$A$3:$A$53,$B1351)</f>
        <v>1.0690513118317703E-2</v>
      </c>
      <c r="H1351" s="44">
        <f>H625/SUMIFS(H$3:H$722,$B$3:$B$722,$B1351)*SUMIFS(Calculations!$E$3:$E$53,Calculations!$A$3:$A$53,$B1351)</f>
        <v>9.8881720933098934E-3</v>
      </c>
      <c r="I1351" s="44">
        <f>I625/SUMIFS(I$3:I$722,$B$3:$B$722,$B1351)*SUMIFS(Calculations!$E$3:$E$53,Calculations!$A$3:$A$53,$B1351)</f>
        <v>9.1904360439281785E-3</v>
      </c>
      <c r="J1351" s="44">
        <f>J625/SUMIFS(J$3:J$722,$B$3:$B$722,$B1351)*SUMIFS(Calculations!$E$3:$E$53,Calculations!$A$3:$A$53,$B1351)</f>
        <v>8.4722911009340752E-3</v>
      </c>
      <c r="K1351" s="44">
        <f>K625/SUMIFS(K$3:K$722,$B$3:$B$722,$B1351)*SUMIFS(Calculations!$E$3:$E$53,Calculations!$A$3:$A$53,$B1351)</f>
        <v>1.2327938962404712E-2</v>
      </c>
      <c r="L1351" s="44">
        <f>L625/SUMIFS(L$3:L$722,$B$3:$B$722,$B1351)*SUMIFS(Calculations!$E$3:$E$53,Calculations!$A$3:$A$53,$B1351)</f>
        <v>1.7026644651362374E-2</v>
      </c>
      <c r="M1351" s="44">
        <f>M625/SUMIFS(M$3:M$722,$B$3:$B$722,$B1351)*SUMIFS(Calculations!$E$3:$E$53,Calculations!$A$3:$A$53,$B1351)</f>
        <v>1.667888633293365E-2</v>
      </c>
      <c r="N1351" s="44">
        <f>N625/SUMIFS(N$3:N$722,$B$3:$B$722,$B1351)*SUMIFS(Calculations!$E$3:$E$53,Calculations!$A$3:$A$53,$B1351)</f>
        <v>1.6323715007422586E-2</v>
      </c>
      <c r="O1351" s="44">
        <f>O625/SUMIFS(O$3:O$722,$B$3:$B$722,$B1351)*SUMIFS(Calculations!$E$3:$E$53,Calculations!$A$3:$A$53,$B1351)</f>
        <v>1.8041356534795282E-2</v>
      </c>
      <c r="P1351" s="44">
        <f>P625/SUMIFS(P$3:P$722,$B$3:$B$722,$B1351)*SUMIFS(Calculations!$E$3:$E$53,Calculations!$A$3:$A$53,$B1351)</f>
        <v>1.9603165097534545E-2</v>
      </c>
      <c r="Q1351" s="44">
        <f>Q625/SUMIFS(Q$3:Q$722,$B$3:$B$722,$B1351)*SUMIFS(Calculations!$E$3:$E$53,Calculations!$A$3:$A$53,$B1351)</f>
        <v>1.9334456156599351E-2</v>
      </c>
      <c r="R1351" s="44">
        <f>R625/SUMIFS(R$3:R$722,$B$3:$B$722,$B1351)*SUMIFS(Calculations!$E$3:$E$53,Calculations!$A$3:$A$53,$B1351)</f>
        <v>1.9060814187189985E-2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3.753643662025354E-6</v>
      </c>
      <c r="G1352" s="44">
        <f>G626/SUMIFS(G$3:G$722,$B$3:$B$722,$B1352)*SUMIFS(Calculations!$E$3:$E$53,Calculations!$A$3:$A$53,$B1352)</f>
        <v>2.7030081445603658E-6</v>
      </c>
      <c r="H1352" s="44">
        <f>H626/SUMIFS(H$3:H$722,$B$3:$B$722,$B1352)*SUMIFS(Calculations!$E$3:$E$53,Calculations!$A$3:$A$53,$B1352)</f>
        <v>1.6343742999663926E-6</v>
      </c>
      <c r="I1352" s="44">
        <f>I626/SUMIFS(I$3:I$722,$B$3:$B$722,$B1352)*SUMIFS(Calculations!$E$3:$E$53,Calculations!$A$3:$A$53,$B1352)</f>
        <v>8.2896630776215049E-7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3.6976848649008028E-5</v>
      </c>
      <c r="G1355" s="44">
        <f>G629/SUMIFS(G$3:G$722,$B$3:$B$722,$B1355)*SUMIFS(Calculations!$E$3:$E$53,Calculations!$A$3:$A$53,$B1355)</f>
        <v>3.7290882074913488E-5</v>
      </c>
      <c r="H1355" s="44">
        <f>H629/SUMIFS(H$3:H$722,$B$3:$B$722,$B1355)*SUMIFS(Calculations!$E$3:$E$53,Calculations!$A$3:$A$53,$B1355)</f>
        <v>3.7610295174583005E-5</v>
      </c>
      <c r="I1355" s="44">
        <f>I629/SUMIFS(I$3:I$722,$B$3:$B$722,$B1355)*SUMIFS(Calculations!$E$3:$E$53,Calculations!$A$3:$A$53,$B1355)</f>
        <v>3.8152420195740721E-5</v>
      </c>
      <c r="J1355" s="44">
        <f>J629/SUMIFS(J$3:J$722,$B$3:$B$722,$B1355)*SUMIFS(Calculations!$E$3:$E$53,Calculations!$A$3:$A$53,$B1355)</f>
        <v>3.8710402462473206E-5</v>
      </c>
      <c r="K1355" s="44">
        <f>K629/SUMIFS(K$3:K$722,$B$3:$B$722,$B1355)*SUMIFS(Calculations!$E$3:$E$53,Calculations!$A$3:$A$53,$B1355)</f>
        <v>4.2525431571192564E-5</v>
      </c>
      <c r="L1355" s="44">
        <f>L629/SUMIFS(L$3:L$722,$B$3:$B$722,$B1355)*SUMIFS(Calculations!$E$3:$E$53,Calculations!$A$3:$A$53,$B1355)</f>
        <v>4.7174637001960693E-5</v>
      </c>
      <c r="M1355" s="44">
        <f>M629/SUMIFS(M$3:M$722,$B$3:$B$722,$B1355)*SUMIFS(Calculations!$E$3:$E$53,Calculations!$A$3:$A$53,$B1355)</f>
        <v>4.7672134754712299E-5</v>
      </c>
      <c r="N1355" s="44">
        <f>N629/SUMIFS(N$3:N$722,$B$3:$B$722,$B1355)*SUMIFS(Calculations!$E$3:$E$53,Calculations!$A$3:$A$53,$B1355)</f>
        <v>4.8180237442469518E-5</v>
      </c>
      <c r="O1355" s="44">
        <f>O629/SUMIFS(O$3:O$722,$B$3:$B$722,$B1355)*SUMIFS(Calculations!$E$3:$E$53,Calculations!$A$3:$A$53,$B1355)</f>
        <v>4.5890808107947573E-5</v>
      </c>
      <c r="P1355" s="44">
        <f>P629/SUMIFS(P$3:P$722,$B$3:$B$722,$B1355)*SUMIFS(Calculations!$E$3:$E$53,Calculations!$A$3:$A$53,$B1355)</f>
        <v>4.380908716591137E-5</v>
      </c>
      <c r="Q1355" s="44">
        <f>Q629/SUMIFS(Q$3:Q$722,$B$3:$B$722,$B1355)*SUMIFS(Calculations!$E$3:$E$53,Calculations!$A$3:$A$53,$B1355)</f>
        <v>4.4207558838577931E-5</v>
      </c>
      <c r="R1355" s="44">
        <f>R629/SUMIFS(R$3:R$722,$B$3:$B$722,$B1355)*SUMIFS(Calculations!$E$3:$E$53,Calculations!$A$3:$A$53,$B1355)</f>
        <v>4.461334575762439E-5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5.1725157217620728E-4</v>
      </c>
      <c r="G1356" s="44">
        <f>G630/SUMIFS(G$3:G$722,$B$3:$B$722,$B1356)*SUMIFS(Calculations!$E$3:$E$53,Calculations!$A$3:$A$53,$B1356)</f>
        <v>5.883221392621558E-4</v>
      </c>
      <c r="H1356" s="44">
        <f>H630/SUMIFS(H$3:H$722,$B$3:$B$722,$B1356)*SUMIFS(Calculations!$E$3:$E$53,Calculations!$A$3:$A$53,$B1356)</f>
        <v>6.6061020879723358E-4</v>
      </c>
      <c r="I1356" s="44">
        <f>I630/SUMIFS(I$3:I$722,$B$3:$B$722,$B1356)*SUMIFS(Calculations!$E$3:$E$53,Calculations!$A$3:$A$53,$B1356)</f>
        <v>6.8284570246523904E-4</v>
      </c>
      <c r="J1356" s="44">
        <f>J630/SUMIFS(J$3:J$722,$B$3:$B$722,$B1356)*SUMIFS(Calculations!$E$3:$E$53,Calculations!$A$3:$A$53,$B1356)</f>
        <v>7.0573158796134522E-4</v>
      </c>
      <c r="K1356" s="44">
        <f>K630/SUMIFS(K$3:K$722,$B$3:$B$722,$B1356)*SUMIFS(Calculations!$E$3:$E$53,Calculations!$A$3:$A$53,$B1356)</f>
        <v>7.7765304420345568E-4</v>
      </c>
      <c r="L1356" s="44">
        <f>L630/SUMIFS(L$3:L$722,$B$3:$B$722,$B1356)*SUMIFS(Calculations!$E$3:$E$53,Calculations!$A$3:$A$53,$B1356)</f>
        <v>8.6530050780611655E-4</v>
      </c>
      <c r="M1356" s="44">
        <f>M630/SUMIFS(M$3:M$722,$B$3:$B$722,$B1356)*SUMIFS(Calculations!$E$3:$E$53,Calculations!$A$3:$A$53,$B1356)</f>
        <v>8.7600975588019727E-4</v>
      </c>
      <c r="N1356" s="44">
        <f>N630/SUMIFS(N$3:N$722,$B$3:$B$722,$B1356)*SUMIFS(Calculations!$E$3:$E$53,Calculations!$A$3:$A$53,$B1356)</f>
        <v>8.8694728816090303E-4</v>
      </c>
      <c r="O1356" s="44">
        <f>O630/SUMIFS(O$3:O$722,$B$3:$B$722,$B1356)*SUMIFS(Calculations!$E$3:$E$53,Calculations!$A$3:$A$53,$B1356)</f>
        <v>8.4760094259366881E-4</v>
      </c>
      <c r="P1356" s="44">
        <f>P630/SUMIFS(P$3:P$722,$B$3:$B$722,$B1356)*SUMIFS(Calculations!$E$3:$E$53,Calculations!$A$3:$A$53,$B1356)</f>
        <v>8.1182429278630166E-4</v>
      </c>
      <c r="Q1356" s="44">
        <f>Q630/SUMIFS(Q$3:Q$722,$B$3:$B$722,$B1356)*SUMIFS(Calculations!$E$3:$E$53,Calculations!$A$3:$A$53,$B1356)</f>
        <v>8.2338722375079531E-4</v>
      </c>
      <c r="R1356" s="44">
        <f>R630/SUMIFS(R$3:R$722,$B$3:$B$722,$B1356)*SUMIFS(Calculations!$E$3:$E$53,Calculations!$A$3:$A$53,$B1356)</f>
        <v>8.3516243000279647E-4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2.1560684669854392E-3</v>
      </c>
      <c r="G1358" s="44">
        <f>G632/SUMIFS(G$3:G$722,$B$3:$B$722,$B1358)*SUMIFS(Calculations!$E$3:$E$53,Calculations!$A$3:$A$53,$B1358)</f>
        <v>2.5435575001059832E-3</v>
      </c>
      <c r="H1358" s="44">
        <f>H632/SUMIFS(H$3:H$722,$B$3:$B$722,$B1358)*SUMIFS(Calculations!$E$3:$E$53,Calculations!$A$3:$A$53,$B1358)</f>
        <v>2.937684567312626E-3</v>
      </c>
      <c r="I1358" s="44">
        <f>I632/SUMIFS(I$3:I$722,$B$3:$B$722,$B1358)*SUMIFS(Calculations!$E$3:$E$53,Calculations!$A$3:$A$53,$B1358)</f>
        <v>2.9797854111255771E-3</v>
      </c>
      <c r="J1358" s="44">
        <f>J632/SUMIFS(J$3:J$722,$B$3:$B$722,$B1358)*SUMIFS(Calculations!$E$3:$E$53,Calculations!$A$3:$A$53,$B1358)</f>
        <v>3.0231177115088615E-3</v>
      </c>
      <c r="K1358" s="44">
        <f>K632/SUMIFS(K$3:K$722,$B$3:$B$722,$B1358)*SUMIFS(Calculations!$E$3:$E$53,Calculations!$A$3:$A$53,$B1358)</f>
        <v>3.3044565862871173E-3</v>
      </c>
      <c r="L1358" s="44">
        <f>L632/SUMIFS(L$3:L$722,$B$3:$B$722,$B1358)*SUMIFS(Calculations!$E$3:$E$53,Calculations!$A$3:$A$53,$B1358)</f>
        <v>3.6473116962299958E-3</v>
      </c>
      <c r="M1358" s="44">
        <f>M632/SUMIFS(M$3:M$722,$B$3:$B$722,$B1358)*SUMIFS(Calculations!$E$3:$E$53,Calculations!$A$3:$A$53,$B1358)</f>
        <v>3.6674057675392538E-3</v>
      </c>
      <c r="N1358" s="44">
        <f>N632/SUMIFS(N$3:N$722,$B$3:$B$722,$B1358)*SUMIFS(Calculations!$E$3:$E$53,Calculations!$A$3:$A$53,$B1358)</f>
        <v>3.6879281750953679E-3</v>
      </c>
      <c r="O1358" s="44">
        <f>O632/SUMIFS(O$3:O$722,$B$3:$B$722,$B1358)*SUMIFS(Calculations!$E$3:$E$53,Calculations!$A$3:$A$53,$B1358)</f>
        <v>3.4951401715912333E-3</v>
      </c>
      <c r="P1358" s="44">
        <f>P632/SUMIFS(P$3:P$722,$B$3:$B$722,$B1358)*SUMIFS(Calculations!$E$3:$E$53,Calculations!$A$3:$A$53,$B1358)</f>
        <v>3.3198428526409157E-3</v>
      </c>
      <c r="Q1358" s="44">
        <f>Q632/SUMIFS(Q$3:Q$722,$B$3:$B$722,$B1358)*SUMIFS(Calculations!$E$3:$E$53,Calculations!$A$3:$A$53,$B1358)</f>
        <v>3.3333127430441923E-3</v>
      </c>
      <c r="R1358" s="44">
        <f>R632/SUMIFS(R$3:R$722,$B$3:$B$722,$B1358)*SUMIFS(Calculations!$E$3:$E$53,Calculations!$A$3:$A$53,$B1358)</f>
        <v>3.347029917191257E-3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0.63130998404926619</v>
      </c>
      <c r="G1435" s="44">
        <f>G709/SUMIFS(G$3:G$722,$B$3:$B$722,$B1435)*SUMIFS(Calculations!$E$3:$E$53,Calculations!$A$3:$A$53,$B1435)</f>
        <v>0.61292353740592131</v>
      </c>
      <c r="H1435" s="44">
        <f>H709/SUMIFS(H$3:H$722,$B$3:$B$722,$B1435)*SUMIFS(Calculations!$E$3:$E$53,Calculations!$A$3:$A$53,$B1435)</f>
        <v>0.59565961178463889</v>
      </c>
      <c r="I1435" s="44">
        <f>I709/SUMIFS(I$3:I$722,$B$3:$B$722,$B1435)*SUMIFS(Calculations!$E$3:$E$53,Calculations!$A$3:$A$53,$B1435)</f>
        <v>0.60235038873851099</v>
      </c>
      <c r="J1435" s="44">
        <f>J709/SUMIFS(J$3:J$722,$B$3:$B$722,$B1435)*SUMIFS(Calculations!$E$3:$E$53,Calculations!$A$3:$A$53,$B1435)</f>
        <v>0.60855626818925423</v>
      </c>
      <c r="K1435" s="44">
        <f>K709/SUMIFS(K$3:K$722,$B$3:$B$722,$B1435)*SUMIFS(Calculations!$E$3:$E$53,Calculations!$A$3:$A$53,$B1435)</f>
        <v>0.60984304727846428</v>
      </c>
      <c r="L1435" s="44">
        <f>L709/SUMIFS(L$3:L$722,$B$3:$B$722,$B1435)*SUMIFS(Calculations!$E$3:$E$53,Calculations!$A$3:$A$53,$B1435)</f>
        <v>0.61110182932404877</v>
      </c>
      <c r="M1435" s="44">
        <f>M709/SUMIFS(M$3:M$722,$B$3:$B$722,$B1435)*SUMIFS(Calculations!$E$3:$E$53,Calculations!$A$3:$A$53,$B1435)</f>
        <v>0.61191687593746924</v>
      </c>
      <c r="N1435" s="44">
        <f>N709/SUMIFS(N$3:N$722,$B$3:$B$722,$B1435)*SUMIFS(Calculations!$E$3:$E$53,Calculations!$A$3:$A$53,$B1435)</f>
        <v>0.61272289468877383</v>
      </c>
      <c r="O1435" s="44">
        <f>O709/SUMIFS(O$3:O$722,$B$3:$B$722,$B1435)*SUMIFS(Calculations!$E$3:$E$53,Calculations!$A$3:$A$53,$B1435)</f>
        <v>0.60047681543283105</v>
      </c>
      <c r="P1435" s="44">
        <f>P709/SUMIFS(P$3:P$722,$B$3:$B$722,$B1435)*SUMIFS(Calculations!$E$3:$E$53,Calculations!$A$3:$A$53,$B1435)</f>
        <v>0.58765070968109712</v>
      </c>
      <c r="Q1435" s="44">
        <f>Q709/SUMIFS(Q$3:Q$722,$B$3:$B$722,$B1435)*SUMIFS(Calculations!$E$3:$E$53,Calculations!$A$3:$A$53,$B1435)</f>
        <v>0.58885992094146167</v>
      </c>
      <c r="R1435" s="44">
        <f>R709/SUMIFS(R$3:R$722,$B$3:$B$722,$B1435)*SUMIFS(Calculations!$E$3:$E$53,Calculations!$A$3:$A$53,$B1435)</f>
        <v>0.59007972812461884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1.2872675841212973E-2</v>
      </c>
      <c r="G1438" s="44">
        <f>G712/SUMIFS(G$3:G$722,$B$3:$B$722,$B1438)*SUMIFS(Calculations!$E$3:$E$53,Calculations!$A$3:$A$53,$B1438)</f>
        <v>1.2467354709228757E-2</v>
      </c>
      <c r="H1438" s="44">
        <f>H712/SUMIFS(H$3:H$722,$B$3:$B$722,$B1438)*SUMIFS(Calculations!$E$3:$E$53,Calculations!$A$3:$A$53,$B1438)</f>
        <v>1.2086779059618816E-2</v>
      </c>
      <c r="I1438" s="44">
        <f>I712/SUMIFS(I$3:I$722,$B$3:$B$722,$B1438)*SUMIFS(Calculations!$E$3:$E$53,Calculations!$A$3:$A$53,$B1438)</f>
        <v>1.1632331891065887E-2</v>
      </c>
      <c r="J1438" s="44">
        <f>J712/SUMIFS(J$3:J$722,$B$3:$B$722,$B1438)*SUMIFS(Calculations!$E$3:$E$53,Calculations!$A$3:$A$53,$B1438)</f>
        <v>1.1210819656505593E-2</v>
      </c>
      <c r="K1438" s="44">
        <f>K712/SUMIFS(K$3:K$722,$B$3:$B$722,$B1438)*SUMIFS(Calculations!$E$3:$E$53,Calculations!$A$3:$A$53,$B1438)</f>
        <v>1.1087518824044138E-2</v>
      </c>
      <c r="L1438" s="44">
        <f>L712/SUMIFS(L$3:L$722,$B$3:$B$722,$B1438)*SUMIFS(Calculations!$E$3:$E$53,Calculations!$A$3:$A$53,$B1438)</f>
        <v>1.0966900704423169E-2</v>
      </c>
      <c r="M1438" s="44">
        <f>M712/SUMIFS(M$3:M$722,$B$3:$B$722,$B1438)*SUMIFS(Calculations!$E$3:$E$53,Calculations!$A$3:$A$53,$B1438)</f>
        <v>1.0905825025704875E-2</v>
      </c>
      <c r="N1438" s="44">
        <f>N712/SUMIFS(N$3:N$722,$B$3:$B$722,$B1438)*SUMIFS(Calculations!$E$3:$E$53,Calculations!$A$3:$A$53,$B1438)</f>
        <v>1.0845425851614684E-2</v>
      </c>
      <c r="O1438" s="44">
        <f>O712/SUMIFS(O$3:O$722,$B$3:$B$722,$B1438)*SUMIFS(Calculations!$E$3:$E$53,Calculations!$A$3:$A$53,$B1438)</f>
        <v>1.1096326774296394E-2</v>
      </c>
      <c r="P1438" s="44">
        <f>P712/SUMIFS(P$3:P$722,$B$3:$B$722,$B1438)*SUMIFS(Calculations!$E$3:$E$53,Calculations!$A$3:$A$53,$B1438)</f>
        <v>1.135911143379968E-2</v>
      </c>
      <c r="Q1438" s="44">
        <f>Q712/SUMIFS(Q$3:Q$722,$B$3:$B$722,$B1438)*SUMIFS(Calculations!$E$3:$E$53,Calculations!$A$3:$A$53,$B1438)</f>
        <v>1.1408662423446894E-2</v>
      </c>
      <c r="R1438" s="44">
        <f>R712/SUMIFS(R$3:R$722,$B$3:$B$722,$B1438)*SUMIFS(Calculations!$E$3:$E$53,Calculations!$A$3:$A$53,$B1438)</f>
        <v>1.1458647612210358E-2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6.6037524575657397E-2</v>
      </c>
      <c r="G1440" s="44">
        <f>G714/SUMIFS(G$3:G$722,$B$3:$B$722,$B1440)*SUMIFS(Calculations!$E$3:$E$53,Calculations!$A$3:$A$53,$B1440)</f>
        <v>8.5729012971672722E-2</v>
      </c>
      <c r="H1440" s="44">
        <f>H714/SUMIFS(H$3:H$722,$B$3:$B$722,$B1440)*SUMIFS(Calculations!$E$3:$E$53,Calculations!$A$3:$A$53,$B1440)</f>
        <v>0.10421830552696928</v>
      </c>
      <c r="I1440" s="44">
        <f>I714/SUMIFS(I$3:I$722,$B$3:$B$722,$B1440)*SUMIFS(Calculations!$E$3:$E$53,Calculations!$A$3:$A$53,$B1440)</f>
        <v>0.10032896605940556</v>
      </c>
      <c r="J1440" s="44">
        <f>J714/SUMIFS(J$3:J$722,$B$3:$B$722,$B1440)*SUMIFS(Calculations!$E$3:$E$53,Calculations!$A$3:$A$53,$B1440)</f>
        <v>9.6721496845422777E-2</v>
      </c>
      <c r="K1440" s="44">
        <f>K714/SUMIFS(K$3:K$722,$B$3:$B$722,$B1440)*SUMIFS(Calculations!$E$3:$E$53,Calculations!$A$3:$A$53,$B1440)</f>
        <v>9.5784251641807858E-2</v>
      </c>
      <c r="L1440" s="44">
        <f>L714/SUMIFS(L$3:L$722,$B$3:$B$722,$B1440)*SUMIFS(Calculations!$E$3:$E$53,Calculations!$A$3:$A$53,$B1440)</f>
        <v>9.4867398512538448E-2</v>
      </c>
      <c r="M1440" s="44">
        <f>M714/SUMIFS(M$3:M$722,$B$3:$B$722,$B1440)*SUMIFS(Calculations!$E$3:$E$53,Calculations!$A$3:$A$53,$B1440)</f>
        <v>9.435249148240904E-2</v>
      </c>
      <c r="N1440" s="44">
        <f>N714/SUMIFS(N$3:N$722,$B$3:$B$722,$B1440)*SUMIFS(Calculations!$E$3:$E$53,Calculations!$A$3:$A$53,$B1440)</f>
        <v>9.3843287818926313E-2</v>
      </c>
      <c r="O1440" s="44">
        <f>O714/SUMIFS(O$3:O$722,$B$3:$B$722,$B1440)*SUMIFS(Calculations!$E$3:$E$53,Calculations!$A$3:$A$53,$B1440)</f>
        <v>0.1065152693588539</v>
      </c>
      <c r="P1440" s="44">
        <f>P714/SUMIFS(P$3:P$722,$B$3:$B$722,$B1440)*SUMIFS(Calculations!$E$3:$E$53,Calculations!$A$3:$A$53,$B1440)</f>
        <v>0.11978744994157021</v>
      </c>
      <c r="Q1440" s="44">
        <f>Q714/SUMIFS(Q$3:Q$722,$B$3:$B$722,$B1440)*SUMIFS(Calculations!$E$3:$E$53,Calculations!$A$3:$A$53,$B1440)</f>
        <v>0.11870559538692876</v>
      </c>
      <c r="R1440" s="44">
        <f>R714/SUMIFS(R$3:R$722,$B$3:$B$722,$B1440)*SUMIFS(Calculations!$E$3:$E$53,Calculations!$A$3:$A$53,$B1440)</f>
        <v>0.11761426089465375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1.1447568413014178E-2</v>
      </c>
      <c r="G1441" s="44">
        <f>G715/SUMIFS(G$3:G$722,$B$3:$B$722,$B1441)*SUMIFS(Calculations!$E$3:$E$53,Calculations!$A$3:$A$53,$B1441)</f>
        <v>1.0631376446450395E-2</v>
      </c>
      <c r="H1441" s="44">
        <f>H715/SUMIFS(H$3:H$722,$B$3:$B$722,$B1441)*SUMIFS(Calculations!$E$3:$E$53,Calculations!$A$3:$A$53,$B1441)</f>
        <v>9.865014262567218E-3</v>
      </c>
      <c r="I1441" s="44">
        <f>I715/SUMIFS(I$3:I$722,$B$3:$B$722,$B1441)*SUMIFS(Calculations!$E$3:$E$53,Calculations!$A$3:$A$53,$B1441)</f>
        <v>7.6105554030209844E-3</v>
      </c>
      <c r="J1441" s="44">
        <f>J715/SUMIFS(J$3:J$722,$B$3:$B$722,$B1441)*SUMIFS(Calculations!$E$3:$E$53,Calculations!$A$3:$A$53,$B1441)</f>
        <v>5.5194828705690526E-3</v>
      </c>
      <c r="K1441" s="44">
        <f>K715/SUMIFS(K$3:K$722,$B$3:$B$722,$B1441)*SUMIFS(Calculations!$E$3:$E$53,Calculations!$A$3:$A$53,$B1441)</f>
        <v>5.3067887674070379E-3</v>
      </c>
      <c r="L1441" s="44">
        <f>L715/SUMIFS(L$3:L$722,$B$3:$B$722,$B1441)*SUMIFS(Calculations!$E$3:$E$53,Calculations!$A$3:$A$53,$B1441)</f>
        <v>5.0987223475319702E-3</v>
      </c>
      <c r="M1441" s="44">
        <f>M715/SUMIFS(M$3:M$722,$B$3:$B$722,$B1441)*SUMIFS(Calculations!$E$3:$E$53,Calculations!$A$3:$A$53,$B1441)</f>
        <v>4.839038415333158E-3</v>
      </c>
      <c r="N1441" s="44">
        <f>N715/SUMIFS(N$3:N$722,$B$3:$B$722,$B1441)*SUMIFS(Calculations!$E$3:$E$53,Calculations!$A$3:$A$53,$B1441)</f>
        <v>4.5822308716684228E-3</v>
      </c>
      <c r="O1441" s="44">
        <f>O715/SUMIFS(O$3:O$722,$B$3:$B$722,$B1441)*SUMIFS(Calculations!$E$3:$E$53,Calculations!$A$3:$A$53,$B1441)</f>
        <v>3.8110459256863079E-3</v>
      </c>
      <c r="P1441" s="44">
        <f>P715/SUMIFS(P$3:P$722,$B$3:$B$722,$B1441)*SUMIFS(Calculations!$E$3:$E$53,Calculations!$A$3:$A$53,$B1441)</f>
        <v>3.0033343745372635E-3</v>
      </c>
      <c r="Q1441" s="44">
        <f>Q715/SUMIFS(Q$3:Q$722,$B$3:$B$722,$B1441)*SUMIFS(Calculations!$E$3:$E$53,Calculations!$A$3:$A$53,$B1441)</f>
        <v>2.7736272416223379E-3</v>
      </c>
      <c r="R1441" s="44">
        <f>R715/SUMIFS(R$3:R$722,$B$3:$B$722,$B1441)*SUMIFS(Calculations!$E$3:$E$53,Calculations!$A$3:$A$53,$B1441)</f>
        <v>2.541907260229142E-3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9.3685287127207252E-6</v>
      </c>
      <c r="N1442" s="44">
        <f>N716/SUMIFS(N$3:N$722,$B$3:$B$722,$B1442)*SUMIFS(Calculations!$E$3:$E$53,Calculations!$A$3:$A$53,$B1442)</f>
        <v>1.8633286936669652E-5</v>
      </c>
      <c r="O1442" s="44">
        <f>O716/SUMIFS(O$3:O$722,$B$3:$B$722,$B1442)*SUMIFS(Calculations!$E$3:$E$53,Calculations!$A$3:$A$53,$B1442)</f>
        <v>9.5321771388871644E-6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7.4628892371626915E-5</v>
      </c>
      <c r="G1446" s="44">
        <f>G720/SUMIFS(G$3:G$722,$B$3:$B$722,$B1446)*SUMIFS(Calculations!$E$3:$E$53,Calculations!$A$3:$A$53,$B1446)</f>
        <v>9.4418784957619185E-5</v>
      </c>
      <c r="H1446" s="44">
        <f>H720/SUMIFS(H$3:H$722,$B$3:$B$722,$B1446)*SUMIFS(Calculations!$E$3:$E$53,Calculations!$A$3:$A$53,$B1446)</f>
        <v>1.1300047397480631E-4</v>
      </c>
      <c r="I1446" s="44">
        <f>I720/SUMIFS(I$3:I$722,$B$3:$B$722,$B1446)*SUMIFS(Calculations!$E$3:$E$53,Calculations!$A$3:$A$53,$B1446)</f>
        <v>1.3595627182127177E-4</v>
      </c>
      <c r="J1446" s="44">
        <f>J720/SUMIFS(J$3:J$722,$B$3:$B$722,$B1446)*SUMIFS(Calculations!$E$3:$E$53,Calculations!$A$3:$A$53,$B1446)</f>
        <v>1.57248405023882E-4</v>
      </c>
      <c r="K1446" s="44">
        <f>K720/SUMIFS(K$3:K$722,$B$3:$B$722,$B1446)*SUMIFS(Calculations!$E$3:$E$53,Calculations!$A$3:$A$53,$B1446)</f>
        <v>1.8847833716004509E-4</v>
      </c>
      <c r="L1446" s="44">
        <f>L720/SUMIFS(L$3:L$722,$B$3:$B$722,$B1446)*SUMIFS(Calculations!$E$3:$E$53,Calculations!$A$3:$A$53,$B1446)</f>
        <v>2.1902878531968753E-4</v>
      </c>
      <c r="M1446" s="44">
        <f>M720/SUMIFS(M$3:M$722,$B$3:$B$722,$B1446)*SUMIFS(Calculations!$E$3:$E$53,Calculations!$A$3:$A$53,$B1446)</f>
        <v>2.5903284765373466E-4</v>
      </c>
      <c r="N1446" s="44">
        <f>N720/SUMIFS(N$3:N$722,$B$3:$B$722,$B1446)*SUMIFS(Calculations!$E$3:$E$53,Calculations!$A$3:$A$53,$B1446)</f>
        <v>2.9859380507466719E-4</v>
      </c>
      <c r="O1446" s="44">
        <f>O720/SUMIFS(O$3:O$722,$B$3:$B$722,$B1446)*SUMIFS(Calculations!$E$3:$E$53,Calculations!$A$3:$A$53,$B1446)</f>
        <v>3.5393645291633959E-4</v>
      </c>
      <c r="P1446" s="44">
        <f>P720/SUMIFS(P$3:P$722,$B$3:$B$722,$B1446)*SUMIFS(Calculations!$E$3:$E$53,Calculations!$A$3:$A$53,$B1446)</f>
        <v>4.1190036438243437E-4</v>
      </c>
      <c r="Q1446" s="44">
        <f>Q720/SUMIFS(Q$3:Q$722,$B$3:$B$722,$B1446)*SUMIFS(Calculations!$E$3:$E$53,Calculations!$A$3:$A$53,$B1446)</f>
        <v>4.6651068307176663E-4</v>
      </c>
      <c r="R1446" s="44">
        <f>R720/SUMIFS(R$3:R$722,$B$3:$B$722,$B1446)*SUMIFS(Calculations!$E$3:$E$53,Calculations!$A$3:$A$53,$B1446)</f>
        <v>5.2159953412305371E-4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3.2397637612602307E-3</v>
      </c>
      <c r="G1448" s="44">
        <f>G722/SUMIFS(G$3:G$722,$B$3:$B$722,$B1448)*SUMIFS(Calculations!$E$3:$E$53,Calculations!$A$3:$A$53,$B1448)</f>
        <v>3.1364452145517478E-3</v>
      </c>
      <c r="H1448" s="44">
        <f>H722/SUMIFS(H$3:H$722,$B$3:$B$722,$B1448)*SUMIFS(Calculations!$E$3:$E$53,Calculations!$A$3:$A$53,$B1448)</f>
        <v>3.0394344250134733E-3</v>
      </c>
      <c r="I1448" s="44">
        <f>I722/SUMIFS(I$3:I$722,$B$3:$B$722,$B1448)*SUMIFS(Calculations!$E$3:$E$53,Calculations!$A$3:$A$53,$B1448)</f>
        <v>2.9239471689578552E-3</v>
      </c>
      <c r="J1448" s="44">
        <f>J722/SUMIFS(J$3:J$722,$B$3:$B$722,$B1448)*SUMIFS(Calculations!$E$3:$E$53,Calculations!$A$3:$A$53,$B1448)</f>
        <v>2.8168295660068949E-3</v>
      </c>
      <c r="K1448" s="44">
        <f>K722/SUMIFS(K$3:K$722,$B$3:$B$722,$B1448)*SUMIFS(Calculations!$E$3:$E$53,Calculations!$A$3:$A$53,$B1448)</f>
        <v>2.7720606838992027E-3</v>
      </c>
      <c r="L1448" s="44">
        <f>L722/SUMIFS(L$3:L$722,$B$3:$B$722,$B1448)*SUMIFS(Calculations!$E$3:$E$53,Calculations!$A$3:$A$53,$B1448)</f>
        <v>2.7282658589206231E-3</v>
      </c>
      <c r="M1448" s="44">
        <f>M722/SUMIFS(M$3:M$722,$B$3:$B$722,$B1448)*SUMIFS(Calculations!$E$3:$E$53,Calculations!$A$3:$A$53,$B1448)</f>
        <v>2.6995132954998387E-3</v>
      </c>
      <c r="N1448" s="44">
        <f>N722/SUMIFS(N$3:N$722,$B$3:$B$722,$B1448)*SUMIFS(Calculations!$E$3:$E$53,Calculations!$A$3:$A$53,$B1448)</f>
        <v>2.6710792097878935E-3</v>
      </c>
      <c r="O1448" s="44">
        <f>O722/SUMIFS(O$3:O$722,$B$3:$B$722,$B1448)*SUMIFS(Calculations!$E$3:$E$53,Calculations!$A$3:$A$53,$B1448)</f>
        <v>2.719219411059696E-3</v>
      </c>
      <c r="P1448" s="44">
        <f>P722/SUMIFS(P$3:P$722,$B$3:$B$722,$B1448)*SUMIFS(Calculations!$E$3:$E$53,Calculations!$A$3:$A$53,$B1448)</f>
        <v>2.7696397373957555E-3</v>
      </c>
      <c r="Q1448" s="44">
        <f>Q722/SUMIFS(Q$3:Q$722,$B$3:$B$722,$B1448)*SUMIFS(Calculations!$E$3:$E$53,Calculations!$A$3:$A$53,$B1448)</f>
        <v>2.7678288562511433E-3</v>
      </c>
      <c r="R1448" s="44">
        <f>R722/SUMIFS(R$3:R$722,$B$3:$B$722,$B1448)*SUMIFS(Calculations!$E$3:$E$53,Calculations!$A$3:$A$53,$B1448)</f>
        <v>2.7660021069473226E-3</v>
      </c>
    </row>
    <row r="1449" spans="2:18" ht="15.75" customHeight="1">
      <c r="B1449" s="44" t="s">
        <v>484</v>
      </c>
      <c r="F1449" s="70">
        <f t="shared" ref="F1449:R1449" si="312">SUM(F729:F1448)</f>
        <v>1.0000000000000002</v>
      </c>
      <c r="G1449" s="70">
        <f t="shared" si="312"/>
        <v>1</v>
      </c>
      <c r="H1449" s="70">
        <f t="shared" si="312"/>
        <v>1</v>
      </c>
      <c r="I1449" s="70">
        <f t="shared" si="312"/>
        <v>1.0000000000000002</v>
      </c>
      <c r="J1449" s="70">
        <f t="shared" si="312"/>
        <v>0.99999999999999989</v>
      </c>
      <c r="K1449" s="70">
        <f t="shared" si="312"/>
        <v>1.0000000000000002</v>
      </c>
      <c r="L1449" s="70">
        <f t="shared" si="312"/>
        <v>1.0000000000000002</v>
      </c>
      <c r="M1449" s="70">
        <f t="shared" si="312"/>
        <v>1.0000000000000002</v>
      </c>
      <c r="N1449" s="70">
        <f t="shared" si="312"/>
        <v>1</v>
      </c>
      <c r="O1449" s="70">
        <f t="shared" si="312"/>
        <v>1</v>
      </c>
      <c r="P1449" s="70">
        <f t="shared" si="312"/>
        <v>1</v>
      </c>
      <c r="Q1449" s="70">
        <f t="shared" si="312"/>
        <v>1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CO</v>
      </c>
      <c r="C6" s="1">
        <f t="shared" ref="C6:AE6" si="1">SUMIFS(C$20:C$119,$B$20:$B$119,$B$6,$A$20:$A$119,$A$6)</f>
        <v>1950402</v>
      </c>
      <c r="D6" s="1">
        <f t="shared" si="1"/>
        <v>2911151</v>
      </c>
      <c r="E6" s="1">
        <f t="shared" si="1"/>
        <v>2514313</v>
      </c>
      <c r="F6" s="1">
        <f t="shared" si="1"/>
        <v>2892441</v>
      </c>
      <c r="G6" s="1">
        <f t="shared" si="1"/>
        <v>3044441</v>
      </c>
      <c r="H6" s="1">
        <f t="shared" si="1"/>
        <v>4136272</v>
      </c>
      <c r="I6" s="1">
        <f t="shared" si="1"/>
        <v>4505771</v>
      </c>
      <c r="J6" s="1">
        <f t="shared" si="1"/>
        <v>4982139</v>
      </c>
      <c r="K6" s="1">
        <f t="shared" si="1"/>
        <v>5320256</v>
      </c>
      <c r="L6" s="1">
        <f t="shared" si="1"/>
        <v>6092539</v>
      </c>
      <c r="M6" s="1">
        <f t="shared" si="1"/>
        <v>4053818</v>
      </c>
      <c r="N6" s="1">
        <f t="shared" si="1"/>
        <v>2044335</v>
      </c>
      <c r="O6" s="1">
        <f t="shared" si="1"/>
        <v>5681503</v>
      </c>
      <c r="P6" s="1">
        <f t="shared" si="1"/>
        <v>5148171</v>
      </c>
      <c r="Q6" s="1">
        <f t="shared" si="1"/>
        <v>4548577</v>
      </c>
      <c r="R6" s="1">
        <f t="shared" si="1"/>
        <v>4268874</v>
      </c>
      <c r="S6" s="1">
        <f t="shared" si="1"/>
        <v>4637397</v>
      </c>
      <c r="T6" s="1">
        <f t="shared" si="1"/>
        <v>1726737</v>
      </c>
      <c r="U6" s="1">
        <f t="shared" si="1"/>
        <v>2805490</v>
      </c>
      <c r="V6" s="1">
        <f t="shared" si="1"/>
        <v>4222317</v>
      </c>
      <c r="W6" s="1">
        <f t="shared" si="1"/>
        <v>5976958</v>
      </c>
      <c r="X6" s="1">
        <f t="shared" si="1"/>
        <v>5716900</v>
      </c>
      <c r="Y6" s="1">
        <f t="shared" si="1"/>
        <v>5006750</v>
      </c>
      <c r="Z6" s="1">
        <f t="shared" si="1"/>
        <v>4271592</v>
      </c>
      <c r="AA6" s="1">
        <f t="shared" si="1"/>
        <v>3110756</v>
      </c>
      <c r="AB6" s="1">
        <f t="shared" si="1"/>
        <v>5322535</v>
      </c>
      <c r="AC6" s="1">
        <f t="shared" si="1"/>
        <v>3896013</v>
      </c>
      <c r="AD6" s="1">
        <f t="shared" si="1"/>
        <v>4410156</v>
      </c>
      <c r="AE6" s="1">
        <f t="shared" si="1"/>
        <v>4360848</v>
      </c>
      <c r="AF6" s="48">
        <f t="shared" ref="AF6:BK6" si="2">AE6</f>
        <v>4360848</v>
      </c>
      <c r="AG6" s="48">
        <f t="shared" si="2"/>
        <v>4360848</v>
      </c>
      <c r="AH6" s="48">
        <f t="shared" si="2"/>
        <v>4360848</v>
      </c>
      <c r="AI6" s="48">
        <f t="shared" si="2"/>
        <v>4360848</v>
      </c>
      <c r="AJ6" s="48">
        <f t="shared" si="2"/>
        <v>4360848</v>
      </c>
      <c r="AK6" s="48">
        <f t="shared" si="2"/>
        <v>4360848</v>
      </c>
      <c r="AL6" s="48">
        <f t="shared" si="2"/>
        <v>4360848</v>
      </c>
      <c r="AM6" s="48">
        <f t="shared" si="2"/>
        <v>4360848</v>
      </c>
      <c r="AN6" s="48">
        <f t="shared" si="2"/>
        <v>4360848</v>
      </c>
      <c r="AO6" s="48">
        <f t="shared" si="2"/>
        <v>4360848</v>
      </c>
      <c r="AP6" s="48">
        <f t="shared" si="2"/>
        <v>4360848</v>
      </c>
      <c r="AQ6" s="48">
        <f t="shared" si="2"/>
        <v>4360848</v>
      </c>
      <c r="AR6" s="48">
        <f t="shared" si="2"/>
        <v>4360848</v>
      </c>
      <c r="AS6" s="48">
        <f t="shared" si="2"/>
        <v>4360848</v>
      </c>
      <c r="AT6" s="48">
        <f t="shared" si="2"/>
        <v>4360848</v>
      </c>
      <c r="AU6" s="48">
        <f t="shared" si="2"/>
        <v>4360848</v>
      </c>
      <c r="AV6" s="48">
        <f t="shared" si="2"/>
        <v>4360848</v>
      </c>
      <c r="AW6" s="48">
        <f t="shared" si="2"/>
        <v>4360848</v>
      </c>
      <c r="AX6" s="48">
        <f t="shared" si="2"/>
        <v>4360848</v>
      </c>
      <c r="AY6" s="48">
        <f t="shared" si="2"/>
        <v>4360848</v>
      </c>
      <c r="AZ6" s="48">
        <f t="shared" si="2"/>
        <v>4360848</v>
      </c>
      <c r="BA6" s="48">
        <f t="shared" si="2"/>
        <v>4360848</v>
      </c>
      <c r="BB6" s="48">
        <f t="shared" si="2"/>
        <v>4360848</v>
      </c>
      <c r="BC6" s="48">
        <f t="shared" si="2"/>
        <v>4360848</v>
      </c>
      <c r="BD6" s="48">
        <f t="shared" si="2"/>
        <v>4360848</v>
      </c>
      <c r="BE6" s="48">
        <f t="shared" si="2"/>
        <v>4360848</v>
      </c>
      <c r="BF6" s="48">
        <f t="shared" si="2"/>
        <v>4360848</v>
      </c>
      <c r="BG6" s="48">
        <f t="shared" si="2"/>
        <v>4360848</v>
      </c>
      <c r="BH6" s="48">
        <f t="shared" si="2"/>
        <v>4360848</v>
      </c>
      <c r="BI6" s="48">
        <f t="shared" si="2"/>
        <v>4360848</v>
      </c>
      <c r="BJ6" s="48">
        <f t="shared" si="2"/>
        <v>4360848</v>
      </c>
      <c r="BK6" s="48">
        <f t="shared" si="2"/>
        <v>4360848</v>
      </c>
    </row>
    <row r="7" spans="1:63">
      <c r="A7" s="1" t="s">
        <v>546</v>
      </c>
      <c r="B7" s="1" t="str">
        <f>About!B2</f>
        <v>CO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CO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43021</v>
      </c>
      <c r="K10" s="29">
        <f t="shared" si="6"/>
        <v>1200</v>
      </c>
      <c r="L10" s="29">
        <f t="shared" si="6"/>
        <v>2330</v>
      </c>
      <c r="M10" s="29">
        <f t="shared" si="6"/>
        <v>11350</v>
      </c>
      <c r="N10" s="29">
        <f t="shared" si="6"/>
        <v>36121</v>
      </c>
      <c r="O10" s="29">
        <f t="shared" si="6"/>
        <v>6707</v>
      </c>
      <c r="P10" s="29">
        <f t="shared" si="6"/>
        <v>2165</v>
      </c>
      <c r="Q10" s="29">
        <f t="shared" si="6"/>
        <v>37353</v>
      </c>
      <c r="R10" s="29">
        <f t="shared" si="6"/>
        <v>6206</v>
      </c>
      <c r="S10" s="29">
        <f t="shared" si="6"/>
        <v>1188</v>
      </c>
      <c r="T10" s="29">
        <f t="shared" si="6"/>
        <v>1268</v>
      </c>
      <c r="U10" s="29">
        <f t="shared" si="6"/>
        <v>1836</v>
      </c>
      <c r="V10" s="29">
        <f t="shared" si="6"/>
        <v>0</v>
      </c>
      <c r="W10" s="29">
        <f t="shared" si="6"/>
        <v>15</v>
      </c>
      <c r="X10" s="29">
        <f t="shared" si="6"/>
        <v>135</v>
      </c>
      <c r="Y10" s="29">
        <f t="shared" si="6"/>
        <v>0</v>
      </c>
      <c r="Z10" s="29">
        <f t="shared" si="6"/>
        <v>89</v>
      </c>
      <c r="AA10" s="29">
        <f t="shared" si="6"/>
        <v>279</v>
      </c>
      <c r="AB10" s="29">
        <f t="shared" si="6"/>
        <v>638</v>
      </c>
      <c r="AC10" s="29">
        <f t="shared" si="6"/>
        <v>0</v>
      </c>
      <c r="AD10" s="29">
        <f t="shared" si="6"/>
        <v>0</v>
      </c>
      <c r="AE10" s="29">
        <f t="shared" si="6"/>
        <v>826</v>
      </c>
      <c r="AF10" s="35">
        <f t="shared" ref="AF10:BK10" si="7">AE10</f>
        <v>826</v>
      </c>
      <c r="AG10" s="35">
        <f t="shared" si="7"/>
        <v>826</v>
      </c>
      <c r="AH10" s="35">
        <f t="shared" si="7"/>
        <v>826</v>
      </c>
      <c r="AI10" s="35">
        <f t="shared" si="7"/>
        <v>826</v>
      </c>
      <c r="AJ10" s="35">
        <f t="shared" si="7"/>
        <v>826</v>
      </c>
      <c r="AK10" s="35">
        <f t="shared" si="7"/>
        <v>826</v>
      </c>
      <c r="AL10" s="35">
        <f t="shared" si="7"/>
        <v>826</v>
      </c>
      <c r="AM10" s="35">
        <f t="shared" si="7"/>
        <v>826</v>
      </c>
      <c r="AN10" s="35">
        <f t="shared" si="7"/>
        <v>826</v>
      </c>
      <c r="AO10" s="35">
        <f t="shared" si="7"/>
        <v>826</v>
      </c>
      <c r="AP10" s="35">
        <f t="shared" si="7"/>
        <v>826</v>
      </c>
      <c r="AQ10" s="35">
        <f t="shared" si="7"/>
        <v>826</v>
      </c>
      <c r="AR10" s="35">
        <f t="shared" si="7"/>
        <v>826</v>
      </c>
      <c r="AS10" s="35">
        <f t="shared" si="7"/>
        <v>826</v>
      </c>
      <c r="AT10" s="35">
        <f t="shared" si="7"/>
        <v>826</v>
      </c>
      <c r="AU10" s="35">
        <f t="shared" si="7"/>
        <v>826</v>
      </c>
      <c r="AV10" s="35">
        <f t="shared" si="7"/>
        <v>826</v>
      </c>
      <c r="AW10" s="35">
        <f t="shared" si="7"/>
        <v>826</v>
      </c>
      <c r="AX10" s="35">
        <f t="shared" si="7"/>
        <v>826</v>
      </c>
      <c r="AY10" s="35">
        <f t="shared" si="7"/>
        <v>826</v>
      </c>
      <c r="AZ10" s="35">
        <f t="shared" si="7"/>
        <v>826</v>
      </c>
      <c r="BA10" s="35">
        <f t="shared" si="7"/>
        <v>826</v>
      </c>
      <c r="BB10" s="35">
        <f t="shared" si="7"/>
        <v>826</v>
      </c>
      <c r="BC10" s="35">
        <f t="shared" si="7"/>
        <v>826</v>
      </c>
      <c r="BD10" s="35">
        <f t="shared" si="7"/>
        <v>826</v>
      </c>
      <c r="BE10" s="35">
        <f t="shared" si="7"/>
        <v>826</v>
      </c>
      <c r="BF10" s="35">
        <f t="shared" si="7"/>
        <v>826</v>
      </c>
      <c r="BG10" s="35">
        <f t="shared" si="7"/>
        <v>826</v>
      </c>
      <c r="BH10" s="35">
        <f t="shared" si="7"/>
        <v>826</v>
      </c>
      <c r="BI10" s="35">
        <f t="shared" si="7"/>
        <v>826</v>
      </c>
      <c r="BJ10" s="35">
        <f t="shared" si="7"/>
        <v>826</v>
      </c>
      <c r="BK10" s="35">
        <f t="shared" si="7"/>
        <v>826</v>
      </c>
    </row>
    <row r="11" spans="1:63">
      <c r="A11" s="1" t="s">
        <v>546</v>
      </c>
      <c r="B11" s="29" t="str">
        <f>About!B2</f>
        <v>CO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194</v>
      </c>
      <c r="S11" s="29">
        <f t="shared" si="8"/>
        <v>0</v>
      </c>
      <c r="T11" s="29">
        <f t="shared" si="8"/>
        <v>1679</v>
      </c>
      <c r="U11" s="29">
        <f t="shared" si="8"/>
        <v>3200</v>
      </c>
      <c r="V11" s="29">
        <f t="shared" si="8"/>
        <v>15</v>
      </c>
      <c r="W11" s="29">
        <f t="shared" si="8"/>
        <v>3136</v>
      </c>
      <c r="X11" s="29">
        <f t="shared" si="8"/>
        <v>7877</v>
      </c>
      <c r="Y11" s="29">
        <f t="shared" si="8"/>
        <v>1365</v>
      </c>
      <c r="Z11" s="29">
        <f t="shared" si="8"/>
        <v>1366</v>
      </c>
      <c r="AA11" s="29">
        <f t="shared" si="8"/>
        <v>6912</v>
      </c>
      <c r="AB11" s="29">
        <f t="shared" si="8"/>
        <v>109</v>
      </c>
      <c r="AC11" s="29">
        <f t="shared" si="8"/>
        <v>12</v>
      </c>
      <c r="AD11" s="29">
        <f t="shared" si="8"/>
        <v>0</v>
      </c>
      <c r="AE11" s="29">
        <f t="shared" si="8"/>
        <v>135</v>
      </c>
      <c r="AF11" s="35">
        <f>AVERAGE(W11:AE11)</f>
        <v>2323.5555555555557</v>
      </c>
      <c r="AG11" s="35">
        <f t="shared" ref="AG11:BK11" si="9">AF11</f>
        <v>2323.5555555555557</v>
      </c>
      <c r="AH11" s="35">
        <f t="shared" si="9"/>
        <v>2323.5555555555557</v>
      </c>
      <c r="AI11" s="35">
        <f t="shared" si="9"/>
        <v>2323.5555555555557</v>
      </c>
      <c r="AJ11" s="35">
        <f t="shared" si="9"/>
        <v>2323.5555555555557</v>
      </c>
      <c r="AK11" s="35">
        <f t="shared" si="9"/>
        <v>2323.5555555555557</v>
      </c>
      <c r="AL11" s="35">
        <f t="shared" si="9"/>
        <v>2323.5555555555557</v>
      </c>
      <c r="AM11" s="35">
        <f t="shared" si="9"/>
        <v>2323.5555555555557</v>
      </c>
      <c r="AN11" s="35">
        <f t="shared" si="9"/>
        <v>2323.5555555555557</v>
      </c>
      <c r="AO11" s="35">
        <f t="shared" si="9"/>
        <v>2323.5555555555557</v>
      </c>
      <c r="AP11" s="35">
        <f t="shared" si="9"/>
        <v>2323.5555555555557</v>
      </c>
      <c r="AQ11" s="35">
        <f t="shared" si="9"/>
        <v>2323.5555555555557</v>
      </c>
      <c r="AR11" s="35">
        <f t="shared" si="9"/>
        <v>2323.5555555555557</v>
      </c>
      <c r="AS11" s="35">
        <f t="shared" si="9"/>
        <v>2323.5555555555557</v>
      </c>
      <c r="AT11" s="35">
        <f t="shared" si="9"/>
        <v>2323.5555555555557</v>
      </c>
      <c r="AU11" s="35">
        <f t="shared" si="9"/>
        <v>2323.5555555555557</v>
      </c>
      <c r="AV11" s="35">
        <f t="shared" si="9"/>
        <v>2323.5555555555557</v>
      </c>
      <c r="AW11" s="35">
        <f t="shared" si="9"/>
        <v>2323.5555555555557</v>
      </c>
      <c r="AX11" s="35">
        <f t="shared" si="9"/>
        <v>2323.5555555555557</v>
      </c>
      <c r="AY11" s="35">
        <f t="shared" si="9"/>
        <v>2323.5555555555557</v>
      </c>
      <c r="AZ11" s="35">
        <f t="shared" si="9"/>
        <v>2323.5555555555557</v>
      </c>
      <c r="BA11" s="35">
        <f t="shared" si="9"/>
        <v>2323.5555555555557</v>
      </c>
      <c r="BB11" s="35">
        <f t="shared" si="9"/>
        <v>2323.5555555555557</v>
      </c>
      <c r="BC11" s="35">
        <f t="shared" si="9"/>
        <v>2323.5555555555557</v>
      </c>
      <c r="BD11" s="35">
        <f t="shared" si="9"/>
        <v>2323.5555555555557</v>
      </c>
      <c r="BE11" s="35">
        <f t="shared" si="9"/>
        <v>2323.5555555555557</v>
      </c>
      <c r="BF11" s="35">
        <f t="shared" si="9"/>
        <v>2323.5555555555557</v>
      </c>
      <c r="BG11" s="35">
        <f t="shared" si="9"/>
        <v>2323.5555555555557</v>
      </c>
      <c r="BH11" s="35">
        <f t="shared" si="9"/>
        <v>2323.5555555555557</v>
      </c>
      <c r="BI11" s="35">
        <f t="shared" si="9"/>
        <v>2323.5555555555557</v>
      </c>
      <c r="BJ11" s="35">
        <f t="shared" si="9"/>
        <v>2323.5555555555557</v>
      </c>
      <c r="BK11" s="35">
        <f t="shared" si="9"/>
        <v>2323.5555555555557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CO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43021</v>
      </c>
      <c r="K14" s="29">
        <f t="shared" si="11"/>
        <v>1200</v>
      </c>
      <c r="L14" s="29">
        <f t="shared" si="11"/>
        <v>2330</v>
      </c>
      <c r="M14" s="29">
        <f t="shared" si="11"/>
        <v>11350</v>
      </c>
      <c r="N14" s="29">
        <f t="shared" si="11"/>
        <v>36121</v>
      </c>
      <c r="O14" s="29">
        <f t="shared" si="11"/>
        <v>6707</v>
      </c>
      <c r="P14" s="29">
        <f t="shared" si="11"/>
        <v>2165</v>
      </c>
      <c r="Q14" s="29">
        <f t="shared" si="11"/>
        <v>37353</v>
      </c>
      <c r="R14" s="29">
        <f t="shared" si="11"/>
        <v>6012</v>
      </c>
      <c r="S14" s="29">
        <f t="shared" si="11"/>
        <v>1188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529</v>
      </c>
      <c r="AC14" s="29">
        <f t="shared" si="11"/>
        <v>0</v>
      </c>
      <c r="AD14" s="29">
        <f t="shared" si="11"/>
        <v>0</v>
      </c>
      <c r="AE14" s="29">
        <f t="shared" si="11"/>
        <v>691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CO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411</v>
      </c>
      <c r="U15" s="29">
        <f t="shared" si="13"/>
        <v>1364</v>
      </c>
      <c r="V15" s="29">
        <f t="shared" si="13"/>
        <v>15</v>
      </c>
      <c r="W15" s="29">
        <f t="shared" si="13"/>
        <v>3121</v>
      </c>
      <c r="X15" s="29">
        <f t="shared" si="13"/>
        <v>7742</v>
      </c>
      <c r="Y15" s="29">
        <f t="shared" si="13"/>
        <v>1365</v>
      </c>
      <c r="Z15" s="29">
        <f t="shared" si="13"/>
        <v>1277</v>
      </c>
      <c r="AA15" s="29">
        <f t="shared" si="13"/>
        <v>6633</v>
      </c>
      <c r="AB15" s="29">
        <f t="shared" si="13"/>
        <v>0</v>
      </c>
      <c r="AC15" s="29">
        <f t="shared" si="13"/>
        <v>12</v>
      </c>
      <c r="AD15" s="29">
        <f t="shared" si="13"/>
        <v>0</v>
      </c>
      <c r="AE15" s="29">
        <f t="shared" si="13"/>
        <v>0</v>
      </c>
      <c r="AF15" s="29">
        <f t="shared" si="13"/>
        <v>1497.5555555555557</v>
      </c>
      <c r="AG15" s="29">
        <f t="shared" si="13"/>
        <v>1497.5555555555557</v>
      </c>
      <c r="AH15" s="29">
        <f t="shared" si="13"/>
        <v>1497.5555555555557</v>
      </c>
      <c r="AI15" s="29">
        <f t="shared" ref="AI15:BK15" si="14">IF(AI11&gt;AI10,AI11-AI10,0)</f>
        <v>1497.5555555555557</v>
      </c>
      <c r="AJ15" s="29">
        <f t="shared" si="14"/>
        <v>1497.5555555555557</v>
      </c>
      <c r="AK15" s="29">
        <f t="shared" si="14"/>
        <v>1497.5555555555557</v>
      </c>
      <c r="AL15" s="29">
        <f t="shared" si="14"/>
        <v>1497.5555555555557</v>
      </c>
      <c r="AM15" s="29">
        <f t="shared" si="14"/>
        <v>1497.5555555555557</v>
      </c>
      <c r="AN15" s="29">
        <f t="shared" si="14"/>
        <v>1497.5555555555557</v>
      </c>
      <c r="AO15" s="29">
        <f t="shared" si="14"/>
        <v>1497.5555555555557</v>
      </c>
      <c r="AP15" s="29">
        <f t="shared" si="14"/>
        <v>1497.5555555555557</v>
      </c>
      <c r="AQ15" s="29">
        <f t="shared" si="14"/>
        <v>1497.5555555555557</v>
      </c>
      <c r="AR15" s="29">
        <f t="shared" si="14"/>
        <v>1497.5555555555557</v>
      </c>
      <c r="AS15" s="29">
        <f t="shared" si="14"/>
        <v>1497.5555555555557</v>
      </c>
      <c r="AT15" s="29">
        <f t="shared" si="14"/>
        <v>1497.5555555555557</v>
      </c>
      <c r="AU15" s="29">
        <f t="shared" si="14"/>
        <v>1497.5555555555557</v>
      </c>
      <c r="AV15" s="29">
        <f t="shared" si="14"/>
        <v>1497.5555555555557</v>
      </c>
      <c r="AW15" s="29">
        <f t="shared" si="14"/>
        <v>1497.5555555555557</v>
      </c>
      <c r="AX15" s="29">
        <f t="shared" si="14"/>
        <v>1497.5555555555557</v>
      </c>
      <c r="AY15" s="29">
        <f t="shared" si="14"/>
        <v>1497.5555555555557</v>
      </c>
      <c r="AZ15" s="29">
        <f t="shared" si="14"/>
        <v>1497.5555555555557</v>
      </c>
      <c r="BA15" s="29">
        <f t="shared" si="14"/>
        <v>1497.5555555555557</v>
      </c>
      <c r="BB15" s="29">
        <f t="shared" si="14"/>
        <v>1497.5555555555557</v>
      </c>
      <c r="BC15" s="29">
        <f t="shared" si="14"/>
        <v>1497.5555555555557</v>
      </c>
      <c r="BD15" s="29">
        <f t="shared" si="14"/>
        <v>1497.5555555555557</v>
      </c>
      <c r="BE15" s="29">
        <f t="shared" si="14"/>
        <v>1497.5555555555557</v>
      </c>
      <c r="BF15" s="29">
        <f t="shared" si="14"/>
        <v>1497.5555555555557</v>
      </c>
      <c r="BG15" s="29">
        <f t="shared" si="14"/>
        <v>1497.5555555555557</v>
      </c>
      <c r="BH15" s="29">
        <f t="shared" si="14"/>
        <v>1497.5555555555557</v>
      </c>
      <c r="BI15" s="29">
        <f t="shared" si="14"/>
        <v>1497.5555555555557</v>
      </c>
      <c r="BJ15" s="29">
        <f t="shared" si="14"/>
        <v>1497.5555555555557</v>
      </c>
      <c r="BK15" s="29">
        <f t="shared" si="14"/>
        <v>1497.5555555555557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abSelected="1"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0</v>
      </c>
      <c r="C5" s="80" t="s">
        <v>575</v>
      </c>
      <c r="F5" s="162" t="s">
        <v>613</v>
      </c>
      <c r="G5" s="159"/>
      <c r="I5" s="107"/>
    </row>
    <row r="6" spans="1:9" ht="15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3344518.8494042619</v>
      </c>
      <c r="C15" s="154">
        <f t="shared" ref="C15:C30" si="1">B15/SUM($B$15:$B$30)</f>
        <v>0.76679707135477382</v>
      </c>
      <c r="D15" s="155">
        <f>SUM(C15:C30)</f>
        <v>1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248071.25315868793</v>
      </c>
      <c r="C16" s="154">
        <f t="shared" si="1"/>
        <v>5.6875239451340917E-2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49545.704132680847</v>
      </c>
      <c r="C17" s="154">
        <f t="shared" si="1"/>
        <v>1.135933225011334E-2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61720.465250264089</v>
      </c>
      <c r="C18" s="154">
        <f t="shared" si="1"/>
        <v>1.4150636945875388E-2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591135.94095716125</v>
      </c>
      <c r="C19" s="154">
        <f t="shared" si="1"/>
        <v>0.13552960192741623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63877.262798685842</v>
      </c>
      <c r="C20" s="154">
        <f t="shared" si="1"/>
        <v>1.464512542631243E-2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23.706845471072288</v>
      </c>
      <c r="C22" s="154">
        <f t="shared" si="1"/>
        <v>5.4352630368689377E-6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1294.8048549705484</v>
      </c>
      <c r="C23" s="154">
        <f t="shared" si="1"/>
        <v>2.9685961283914121E-4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3.1501210635520995</v>
      </c>
      <c r="C24" s="154">
        <f t="shared" si="1"/>
        <v>7.2222753547195403E-7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846.39943503329857</v>
      </c>
      <c r="C25" s="154">
        <f t="shared" si="1"/>
        <v>1.9405380480826825E-4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636.46304172011503</v>
      </c>
      <c r="C28" s="154">
        <f t="shared" si="1"/>
        <v>1.4592173594819673E-4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614</v>
      </c>
    </row>
    <row r="2" spans="1:16" s="118" customFormat="1" ht="15.95" customHeight="1">
      <c r="A2" s="118" t="s">
        <v>615</v>
      </c>
      <c r="O2" s="119" t="s">
        <v>616</v>
      </c>
      <c r="P2" s="119" t="b">
        <v>1</v>
      </c>
    </row>
    <row r="3" spans="1:16" s="118" customFormat="1" ht="15.95" customHeight="1">
      <c r="A3" s="118" t="s">
        <v>617</v>
      </c>
      <c r="O3" s="119" t="s">
        <v>618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26.25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5.75" thickBot="1">
      <c r="A2" s="134"/>
      <c r="B2" s="134"/>
    </row>
    <row r="3" spans="1:10" ht="39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6.25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5.75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6.25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5.75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6.25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6.25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39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39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6.25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5.75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6.25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39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1.75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5.75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6.25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6.25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39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39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6.25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39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64.5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1.75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39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39" thickBot="1">
      <c r="D27" s="141" t="s">
        <v>757</v>
      </c>
      <c r="E27" s="142" t="s">
        <v>4482</v>
      </c>
      <c r="F27" s="143" t="s">
        <v>4434</v>
      </c>
    </row>
    <row r="28" spans="1:10" ht="15.75" thickBot="1">
      <c r="D28" s="141" t="s">
        <v>686</v>
      </c>
      <c r="E28" s="142" t="s">
        <v>4483</v>
      </c>
      <c r="F28" s="143" t="s">
        <v>496</v>
      </c>
    </row>
    <row r="29" spans="1:10" ht="15.75" thickBot="1">
      <c r="D29" s="141" t="s">
        <v>650</v>
      </c>
      <c r="E29" s="142" t="s">
        <v>4484</v>
      </c>
      <c r="F29" s="143" t="s">
        <v>4434</v>
      </c>
    </row>
    <row r="30" spans="1:10" ht="15.75" thickBot="1">
      <c r="D30" s="141" t="s">
        <v>1857</v>
      </c>
      <c r="E30" s="142" t="s">
        <v>4485</v>
      </c>
      <c r="F30" s="143" t="s">
        <v>4434</v>
      </c>
    </row>
    <row r="31" spans="1:10" ht="15.75" thickBot="1">
      <c r="D31" s="141" t="s">
        <v>658</v>
      </c>
      <c r="E31" s="142" t="s">
        <v>4486</v>
      </c>
      <c r="F31" s="143" t="s">
        <v>487</v>
      </c>
    </row>
    <row r="32" spans="1:10" ht="39" thickBot="1">
      <c r="D32" s="141" t="s">
        <v>676</v>
      </c>
      <c r="E32" s="142" t="s">
        <v>4487</v>
      </c>
      <c r="F32" s="143" t="s">
        <v>496</v>
      </c>
    </row>
    <row r="33" spans="4:6" ht="15.75" thickBot="1">
      <c r="D33" s="148" t="s">
        <v>123</v>
      </c>
      <c r="E33" s="149" t="s">
        <v>4488</v>
      </c>
      <c r="F33" s="143" t="s">
        <v>487</v>
      </c>
    </row>
    <row r="34" spans="4:6" ht="26.25" thickBot="1">
      <c r="D34" s="141" t="s">
        <v>3131</v>
      </c>
      <c r="E34" s="142" t="s">
        <v>4489</v>
      </c>
      <c r="F34" s="143" t="s">
        <v>4434</v>
      </c>
    </row>
    <row r="35" spans="4:6" ht="15.75" thickBot="1">
      <c r="D35" s="141" t="s">
        <v>908</v>
      </c>
      <c r="E35" s="142" t="s">
        <v>4490</v>
      </c>
      <c r="F35" s="143" t="s">
        <v>487</v>
      </c>
    </row>
    <row r="36" spans="4:6" ht="15.75" thickBot="1">
      <c r="D36" s="141" t="s">
        <v>1595</v>
      </c>
      <c r="E36" s="142" t="s">
        <v>4491</v>
      </c>
      <c r="F36" s="143" t="s">
        <v>494</v>
      </c>
    </row>
    <row r="37" spans="4:6" ht="15.75" thickBot="1">
      <c r="D37" s="141" t="s">
        <v>638</v>
      </c>
      <c r="E37" s="142" t="s">
        <v>4492</v>
      </c>
      <c r="F37" s="143" t="s">
        <v>487</v>
      </c>
    </row>
    <row r="38" spans="4:6" ht="15.75" thickBot="1">
      <c r="D38" s="141" t="s">
        <v>692</v>
      </c>
      <c r="E38" s="142" t="s">
        <v>4493</v>
      </c>
      <c r="F38" s="143" t="s">
        <v>4494</v>
      </c>
    </row>
    <row r="39" spans="4:6" ht="15.75" thickBot="1">
      <c r="D39" s="141" t="s">
        <v>947</v>
      </c>
      <c r="E39" s="142" t="s">
        <v>4495</v>
      </c>
      <c r="F39" s="143" t="s">
        <v>4434</v>
      </c>
    </row>
    <row r="40" spans="4:6" ht="15.75" thickBot="1">
      <c r="D40" s="141" t="s">
        <v>4496</v>
      </c>
      <c r="E40" s="142" t="s">
        <v>4497</v>
      </c>
      <c r="F40" s="143" t="s">
        <v>490</v>
      </c>
    </row>
    <row r="41" spans="4:6" ht="26.25" thickBot="1">
      <c r="D41" s="141" t="s">
        <v>666</v>
      </c>
      <c r="E41" s="142" t="s">
        <v>4498</v>
      </c>
      <c r="F41" s="143" t="s">
        <v>490</v>
      </c>
    </row>
    <row r="42" spans="4:6" ht="26.25" thickBot="1">
      <c r="D42" s="141" t="s">
        <v>891</v>
      </c>
      <c r="E42" s="142" t="s">
        <v>4499</v>
      </c>
      <c r="F42" s="143" t="s">
        <v>487</v>
      </c>
    </row>
    <row r="43" spans="4:6" ht="51.75" thickBot="1">
      <c r="D43" s="141" t="s">
        <v>4416</v>
      </c>
      <c r="E43" s="142" t="s">
        <v>4500</v>
      </c>
      <c r="F43" s="143" t="s">
        <v>494</v>
      </c>
    </row>
    <row r="44" spans="4:6" ht="51.75" thickBot="1">
      <c r="D44" s="141" t="s">
        <v>815</v>
      </c>
      <c r="E44" s="142" t="s">
        <v>4501</v>
      </c>
      <c r="F44" s="143" t="s">
        <v>494</v>
      </c>
    </row>
    <row r="45" spans="4:6" ht="15.75" thickBot="1">
      <c r="D45" s="141" t="s">
        <v>1588</v>
      </c>
      <c r="E45" s="142" t="s">
        <v>4502</v>
      </c>
      <c r="F45" s="143" t="s">
        <v>4434</v>
      </c>
    </row>
    <row r="46" spans="4:6" ht="15.75" thickBot="1">
      <c r="D46" s="141" t="s">
        <v>877</v>
      </c>
      <c r="E46" s="142" t="s">
        <v>508</v>
      </c>
      <c r="F46" s="143" t="s">
        <v>4503</v>
      </c>
    </row>
    <row r="47" spans="4:6" ht="64.5" thickBot="1">
      <c r="D47" s="141" t="s">
        <v>993</v>
      </c>
      <c r="E47" s="142" t="s">
        <v>4504</v>
      </c>
      <c r="F47" s="143" t="s">
        <v>496</v>
      </c>
    </row>
    <row r="48" spans="4:6" ht="15.75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 ht="15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53.448547839858954</v>
      </c>
      <c r="C2" s="66">
        <f>SUMIFS('State Generation Costs Calcs'!C105:C155,'State Generation Costs Calcs'!$A$105:$A$155,About!$B$2)*About!$A$52</f>
        <v>50.785281700833195</v>
      </c>
      <c r="D2" s="66">
        <f>SUMIFS('State Generation Costs Calcs'!D105:D155,'State Generation Costs Calcs'!$A$105:$A$155,About!$B$2)*About!$A$52</f>
        <v>50.32724658793483</v>
      </c>
      <c r="E2" s="66">
        <f>SUMIFS('State Generation Costs Calcs'!E105:E155,'State Generation Costs Calcs'!$A$105:$A$155,About!$B$2)*About!$A$52</f>
        <v>49.597738429428567</v>
      </c>
      <c r="F2" s="66">
        <f>SUMIFS('State Generation Costs Calcs'!F105:F155,'State Generation Costs Calcs'!$A$105:$A$155,About!$B$2)*About!$A$52</f>
        <v>48.958583101248898</v>
      </c>
      <c r="G2" s="66">
        <f>SUMIFS('State Generation Costs Calcs'!G105:G155,'State Generation Costs Calcs'!$A$105:$A$155,About!$B$2)*About!$A$52</f>
        <v>49.042773628271284</v>
      </c>
      <c r="H2" s="66">
        <f>SUMIFS('State Generation Costs Calcs'!H105:H155,'State Generation Costs Calcs'!$A$105:$A$155,About!$B$2)*About!$A$52</f>
        <v>49.460315297761511</v>
      </c>
      <c r="I2" s="66">
        <f>SUMIFS('State Generation Costs Calcs'!I105:I155,'State Generation Costs Calcs'!$A$105:$A$155,About!$B$2)*About!$A$52</f>
        <v>49.825611444437918</v>
      </c>
      <c r="J2" s="66">
        <f>SUMIFS('State Generation Costs Calcs'!J105:J155,'State Generation Costs Calcs'!$A$105:$A$155,About!$B$2)*About!$A$52</f>
        <v>49.946039013492495</v>
      </c>
      <c r="K2" s="66">
        <f>SUMIFS('State Generation Costs Calcs'!K105:K155,'State Generation Costs Calcs'!$A$105:$A$155,About!$B$2)*About!$A$52</f>
        <v>49.268022000666363</v>
      </c>
      <c r="L2" s="66">
        <f>SUMIFS('State Generation Costs Calcs'!L105:L155,'State Generation Costs Calcs'!$A$105:$A$155,About!$B$2)*About!$A$52</f>
        <v>48.528547904249429</v>
      </c>
      <c r="M2" s="66">
        <f>SUMIFS('State Generation Costs Calcs'!M105:M155,'State Generation Costs Calcs'!$A$105:$A$155,About!$B$2)*About!$A$52</f>
        <v>47.97644342670592</v>
      </c>
      <c r="N2" s="66">
        <f>SUMIFS('State Generation Costs Calcs'!N105:N155,'State Generation Costs Calcs'!$A$105:$A$155,About!$B$2)*About!$A$52</f>
        <v>47.219276463502034</v>
      </c>
      <c r="O2" s="66">
        <f>SUMIFS('State Generation Costs Calcs'!O105:O155,'State Generation Costs Calcs'!$A$105:$A$155,About!$B$2)*About!$A$52</f>
        <v>46.505261912618195</v>
      </c>
      <c r="P2" s="66">
        <f>SUMIFS('State Generation Costs Calcs'!P105:P155,'State Generation Costs Calcs'!$A$105:$A$155,About!$B$2)*About!$A$52</f>
        <v>46.511555382989165</v>
      </c>
      <c r="Q2" s="66">
        <f>SUMIFS('State Generation Costs Calcs'!Q105:Q155,'State Generation Costs Calcs'!$A$105:$A$155,About!$B$2)*About!$A$52</f>
        <v>46.298132359425196</v>
      </c>
      <c r="R2" s="66">
        <f>SUMIFS('State Generation Costs Calcs'!R105:R155,'State Generation Costs Calcs'!$A$105:$A$155,About!$B$2)*About!$A$52</f>
        <v>45.583150728073313</v>
      </c>
      <c r="S2" s="66">
        <f>SUMIFS('State Generation Costs Calcs'!S105:S155,'State Generation Costs Calcs'!$A$105:$A$155,About!$B$2)*About!$A$52</f>
        <v>45.199945767134935</v>
      </c>
      <c r="T2" s="66">
        <f>SUMIFS('State Generation Costs Calcs'!T105:T155,'State Generation Costs Calcs'!$A$105:$A$155,About!$B$2)*About!$A$52</f>
        <v>44.82847483205714</v>
      </c>
      <c r="U2" s="66">
        <f>SUMIFS('State Generation Costs Calcs'!U105:U155,'State Generation Costs Calcs'!$A$105:$A$155,About!$B$2)*About!$A$52</f>
        <v>44.901038219442064</v>
      </c>
      <c r="V2" s="66">
        <f>SUMIFS('State Generation Costs Calcs'!V105:V155,'State Generation Costs Calcs'!$A$105:$A$155,About!$B$2)*About!$A$52</f>
        <v>44.571726773308527</v>
      </c>
      <c r="W2" s="66">
        <f>SUMIFS('State Generation Costs Calcs'!W105:W155,'State Generation Costs Calcs'!$A$105:$A$155,About!$B$2)*About!$A$52</f>
        <v>43.998989396498899</v>
      </c>
      <c r="X2" s="66">
        <f>SUMIFS('State Generation Costs Calcs'!X105:X155,'State Generation Costs Calcs'!$A$105:$A$155,About!$B$2)*About!$A$52</f>
        <v>43.724846376044432</v>
      </c>
      <c r="Y2" s="66">
        <f>SUMIFS('State Generation Costs Calcs'!Y105:Y155,'State Generation Costs Calcs'!$A$105:$A$155,About!$B$2)*About!$A$52</f>
        <v>43.44583586030636</v>
      </c>
      <c r="Z2" s="66">
        <f>SUMIFS('State Generation Costs Calcs'!Z105:Z155,'State Generation Costs Calcs'!$A$105:$A$155,About!$B$2)*About!$A$52</f>
        <v>43.143888235840464</v>
      </c>
      <c r="AA2" s="66">
        <f>SUMIFS('State Generation Costs Calcs'!AA105:AA155,'State Generation Costs Calcs'!$A$105:$A$155,About!$B$2)*About!$A$52</f>
        <v>43.103566186652586</v>
      </c>
      <c r="AB2" s="66">
        <f>SUMIFS('State Generation Costs Calcs'!AB105:AB155,'State Generation Costs Calcs'!$A$105:$A$155,About!$B$2)*About!$A$52</f>
        <v>42.915296746828353</v>
      </c>
      <c r="AC2" s="66">
        <f>SUMIFS('State Generation Costs Calcs'!AC105:AC155,'State Generation Costs Calcs'!$A$105:$A$155,About!$B$2)*About!$A$52</f>
        <v>42.707856427970825</v>
      </c>
      <c r="AD2" s="66">
        <f>SUMIFS('State Generation Costs Calcs'!AD105:AD155,'State Generation Costs Calcs'!$A$105:$A$155,About!$B$2)*About!$A$52</f>
        <v>42.845513822532865</v>
      </c>
      <c r="AE2" s="66">
        <f>SUMIFS('State Generation Costs Calcs'!AE105:AE155,'State Generation Costs Calcs'!$A$105:$A$155,About!$B$2)*About!$A$52</f>
        <v>42.76659671717232</v>
      </c>
      <c r="AF2" s="66">
        <f>SUMIFS('State Generation Costs Calcs'!AF105:AF155,'State Generation Costs Calcs'!$A$105:$A$155,About!$B$2)*About!$A$52</f>
        <v>42.634504072865916</v>
      </c>
      <c r="AG2" s="66">
        <f>SUMIFS('State Generation Costs Calcs'!AG105:AG155,'State Generation Costs Calcs'!$A$105:$A$155,About!$B$2)*About!$A$52</f>
        <v>42.678360784838837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53.448547839858954</v>
      </c>
      <c r="C2" s="67">
        <f>SUMIFS('State Generation Costs Calcs'!C105:C155,'State Generation Costs Calcs'!$A$105:$A$155,About!$B$2)*About!$A$52</f>
        <v>50.785281700833195</v>
      </c>
      <c r="D2" s="67">
        <f>SUMIFS('State Generation Costs Calcs'!D105:D155,'State Generation Costs Calcs'!$A$105:$A$155,About!$B$2)*About!$A$52</f>
        <v>50.32724658793483</v>
      </c>
      <c r="E2" s="67">
        <f>SUMIFS('State Generation Costs Calcs'!E105:E155,'State Generation Costs Calcs'!$A$105:$A$155,About!$B$2)*About!$A$52</f>
        <v>49.597738429428567</v>
      </c>
      <c r="F2" s="67">
        <f>SUMIFS('State Generation Costs Calcs'!F105:F155,'State Generation Costs Calcs'!$A$105:$A$155,About!$B$2)*About!$A$52</f>
        <v>48.958583101248898</v>
      </c>
      <c r="G2" s="67">
        <f>SUMIFS('State Generation Costs Calcs'!G105:G155,'State Generation Costs Calcs'!$A$105:$A$155,About!$B$2)*About!$A$52</f>
        <v>49.042773628271284</v>
      </c>
      <c r="H2" s="67">
        <f>SUMIFS('State Generation Costs Calcs'!H105:H155,'State Generation Costs Calcs'!$A$105:$A$155,About!$B$2)*About!$A$52</f>
        <v>49.460315297761511</v>
      </c>
      <c r="I2" s="67">
        <f>SUMIFS('State Generation Costs Calcs'!I105:I155,'State Generation Costs Calcs'!$A$105:$A$155,About!$B$2)*About!$A$52</f>
        <v>49.825611444437918</v>
      </c>
      <c r="J2" s="67">
        <f>SUMIFS('State Generation Costs Calcs'!J105:J155,'State Generation Costs Calcs'!$A$105:$A$155,About!$B$2)*About!$A$52</f>
        <v>49.946039013492495</v>
      </c>
      <c r="K2" s="67">
        <f>SUMIFS('State Generation Costs Calcs'!K105:K155,'State Generation Costs Calcs'!$A$105:$A$155,About!$B$2)*About!$A$52</f>
        <v>49.268022000666363</v>
      </c>
      <c r="L2" s="67">
        <f>SUMIFS('State Generation Costs Calcs'!L105:L155,'State Generation Costs Calcs'!$A$105:$A$155,About!$B$2)*About!$A$52</f>
        <v>48.528547904249429</v>
      </c>
      <c r="M2" s="67">
        <f>SUMIFS('State Generation Costs Calcs'!M105:M155,'State Generation Costs Calcs'!$A$105:$A$155,About!$B$2)*About!$A$52</f>
        <v>47.97644342670592</v>
      </c>
      <c r="N2" s="67">
        <f>SUMIFS('State Generation Costs Calcs'!N105:N155,'State Generation Costs Calcs'!$A$105:$A$155,About!$B$2)*About!$A$52</f>
        <v>47.219276463502034</v>
      </c>
      <c r="O2" s="67">
        <f>SUMIFS('State Generation Costs Calcs'!O105:O155,'State Generation Costs Calcs'!$A$105:$A$155,About!$B$2)*About!$A$52</f>
        <v>46.505261912618195</v>
      </c>
      <c r="P2" s="67">
        <f>SUMIFS('State Generation Costs Calcs'!P105:P155,'State Generation Costs Calcs'!$A$105:$A$155,About!$B$2)*About!$A$52</f>
        <v>46.511555382989165</v>
      </c>
      <c r="Q2" s="67">
        <f>SUMIFS('State Generation Costs Calcs'!Q105:Q155,'State Generation Costs Calcs'!$A$105:$A$155,About!$B$2)*About!$A$52</f>
        <v>46.298132359425196</v>
      </c>
      <c r="R2" s="67">
        <f>SUMIFS('State Generation Costs Calcs'!R105:R155,'State Generation Costs Calcs'!$A$105:$A$155,About!$B$2)*About!$A$52</f>
        <v>45.583150728073313</v>
      </c>
      <c r="S2" s="67">
        <f>SUMIFS('State Generation Costs Calcs'!S105:S155,'State Generation Costs Calcs'!$A$105:$A$155,About!$B$2)*About!$A$52</f>
        <v>45.199945767134935</v>
      </c>
      <c r="T2" s="67">
        <f>SUMIFS('State Generation Costs Calcs'!T105:T155,'State Generation Costs Calcs'!$A$105:$A$155,About!$B$2)*About!$A$52</f>
        <v>44.82847483205714</v>
      </c>
      <c r="U2" s="67">
        <f>SUMIFS('State Generation Costs Calcs'!U105:U155,'State Generation Costs Calcs'!$A$105:$A$155,About!$B$2)*About!$A$52</f>
        <v>44.901038219442064</v>
      </c>
      <c r="V2" s="67">
        <f>SUMIFS('State Generation Costs Calcs'!V105:V155,'State Generation Costs Calcs'!$A$105:$A$155,About!$B$2)*About!$A$52</f>
        <v>44.571726773308527</v>
      </c>
      <c r="W2" s="67">
        <f>SUMIFS('State Generation Costs Calcs'!W105:W155,'State Generation Costs Calcs'!$A$105:$A$155,About!$B$2)*About!$A$52</f>
        <v>43.998989396498899</v>
      </c>
      <c r="X2" s="67">
        <f>SUMIFS('State Generation Costs Calcs'!X105:X155,'State Generation Costs Calcs'!$A$105:$A$155,About!$B$2)*About!$A$52</f>
        <v>43.724846376044432</v>
      </c>
      <c r="Y2" s="67">
        <f>SUMIFS('State Generation Costs Calcs'!Y105:Y155,'State Generation Costs Calcs'!$A$105:$A$155,About!$B$2)*About!$A$52</f>
        <v>43.44583586030636</v>
      </c>
      <c r="Z2" s="67">
        <f>SUMIFS('State Generation Costs Calcs'!Z105:Z155,'State Generation Costs Calcs'!$A$105:$A$155,About!$B$2)*About!$A$52</f>
        <v>43.143888235840464</v>
      </c>
      <c r="AA2" s="67">
        <f>SUMIFS('State Generation Costs Calcs'!AA105:AA155,'State Generation Costs Calcs'!$A$105:$A$155,About!$B$2)*About!$A$52</f>
        <v>43.103566186652586</v>
      </c>
      <c r="AB2" s="67">
        <f>SUMIFS('State Generation Costs Calcs'!AB105:AB155,'State Generation Costs Calcs'!$A$105:$A$155,About!$B$2)*About!$A$52</f>
        <v>42.915296746828353</v>
      </c>
      <c r="AC2" s="67">
        <f>SUMIFS('State Generation Costs Calcs'!AC105:AC155,'State Generation Costs Calcs'!$A$105:$A$155,About!$B$2)*About!$A$52</f>
        <v>42.707856427970825</v>
      </c>
      <c r="AD2" s="67">
        <f>SUMIFS('State Generation Costs Calcs'!AD105:AD155,'State Generation Costs Calcs'!$A$105:$A$155,About!$B$2)*About!$A$52</f>
        <v>42.845513822532865</v>
      </c>
      <c r="AE2" s="67">
        <f>SUMIFS('State Generation Costs Calcs'!AE105:AE155,'State Generation Costs Calcs'!$A$105:$A$155,About!$B$2)*About!$A$52</f>
        <v>42.76659671717232</v>
      </c>
      <c r="AF2" s="67">
        <f>SUMIFS('State Generation Costs Calcs'!AF105:AF155,'State Generation Costs Calcs'!$A$105:$A$155,About!$B$2)*About!$A$52</f>
        <v>42.634504072865916</v>
      </c>
      <c r="AG2" s="67">
        <f>SUMIFS('State Generation Costs Calcs'!AG105:AG155,'State Generation Costs Calcs'!$A$105:$A$155,About!$B$2)*About!$A$52</f>
        <v>42.678360784838837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2021-07-23T21:51:31Z</dcterms:modified>
</cp:coreProperties>
</file>