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O/trans/BESP/"/>
    </mc:Choice>
  </mc:AlternateContent>
  <xr:revisionPtr revIDLastSave="0" documentId="8_{52E18691-6046-1940-B8E5-E028C20ECA04}" xr6:coauthVersionLast="46" xr6:coauthVersionMax="46" xr10:uidLastSave="{00000000-0000-0000-0000-000000000000}"/>
  <bookViews>
    <workbookView xWindow="14680" yWindow="460" windowWidth="14060" windowHeight="16000" activeTab="1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4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R66" i="3" s="1"/>
  <c r="Q50" i="3"/>
  <c r="P50" i="3"/>
  <c r="O50" i="3"/>
  <c r="N50" i="3"/>
  <c r="M50" i="3"/>
  <c r="L50" i="3"/>
  <c r="K50" i="3"/>
  <c r="J50" i="3"/>
  <c r="J66" i="3" s="1"/>
  <c r="I50" i="3"/>
  <c r="H50" i="3"/>
  <c r="G50" i="3"/>
  <c r="F50" i="3"/>
  <c r="E50" i="3"/>
  <c r="D50" i="3"/>
  <c r="C50" i="3"/>
  <c r="B50" i="3"/>
  <c r="B66" i="3" s="1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C12" i="3" s="1"/>
  <c r="D12" i="3" s="1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Z66" i="3" l="1"/>
  <c r="AH66" i="3"/>
  <c r="C16" i="3"/>
  <c r="D1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86" i="3"/>
  <c r="E16" i="3"/>
  <c r="C78" i="3"/>
  <c r="E8" i="3"/>
  <c r="C88" i="3"/>
  <c r="E18" i="3"/>
  <c r="C79" i="3"/>
  <c r="E9" i="3"/>
  <c r="C81" i="3"/>
  <c r="E11" i="3"/>
  <c r="C85" i="3"/>
  <c r="E15" i="3"/>
  <c r="E5" i="3"/>
  <c r="E13" i="3"/>
  <c r="E10" i="3" l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F1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D92" i="3" s="1"/>
  <c r="B3" i="2" s="1"/>
  <c r="B33" i="2" s="1"/>
  <c r="F2" i="6" s="1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F84" i="3" l="1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" i="2" s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" i="2" s="1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" i="2" s="1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" i="2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" i="2" s="1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" i="2" s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" i="2" s="1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" i="2" s="1"/>
  <c r="M33" i="2" s="1"/>
  <c r="Q2" i="6" s="1"/>
  <c r="Q3" i="3"/>
  <c r="N92" i="3"/>
  <c r="L3" i="2" s="1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" i="2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" i="2" s="1"/>
  <c r="P33" i="2" s="1"/>
  <c r="T2" i="6" s="1"/>
  <c r="T3" i="3"/>
  <c r="S87" i="3"/>
  <c r="U17" i="3"/>
  <c r="Q92" i="3"/>
  <c r="O3" i="2" s="1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" i="2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" i="2" s="1"/>
  <c r="S33" i="2" s="1"/>
  <c r="W2" i="6" s="1"/>
  <c r="W3" i="3"/>
  <c r="V79" i="3"/>
  <c r="X9" i="3"/>
  <c r="V86" i="3"/>
  <c r="X16" i="3"/>
  <c r="V83" i="3"/>
  <c r="X13" i="3"/>
  <c r="T92" i="3"/>
  <c r="R3" i="2" s="1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V92" i="3" s="1"/>
  <c r="T3" i="2" s="1"/>
  <c r="T33" i="2" s="1"/>
  <c r="X2" i="6" s="1"/>
  <c r="X3" i="3"/>
  <c r="W83" i="3"/>
  <c r="Y13" i="3"/>
  <c r="W84" i="3"/>
  <c r="Y14" i="3"/>
  <c r="W82" i="3"/>
  <c r="Y12" i="3"/>
  <c r="W87" i="3"/>
  <c r="Y17" i="3"/>
  <c r="W85" i="3"/>
  <c r="Y15" i="3"/>
  <c r="X77" i="3" l="1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" i="2" s="1"/>
  <c r="V33" i="2" s="1"/>
  <c r="Z2" i="6" s="1"/>
  <c r="Z3" i="3"/>
  <c r="Y77" i="3"/>
  <c r="AA7" i="3"/>
  <c r="Y82" i="3"/>
  <c r="AA12" i="3"/>
  <c r="Y84" i="3"/>
  <c r="AA14" i="3"/>
  <c r="W92" i="3"/>
  <c r="U3" i="2" s="1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" i="2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" i="2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" i="2" s="1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" i="2" s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" i="2" s="1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<sst xmlns="http://schemas.openxmlformats.org/spreadsheetml/2006/main" count="552" uniqueCount="281">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</sst>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3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420.463605671299" refreshedVersion="7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45" applyNumberFormats="0" applyBorderFormats="0" applyFontFormats="0" applyPatternFormats="0" applyAlignmentFormats="0" applyWidthHeightFormats="0" dataCaption="" updatedVersion="7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45" applyNumberFormats="0" applyBorderFormats="0" applyFontFormats="0" applyPatternFormats="0" applyAlignmentFormats="0" applyWidthHeightFormats="0" dataCaption="" updatedVersion="7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7" workbookViewId="0">
      <selection activeCell="H19" sqref="H19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18</v>
      </c>
      <c r="C1" s="50">
        <v>44420</v>
      </c>
      <c r="F1" s="3" t="s">
        <v>2</v>
      </c>
      <c r="G1" s="3" t="s">
        <v>2</v>
      </c>
    </row>
    <row r="2" spans="1:7" x14ac:dyDescent="0.2">
      <c r="B2" s="4" t="str">
        <f>LOOKUP(B1,F2:G51,G2:G51)</f>
        <v>CO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B40" s="4"/>
      <c r="F40" s="5" t="s">
        <v>104</v>
      </c>
      <c r="G40" s="5" t="s">
        <v>105</v>
      </c>
    </row>
    <row r="41" spans="1:7" ht="15.75" customHeight="1" x14ac:dyDescent="0.2"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abSelected="1" topLeftCell="A28" workbookViewId="0">
      <selection activeCell="C54" sqref="C54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f>BAU!G92</f>
        <v>1531.9111519939402</v>
      </c>
      <c r="F3" s="11">
        <f>BAU!H92</f>
        <v>1131.4322818029341</v>
      </c>
      <c r="G3" s="11">
        <f>BAU!I92</f>
        <v>933.18813916995919</v>
      </c>
      <c r="H3" s="11">
        <f>BAU!J92</f>
        <v>933.18813916995953</v>
      </c>
      <c r="I3" s="11">
        <f>BAU!K92</f>
        <v>744.00735890914916</v>
      </c>
      <c r="J3" s="11">
        <f>BAU!L92</f>
        <v>744.00735890914984</v>
      </c>
      <c r="K3" s="11">
        <f>BAU!M92</f>
        <v>621.92251501542137</v>
      </c>
      <c r="L3" s="11">
        <f>BAU!N92</f>
        <v>240.24673989502756</v>
      </c>
      <c r="M3" s="11">
        <f>BAU!O92</f>
        <v>18.397272874844433</v>
      </c>
      <c r="N3" s="11">
        <f>BAU!P92</f>
        <v>18.397272874844436</v>
      </c>
      <c r="O3" s="11">
        <f>BAU!Q92</f>
        <v>18.397272874844433</v>
      </c>
      <c r="P3" s="11">
        <f>BAU!R92</f>
        <v>18.397272874844436</v>
      </c>
      <c r="Q3" s="11">
        <f>BAU!S92</f>
        <v>18.397272874844433</v>
      </c>
      <c r="R3" s="11">
        <f>BAU!T92</f>
        <v>18.397272874844433</v>
      </c>
      <c r="S3" s="11">
        <f>BAU!U92</f>
        <v>18.397272874844436</v>
      </c>
      <c r="T3" s="11">
        <f>BAU!V92</f>
        <v>0</v>
      </c>
      <c r="U3" s="11">
        <f>BAU!W92</f>
        <v>0</v>
      </c>
      <c r="V3" s="11">
        <f>BAU!X92</f>
        <v>0</v>
      </c>
      <c r="W3" s="11">
        <f>BAU!Y92</f>
        <v>0</v>
      </c>
      <c r="X3" s="11">
        <f>BAU!Z92</f>
        <v>0</v>
      </c>
      <c r="Y3" s="11">
        <f>BAU!AA92</f>
        <v>0</v>
      </c>
      <c r="Z3" s="11">
        <f>BAU!AB92</f>
        <v>0</v>
      </c>
      <c r="AA3" s="11">
        <f>BAU!AC92</f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CO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4750</v>
      </c>
      <c r="D23" s="10">
        <f t="shared" si="1"/>
        <v>4750</v>
      </c>
      <c r="E23" s="10">
        <f t="shared" si="1"/>
        <v>3000</v>
      </c>
      <c r="F23" s="10">
        <f t="shared" si="1"/>
        <v>3000</v>
      </c>
      <c r="G23" s="10">
        <f t="shared" si="1"/>
        <v>2400</v>
      </c>
      <c r="H23" s="10">
        <f t="shared" si="1"/>
        <v>2400</v>
      </c>
      <c r="I23" s="10">
        <f t="shared" si="1"/>
        <v>2400</v>
      </c>
    </row>
    <row r="24" spans="1:34" ht="15.75" customHeight="1" x14ac:dyDescent="0.2">
      <c r="A24" s="32"/>
      <c r="B24" s="8" t="s">
        <v>139</v>
      </c>
      <c r="C24" s="10">
        <f t="shared" si="1"/>
        <v>8000</v>
      </c>
      <c r="D24" s="10">
        <f t="shared" si="1"/>
        <v>8000</v>
      </c>
      <c r="E24" s="10">
        <f t="shared" si="1"/>
        <v>5000</v>
      </c>
      <c r="F24" s="10">
        <f t="shared" si="1"/>
        <v>5000</v>
      </c>
      <c r="G24" s="10">
        <f t="shared" si="1"/>
        <v>4000</v>
      </c>
      <c r="H24" s="10">
        <f t="shared" si="1"/>
        <v>4000</v>
      </c>
      <c r="I24" s="10">
        <f t="shared" si="1"/>
        <v>4000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0.14477341291132387</v>
      </c>
      <c r="B33" s="12">
        <f t="shared" ref="B33:AF33" si="2">(B3+C23)/D29</f>
        <v>0.14870496936182559</v>
      </c>
      <c r="C33" s="12">
        <f t="shared" si="2"/>
        <v>0.15204184501429294</v>
      </c>
      <c r="D33" s="12">
        <f t="shared" si="2"/>
        <v>0.10162805741535164</v>
      </c>
      <c r="E33" s="12">
        <f t="shared" si="2"/>
        <v>9.5484641504058804E-2</v>
      </c>
      <c r="F33" s="12">
        <f t="shared" si="2"/>
        <v>7.5672684065102136E-2</v>
      </c>
      <c r="G33" s="12">
        <f t="shared" si="2"/>
        <v>7.2519573287193481E-2</v>
      </c>
      <c r="H33" s="12">
        <f t="shared" si="2"/>
        <v>7.3530155791523208E-2</v>
      </c>
      <c r="I33" s="12">
        <f t="shared" si="2"/>
        <v>1.6625788463719697E-2</v>
      </c>
      <c r="J33" s="12">
        <f t="shared" si="2"/>
        <v>1.6823648726348193E-2</v>
      </c>
      <c r="K33" s="12">
        <f t="shared" si="2"/>
        <v>1.4218979329965348E-2</v>
      </c>
      <c r="L33" s="12">
        <f t="shared" si="2"/>
        <v>5.5490130566995003E-3</v>
      </c>
      <c r="M33" s="12">
        <f t="shared" si="2"/>
        <v>4.2879088392598608E-4</v>
      </c>
      <c r="N33" s="12">
        <f t="shared" si="2"/>
        <v>4.3223425106299427E-4</v>
      </c>
      <c r="O33" s="12">
        <f t="shared" si="2"/>
        <v>4.3534052402050265E-4</v>
      </c>
      <c r="P33" s="12">
        <f t="shared" si="2"/>
        <v>4.3811375678330243E-4</v>
      </c>
      <c r="Q33" s="12">
        <f t="shared" si="2"/>
        <v>4.4056987719316422E-4</v>
      </c>
      <c r="R33" s="12">
        <f t="shared" si="2"/>
        <v>4.4273489183500951E-4</v>
      </c>
      <c r="S33" s="12">
        <f t="shared" si="2"/>
        <v>4.446717974617184E-4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6.8125691901558372E-2</v>
      </c>
      <c r="C35" s="10">
        <f t="shared" si="3"/>
        <v>6.8125691901558372E-2</v>
      </c>
      <c r="D35" s="10">
        <f t="shared" si="3"/>
        <v>4.2578557438473982E-2</v>
      </c>
      <c r="E35" s="10">
        <f t="shared" si="3"/>
        <v>4.2578557438473982E-2</v>
      </c>
      <c r="F35" s="10">
        <f t="shared" si="3"/>
        <v>3.4062845950779186E-2</v>
      </c>
      <c r="G35" s="10">
        <f t="shared" si="3"/>
        <v>3.4062845950779186E-2</v>
      </c>
      <c r="H35" s="10">
        <f t="shared" si="3"/>
        <v>3.4062845950779186E-2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1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2"/>
      <c r="B2" s="8" t="s">
        <v>266</v>
      </c>
      <c r="C2" s="8" t="s">
        <v>267</v>
      </c>
      <c r="D2" s="8" t="s">
        <v>268</v>
      </c>
    </row>
    <row r="3" spans="1:4" x14ac:dyDescent="0.2">
      <c r="A3" s="52"/>
      <c r="C3" s="8">
        <v>200000</v>
      </c>
      <c r="D3" s="8" t="s">
        <v>269</v>
      </c>
    </row>
    <row r="4" spans="1:4" x14ac:dyDescent="0.2">
      <c r="A4" s="52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0.14477341291132387</v>
      </c>
      <c r="C2" s="39">
        <f>D2</f>
        <v>0.14477341291132387</v>
      </c>
      <c r="D2" s="39">
        <f>E2</f>
        <v>0.14477341291132387</v>
      </c>
      <c r="E2" s="40">
        <f>Data!A33</f>
        <v>0.14477341291132387</v>
      </c>
      <c r="F2" s="40">
        <f>Data!B33</f>
        <v>0.14870496936182559</v>
      </c>
      <c r="G2" s="40">
        <f>Data!C33</f>
        <v>0.15204184501429294</v>
      </c>
      <c r="H2" s="40">
        <f>Data!D33</f>
        <v>0.10162805741535164</v>
      </c>
      <c r="I2" s="40">
        <f>Data!E33</f>
        <v>9.5484641504058804E-2</v>
      </c>
      <c r="J2" s="40">
        <f>Data!F33</f>
        <v>7.5672684065102136E-2</v>
      </c>
      <c r="K2" s="40">
        <f>Data!G33</f>
        <v>7.2519573287193481E-2</v>
      </c>
      <c r="L2" s="40">
        <f>Data!H33</f>
        <v>7.3530155791523208E-2</v>
      </c>
      <c r="M2" s="40">
        <f>Data!I33</f>
        <v>1.6625788463719697E-2</v>
      </c>
      <c r="N2" s="40">
        <f>Data!J33</f>
        <v>1.6823648726348193E-2</v>
      </c>
      <c r="O2" s="40">
        <f>Data!K33</f>
        <v>1.4218979329965348E-2</v>
      </c>
      <c r="P2" s="40">
        <f>Data!L33</f>
        <v>5.5490130566995003E-3</v>
      </c>
      <c r="Q2" s="40">
        <f>Data!M33</f>
        <v>4.2879088392598608E-4</v>
      </c>
      <c r="R2" s="40">
        <f>Data!N33</f>
        <v>4.3223425106299427E-4</v>
      </c>
      <c r="S2" s="40">
        <f>Data!O33</f>
        <v>4.3534052402050265E-4</v>
      </c>
      <c r="T2" s="40">
        <f>Data!P33</f>
        <v>4.3811375678330243E-4</v>
      </c>
      <c r="U2" s="40">
        <f>Data!Q33</f>
        <v>4.4056987719316422E-4</v>
      </c>
      <c r="V2" s="40">
        <f>Data!R33</f>
        <v>4.4273489183500951E-4</v>
      </c>
      <c r="W2" s="40">
        <f>Data!S33</f>
        <v>4.446717974617184E-4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6.8125691901558372E-2</v>
      </c>
      <c r="G3" s="10">
        <f>Data!C35</f>
        <v>6.8125691901558372E-2</v>
      </c>
      <c r="H3" s="10">
        <f>Data!D35</f>
        <v>4.2578557438473982E-2</v>
      </c>
      <c r="I3" s="10">
        <f>Data!E35</f>
        <v>4.2578557438473982E-2</v>
      </c>
      <c r="J3" s="10">
        <f>Data!F35</f>
        <v>3.4062845950779186E-2</v>
      </c>
      <c r="K3" s="10">
        <f>Data!G35</f>
        <v>3.4062845950779186E-2</v>
      </c>
      <c r="L3" s="10">
        <f>Data!H35</f>
        <v>3.4062845950779186E-2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2021-08-12T15:11:38Z</dcterms:modified>
</cp:coreProperties>
</file>