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io-model/BPCiObIC/"/>
    </mc:Choice>
  </mc:AlternateContent>
  <xr:revisionPtr revIDLastSave="0" documentId="13_ncr:1_{F8BAFA89-3396-2A45-A501-A657FF094BF5}" xr6:coauthVersionLast="47" xr6:coauthVersionMax="47" xr10:uidLastSave="{00000000-0000-0000-0000-000000000000}"/>
  <bookViews>
    <workbookView xWindow="1180" yWindow="500" windowWidth="26620" windowHeight="16020" activeTab="9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CO IRA" sheetId="19" r:id="rId6"/>
    <sheet name="Data from BVAbIC" sheetId="14" r:id="rId7"/>
    <sheet name="OECD GDP Data" sheetId="17" r:id="rId8"/>
    <sheet name="Rescale to Fit GDP Proj" sheetId="16" r:id="rId9"/>
    <sheet name="BPCiObIC" sheetId="2" r:id="rId10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2" l="1"/>
  <c r="H23" i="2"/>
  <c r="I23" i="2"/>
  <c r="J23" i="2"/>
  <c r="K23" i="2"/>
  <c r="L23" i="2"/>
  <c r="M23" i="2"/>
  <c r="N23" i="2"/>
  <c r="F23" i="2"/>
  <c r="G15" i="2"/>
  <c r="H15" i="2"/>
  <c r="I15" i="2"/>
  <c r="J15" i="2"/>
  <c r="K15" i="2"/>
  <c r="L15" i="2"/>
  <c r="M15" i="2"/>
  <c r="N15" i="2"/>
  <c r="F15" i="2"/>
  <c r="G18" i="2"/>
  <c r="H18" i="2"/>
  <c r="I18" i="2"/>
  <c r="J18" i="2"/>
  <c r="K18" i="2"/>
  <c r="L18" i="2"/>
  <c r="M18" i="2"/>
  <c r="N18" i="2"/>
  <c r="F18" i="2"/>
  <c r="G16" i="2"/>
  <c r="H16" i="2"/>
  <c r="I16" i="2"/>
  <c r="J16" i="2"/>
  <c r="K16" i="2"/>
  <c r="L16" i="2"/>
  <c r="M16" i="2"/>
  <c r="N16" i="2"/>
  <c r="F16" i="2"/>
  <c r="G24" i="2"/>
  <c r="H24" i="2"/>
  <c r="I24" i="2"/>
  <c r="J24" i="2"/>
  <c r="K24" i="2"/>
  <c r="L24" i="2"/>
  <c r="M24" i="2"/>
  <c r="N24" i="2"/>
  <c r="F24" i="2"/>
  <c r="G19" i="2"/>
  <c r="H19" i="2"/>
  <c r="I19" i="2"/>
  <c r="J19" i="2"/>
  <c r="K19" i="2"/>
  <c r="L19" i="2"/>
  <c r="M19" i="2"/>
  <c r="N19" i="2"/>
  <c r="F19" i="2"/>
  <c r="G14" i="2"/>
  <c r="H14" i="2"/>
  <c r="I14" i="2"/>
  <c r="J14" i="2"/>
  <c r="K14" i="2"/>
  <c r="L14" i="2"/>
  <c r="M14" i="2"/>
  <c r="N14" i="2"/>
  <c r="F14" i="2"/>
  <c r="G25" i="2"/>
  <c r="H25" i="2"/>
  <c r="I25" i="2"/>
  <c r="J25" i="2"/>
  <c r="K25" i="2"/>
  <c r="L25" i="2"/>
  <c r="M25" i="2"/>
  <c r="N25" i="2"/>
  <c r="F25" i="2"/>
  <c r="G22" i="2"/>
  <c r="H22" i="2"/>
  <c r="I22" i="2"/>
  <c r="J22" i="2"/>
  <c r="K22" i="2"/>
  <c r="L22" i="2"/>
  <c r="M22" i="2"/>
  <c r="N22" i="2"/>
  <c r="F22" i="2"/>
  <c r="G12" i="2"/>
  <c r="H12" i="2"/>
  <c r="I12" i="2"/>
  <c r="J12" i="2"/>
  <c r="K12" i="2"/>
  <c r="L12" i="2"/>
  <c r="M12" i="2"/>
  <c r="N12" i="2"/>
  <c r="F12" i="2"/>
  <c r="G21" i="2"/>
  <c r="H21" i="2"/>
  <c r="I21" i="2"/>
  <c r="J21" i="2"/>
  <c r="K21" i="2"/>
  <c r="L21" i="2"/>
  <c r="M21" i="2"/>
  <c r="N21" i="2"/>
  <c r="F21" i="2"/>
  <c r="L171" i="19"/>
  <c r="K171" i="19"/>
  <c r="J171" i="19"/>
  <c r="I171" i="19"/>
  <c r="H171" i="19"/>
  <c r="G171" i="19"/>
  <c r="F171" i="19"/>
  <c r="E171" i="19"/>
  <c r="D171" i="19"/>
  <c r="L170" i="19"/>
  <c r="K170" i="19"/>
  <c r="J170" i="19"/>
  <c r="I170" i="19"/>
  <c r="H170" i="19"/>
  <c r="G170" i="19"/>
  <c r="F170" i="19"/>
  <c r="E170" i="19"/>
  <c r="D170" i="19"/>
  <c r="L169" i="19"/>
  <c r="K169" i="19"/>
  <c r="J169" i="19"/>
  <c r="I169" i="19"/>
  <c r="H169" i="19"/>
  <c r="G169" i="19"/>
  <c r="F169" i="19"/>
  <c r="E169" i="19"/>
  <c r="D169" i="19"/>
  <c r="L168" i="19"/>
  <c r="K168" i="19"/>
  <c r="J168" i="19"/>
  <c r="I168" i="19"/>
  <c r="H168" i="19"/>
  <c r="G168" i="19"/>
  <c r="F168" i="19"/>
  <c r="E168" i="19"/>
  <c r="D168" i="19"/>
  <c r="L167" i="19"/>
  <c r="K167" i="19"/>
  <c r="J167" i="19"/>
  <c r="I167" i="19"/>
  <c r="H167" i="19"/>
  <c r="G167" i="19"/>
  <c r="F167" i="19"/>
  <c r="E167" i="19"/>
  <c r="D167" i="19"/>
  <c r="L166" i="19"/>
  <c r="K166" i="19"/>
  <c r="J166" i="19"/>
  <c r="I166" i="19"/>
  <c r="H166" i="19"/>
  <c r="G166" i="19"/>
  <c r="F166" i="19"/>
  <c r="E166" i="19"/>
  <c r="D166" i="19"/>
  <c r="L165" i="19"/>
  <c r="K165" i="19"/>
  <c r="J165" i="19"/>
  <c r="I165" i="19"/>
  <c r="H165" i="19"/>
  <c r="G165" i="19"/>
  <c r="F165" i="19"/>
  <c r="E165" i="19"/>
  <c r="D165" i="19"/>
  <c r="L164" i="19"/>
  <c r="K164" i="19"/>
  <c r="J164" i="19"/>
  <c r="I164" i="19"/>
  <c r="H164" i="19"/>
  <c r="G164" i="19"/>
  <c r="F164" i="19"/>
  <c r="E164" i="19"/>
  <c r="D164" i="19"/>
  <c r="L163" i="19"/>
  <c r="K163" i="19"/>
  <c r="J163" i="19"/>
  <c r="I163" i="19"/>
  <c r="H163" i="19"/>
  <c r="G163" i="19"/>
  <c r="F163" i="19"/>
  <c r="E163" i="19"/>
  <c r="D163" i="19"/>
  <c r="L162" i="19"/>
  <c r="K162" i="19"/>
  <c r="J162" i="19"/>
  <c r="I162" i="19"/>
  <c r="H162" i="19"/>
  <c r="G162" i="19"/>
  <c r="F162" i="19"/>
  <c r="E162" i="19"/>
  <c r="D162" i="19"/>
  <c r="L161" i="19"/>
  <c r="K161" i="19"/>
  <c r="J161" i="19"/>
  <c r="I161" i="19"/>
  <c r="H161" i="19"/>
  <c r="G161" i="19"/>
  <c r="F161" i="19"/>
  <c r="E161" i="19"/>
  <c r="D161" i="19"/>
  <c r="M94" i="19"/>
  <c r="L94" i="19"/>
  <c r="E94" i="19"/>
  <c r="G93" i="19"/>
  <c r="F93" i="19"/>
  <c r="M86" i="19"/>
  <c r="L86" i="19"/>
  <c r="E86" i="19"/>
  <c r="G85" i="19"/>
  <c r="F85" i="19"/>
  <c r="M74" i="19"/>
  <c r="L74" i="19"/>
  <c r="K74" i="19"/>
  <c r="K94" i="19" s="1"/>
  <c r="J74" i="19"/>
  <c r="J94" i="19" s="1"/>
  <c r="I74" i="19"/>
  <c r="I94" i="19" s="1"/>
  <c r="G74" i="19"/>
  <c r="F74" i="19"/>
  <c r="G94" i="19" s="1"/>
  <c r="E74" i="19"/>
  <c r="D74" i="19"/>
  <c r="M73" i="19"/>
  <c r="M93" i="19" s="1"/>
  <c r="L73" i="19"/>
  <c r="L93" i="19" s="1"/>
  <c r="K73" i="19"/>
  <c r="H73" i="19"/>
  <c r="H93" i="19" s="1"/>
  <c r="G73" i="19"/>
  <c r="F73" i="19"/>
  <c r="E73" i="19"/>
  <c r="E93" i="19" s="1"/>
  <c r="D73" i="19"/>
  <c r="M72" i="19"/>
  <c r="F72" i="19"/>
  <c r="F92" i="19" s="1"/>
  <c r="E72" i="19"/>
  <c r="H71" i="19"/>
  <c r="H91" i="19" s="1"/>
  <c r="G71" i="19"/>
  <c r="J70" i="19"/>
  <c r="J90" i="19" s="1"/>
  <c r="I70" i="19"/>
  <c r="L69" i="19"/>
  <c r="L89" i="19" s="1"/>
  <c r="K69" i="19"/>
  <c r="K89" i="19" s="1"/>
  <c r="D69" i="19"/>
  <c r="M68" i="19"/>
  <c r="E68" i="19"/>
  <c r="M66" i="19"/>
  <c r="L66" i="19"/>
  <c r="K66" i="19"/>
  <c r="K86" i="19" s="1"/>
  <c r="J66" i="19"/>
  <c r="J86" i="19" s="1"/>
  <c r="I66" i="19"/>
  <c r="I86" i="19" s="1"/>
  <c r="G66" i="19"/>
  <c r="F66" i="19"/>
  <c r="G86" i="19" s="1"/>
  <c r="E66" i="19"/>
  <c r="D66" i="19"/>
  <c r="M65" i="19"/>
  <c r="M85" i="19" s="1"/>
  <c r="L65" i="19"/>
  <c r="L85" i="19" s="1"/>
  <c r="K65" i="19"/>
  <c r="H65" i="19"/>
  <c r="H85" i="19" s="1"/>
  <c r="G65" i="19"/>
  <c r="F65" i="19"/>
  <c r="E65" i="19"/>
  <c r="E85" i="19" s="1"/>
  <c r="D65" i="19"/>
  <c r="D61" i="19"/>
  <c r="F75" i="19" s="1"/>
  <c r="D60" i="19"/>
  <c r="H74" i="19" s="1"/>
  <c r="H94" i="19" s="1"/>
  <c r="D59" i="19"/>
  <c r="J73" i="19" s="1"/>
  <c r="D58" i="19"/>
  <c r="L72" i="19" s="1"/>
  <c r="D57" i="19"/>
  <c r="F71" i="19" s="1"/>
  <c r="D56" i="19"/>
  <c r="H70" i="19" s="1"/>
  <c r="D55" i="19"/>
  <c r="J69" i="19" s="1"/>
  <c r="D54" i="19"/>
  <c r="L68" i="19" s="1"/>
  <c r="D53" i="19"/>
  <c r="F67" i="19" s="1"/>
  <c r="D52" i="19"/>
  <c r="H66" i="19" s="1"/>
  <c r="H86" i="19" s="1"/>
  <c r="D51" i="19"/>
  <c r="J65" i="19" s="1"/>
  <c r="AI15" i="12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K85" i="19" l="1"/>
  <c r="I90" i="19"/>
  <c r="F87" i="19"/>
  <c r="E88" i="19"/>
  <c r="L92" i="19"/>
  <c r="M92" i="19"/>
  <c r="G91" i="19"/>
  <c r="M88" i="19"/>
  <c r="K93" i="19"/>
  <c r="I67" i="19"/>
  <c r="G68" i="19"/>
  <c r="E69" i="19"/>
  <c r="E89" i="19" s="1"/>
  <c r="M69" i="19"/>
  <c r="M89" i="19" s="1"/>
  <c r="K70" i="19"/>
  <c r="K90" i="19" s="1"/>
  <c r="I71" i="19"/>
  <c r="I91" i="19" s="1"/>
  <c r="G72" i="19"/>
  <c r="G92" i="19" s="1"/>
  <c r="I75" i="19"/>
  <c r="F86" i="19"/>
  <c r="N86" i="19" s="1"/>
  <c r="F94" i="19"/>
  <c r="N94" i="19" s="1"/>
  <c r="J67" i="19"/>
  <c r="J87" i="19" s="1"/>
  <c r="H68" i="19"/>
  <c r="F69" i="19"/>
  <c r="D70" i="19"/>
  <c r="L70" i="19"/>
  <c r="L90" i="19" s="1"/>
  <c r="J71" i="19"/>
  <c r="J91" i="19" s="1"/>
  <c r="H72" i="19"/>
  <c r="H92" i="19" s="1"/>
  <c r="J75" i="19"/>
  <c r="J95" i="19" s="1"/>
  <c r="K67" i="19"/>
  <c r="K87" i="19" s="1"/>
  <c r="I68" i="19"/>
  <c r="I88" i="19" s="1"/>
  <c r="G69" i="19"/>
  <c r="G89" i="19" s="1"/>
  <c r="E70" i="19"/>
  <c r="E90" i="19" s="1"/>
  <c r="M70" i="19"/>
  <c r="M90" i="19" s="1"/>
  <c r="K71" i="19"/>
  <c r="K91" i="19" s="1"/>
  <c r="I72" i="19"/>
  <c r="I92" i="19" s="1"/>
  <c r="K75" i="19"/>
  <c r="K95" i="19" s="1"/>
  <c r="F68" i="19"/>
  <c r="F88" i="19" s="1"/>
  <c r="J68" i="19"/>
  <c r="J88" i="19" s="1"/>
  <c r="H69" i="19"/>
  <c r="H89" i="19" s="1"/>
  <c r="F70" i="19"/>
  <c r="L71" i="19"/>
  <c r="L91" i="19" s="1"/>
  <c r="J72" i="19"/>
  <c r="L75" i="19"/>
  <c r="G75" i="19"/>
  <c r="G95" i="19" s="1"/>
  <c r="H67" i="19"/>
  <c r="H87" i="19" s="1"/>
  <c r="H75" i="19"/>
  <c r="D67" i="19"/>
  <c r="D71" i="19"/>
  <c r="D75" i="19"/>
  <c r="I65" i="19"/>
  <c r="I85" i="19" s="1"/>
  <c r="E67" i="19"/>
  <c r="E87" i="19" s="1"/>
  <c r="M67" i="19"/>
  <c r="M87" i="19" s="1"/>
  <c r="K68" i="19"/>
  <c r="K88" i="19" s="1"/>
  <c r="I69" i="19"/>
  <c r="I89" i="19" s="1"/>
  <c r="G70" i="19"/>
  <c r="E71" i="19"/>
  <c r="E91" i="19" s="1"/>
  <c r="M71" i="19"/>
  <c r="M91" i="19" s="1"/>
  <c r="K72" i="19"/>
  <c r="K92" i="19" s="1"/>
  <c r="I73" i="19"/>
  <c r="I93" i="19" s="1"/>
  <c r="E75" i="19"/>
  <c r="E95" i="19" s="1"/>
  <c r="M75" i="19"/>
  <c r="M95" i="19" s="1"/>
  <c r="G67" i="19"/>
  <c r="G87" i="19" s="1"/>
  <c r="L67" i="19"/>
  <c r="D68" i="19"/>
  <c r="D72" i="19"/>
  <c r="E92" i="19" s="1"/>
  <c r="I35" i="17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H95" i="19" l="1"/>
  <c r="H88" i="19"/>
  <c r="J89" i="19"/>
  <c r="F95" i="19"/>
  <c r="J92" i="19"/>
  <c r="N92" i="19" s="1"/>
  <c r="I95" i="19"/>
  <c r="J93" i="19"/>
  <c r="N93" i="19" s="1"/>
  <c r="G88" i="19"/>
  <c r="N88" i="19" s="1"/>
  <c r="J85" i="19"/>
  <c r="N85" i="19" s="1"/>
  <c r="L95" i="19"/>
  <c r="I87" i="19"/>
  <c r="N87" i="19" s="1"/>
  <c r="F90" i="19"/>
  <c r="L88" i="19"/>
  <c r="L87" i="19"/>
  <c r="G90" i="19"/>
  <c r="F89" i="19"/>
  <c r="H90" i="19"/>
  <c r="F91" i="19"/>
  <c r="N91" i="19" s="1"/>
  <c r="D52" i="16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N95" i="19" l="1"/>
  <c r="N89" i="19"/>
  <c r="N90" i="19"/>
  <c r="Y94" i="13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K72" i="16"/>
  <c r="K100" i="16"/>
  <c r="F42" i="2" s="1"/>
  <c r="K99" i="16"/>
  <c r="F41" i="2" s="1"/>
  <c r="K95" i="16"/>
  <c r="F37" i="2" s="1"/>
  <c r="L79" i="16"/>
  <c r="K97" i="16"/>
  <c r="F39" i="2" s="1"/>
  <c r="K90" i="16"/>
  <c r="F32" i="2" s="1"/>
  <c r="K80" i="16"/>
  <c r="K62" i="16"/>
  <c r="F4" i="2" s="1"/>
  <c r="K85" i="16"/>
  <c r="F27" i="2" s="1"/>
  <c r="K82" i="16"/>
  <c r="K65" i="16"/>
  <c r="F7" i="2" s="1"/>
  <c r="K81" i="16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K63" i="16"/>
  <c r="F5" i="2" s="1"/>
  <c r="K73" i="16"/>
  <c r="L75" i="16"/>
  <c r="G17" i="2" s="1"/>
  <c r="K68" i="16"/>
  <c r="F10" i="2" s="1"/>
  <c r="K74" i="16"/>
  <c r="K77" i="16"/>
  <c r="K101" i="16"/>
  <c r="F43" i="2" s="1"/>
  <c r="K86" i="16"/>
  <c r="F28" i="2" s="1"/>
  <c r="L89" i="16"/>
  <c r="G31" i="2" s="1"/>
  <c r="K83" i="16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L73" i="16"/>
  <c r="L65" i="16"/>
  <c r="G7" i="2" s="1"/>
  <c r="L95" i="16"/>
  <c r="G37" i="2" s="1"/>
  <c r="L76" i="16"/>
  <c r="L61" i="16"/>
  <c r="G3" i="2" s="1"/>
  <c r="L72" i="16"/>
  <c r="L83" i="16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L87" i="16"/>
  <c r="G29" i="2" s="1"/>
  <c r="L96" i="16"/>
  <c r="G38" i="2" s="1"/>
  <c r="L74" i="16"/>
  <c r="L71" i="16"/>
  <c r="G13" i="2" s="1"/>
  <c r="L82" i="16"/>
  <c r="L69" i="16"/>
  <c r="G11" i="2" s="1"/>
  <c r="L78" i="16"/>
  <c r="G20" i="2" s="1"/>
  <c r="M89" i="16"/>
  <c r="H31" i="2" s="1"/>
  <c r="L63" i="16"/>
  <c r="G5" i="2" s="1"/>
  <c r="L64" i="16"/>
  <c r="G6" i="2" s="1"/>
  <c r="M79" i="16"/>
  <c r="L99" i="16"/>
  <c r="G41" i="2" s="1"/>
  <c r="M67" i="16"/>
  <c r="H9" i="2" s="1"/>
  <c r="L101" i="16"/>
  <c r="G43" i="2" s="1"/>
  <c r="L88" i="16"/>
  <c r="G30" i="2" s="1"/>
  <c r="L81" i="16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M72" i="16"/>
  <c r="M73" i="16"/>
  <c r="M97" i="16"/>
  <c r="H39" i="2" s="1"/>
  <c r="N89" i="16"/>
  <c r="I31" i="2" s="1"/>
  <c r="M80" i="16"/>
  <c r="M98" i="16"/>
  <c r="H40" i="2" s="1"/>
  <c r="M66" i="16"/>
  <c r="H8" i="2" s="1"/>
  <c r="M95" i="16"/>
  <c r="H37" i="2" s="1"/>
  <c r="M82" i="16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M81" i="16"/>
  <c r="N79" i="16"/>
  <c r="M62" i="16"/>
  <c r="H4" i="2" s="1"/>
  <c r="M83" i="16"/>
  <c r="M70" i="16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N85" i="16"/>
  <c r="I27" i="2" s="1"/>
  <c r="N95" i="16"/>
  <c r="I37" i="2" s="1"/>
  <c r="N72" i="16"/>
  <c r="N88" i="16"/>
  <c r="I30" i="2" s="1"/>
  <c r="N64" i="16"/>
  <c r="I6" i="2" s="1"/>
  <c r="N92" i="16"/>
  <c r="I34" i="2" s="1"/>
  <c r="N94" i="16"/>
  <c r="I36" i="2" s="1"/>
  <c r="N93" i="16"/>
  <c r="I35" i="2" s="1"/>
  <c r="N83" i="16"/>
  <c r="N81" i="16"/>
  <c r="N61" i="16"/>
  <c r="I3" i="2" s="1"/>
  <c r="N80" i="16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O75" i="16"/>
  <c r="J17" i="2" s="1"/>
  <c r="N73" i="16"/>
  <c r="N69" i="16"/>
  <c r="I11" i="2" s="1"/>
  <c r="N70" i="16"/>
  <c r="N82" i="16"/>
  <c r="N98" i="16"/>
  <c r="I40" i="2" s="1"/>
  <c r="N99" i="16"/>
  <c r="I41" i="2" s="1"/>
  <c r="N76" i="16"/>
  <c r="O69" i="16"/>
  <c r="J11" i="2" s="1"/>
  <c r="P89" i="16"/>
  <c r="K31" i="2" s="1"/>
  <c r="O60" i="16"/>
  <c r="J2" i="2" s="1"/>
  <c r="O64" i="16"/>
  <c r="J6" i="2" s="1"/>
  <c r="O63" i="16"/>
  <c r="J5" i="2" s="1"/>
  <c r="O82" i="16"/>
  <c r="O77" i="16"/>
  <c r="O96" i="16"/>
  <c r="J38" i="2" s="1"/>
  <c r="O81" i="16"/>
  <c r="O88" i="16"/>
  <c r="J30" i="2" s="1"/>
  <c r="O86" i="16"/>
  <c r="J28" i="2" s="1"/>
  <c r="O87" i="16"/>
  <c r="J29" i="2" s="1"/>
  <c r="O74" i="16"/>
  <c r="O94" i="16"/>
  <c r="J36" i="2" s="1"/>
  <c r="O95" i="16"/>
  <c r="J37" i="2" s="1"/>
  <c r="O99" i="16"/>
  <c r="J41" i="2" s="1"/>
  <c r="O73" i="16"/>
  <c r="O66" i="16"/>
  <c r="J8" i="2" s="1"/>
  <c r="O97" i="16"/>
  <c r="J39" i="2" s="1"/>
  <c r="O100" i="16"/>
  <c r="J42" i="2" s="1"/>
  <c r="O70" i="16"/>
  <c r="O62" i="16"/>
  <c r="J4" i="2" s="1"/>
  <c r="P67" i="16"/>
  <c r="K9" i="2" s="1"/>
  <c r="O83" i="16"/>
  <c r="O85" i="16"/>
  <c r="J27" i="2" s="1"/>
  <c r="O72" i="16"/>
  <c r="O65" i="16"/>
  <c r="J7" i="2" s="1"/>
  <c r="O68" i="16"/>
  <c r="J10" i="2" s="1"/>
  <c r="O90" i="16"/>
  <c r="J32" i="2" s="1"/>
  <c r="O92" i="16"/>
  <c r="J34" i="2" s="1"/>
  <c r="P79" i="16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O76" i="16"/>
  <c r="P101" i="16"/>
  <c r="K43" i="2" s="1"/>
  <c r="P92" i="16"/>
  <c r="K34" i="2" s="1"/>
  <c r="P73" i="16"/>
  <c r="P94" i="16"/>
  <c r="K36" i="2" s="1"/>
  <c r="P63" i="16"/>
  <c r="K5" i="2" s="1"/>
  <c r="P84" i="16"/>
  <c r="K26" i="2" s="1"/>
  <c r="P91" i="16"/>
  <c r="K33" i="2" s="1"/>
  <c r="P72" i="16"/>
  <c r="P86" i="16"/>
  <c r="K28" i="2" s="1"/>
  <c r="Q89" i="16"/>
  <c r="L31" i="2" s="1"/>
  <c r="P80" i="16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P87" i="16"/>
  <c r="K29" i="2" s="1"/>
  <c r="P64" i="16"/>
  <c r="K6" i="2" s="1"/>
  <c r="P71" i="16"/>
  <c r="K13" i="2" s="1"/>
  <c r="P68" i="16"/>
  <c r="K10" i="2" s="1"/>
  <c r="P85" i="16"/>
  <c r="K27" i="2" s="1"/>
  <c r="P74" i="16"/>
  <c r="P88" i="16"/>
  <c r="K30" i="2" s="1"/>
  <c r="P62" i="16"/>
  <c r="K4" i="2" s="1"/>
  <c r="P95" i="16"/>
  <c r="K37" i="2" s="1"/>
  <c r="P77" i="16"/>
  <c r="P69" i="16"/>
  <c r="K11" i="2" s="1"/>
  <c r="P93" i="16"/>
  <c r="K35" i="2" s="1"/>
  <c r="P61" i="16"/>
  <c r="K3" i="2" s="1"/>
  <c r="Q79" i="16"/>
  <c r="P65" i="16"/>
  <c r="K7" i="2" s="1"/>
  <c r="P100" i="16"/>
  <c r="K42" i="2" s="1"/>
  <c r="P82" i="16"/>
  <c r="P60" i="16"/>
  <c r="K2" i="2" s="1"/>
  <c r="Q75" i="16"/>
  <c r="L17" i="2" s="1"/>
  <c r="P83" i="16"/>
  <c r="P66" i="16"/>
  <c r="K8" i="2" s="1"/>
  <c r="P81" i="16"/>
  <c r="P76" i="16"/>
  <c r="Q60" i="16"/>
  <c r="L2" i="2" s="1"/>
  <c r="Q93" i="16"/>
  <c r="L35" i="2" s="1"/>
  <c r="Q64" i="16"/>
  <c r="L6" i="2" s="1"/>
  <c r="R67" i="16"/>
  <c r="M9" i="2" s="1"/>
  <c r="Q97" i="16"/>
  <c r="L39" i="2" s="1"/>
  <c r="Q83" i="16"/>
  <c r="Q63" i="16"/>
  <c r="L5" i="2" s="1"/>
  <c r="Q66" i="16"/>
  <c r="L8" i="2" s="1"/>
  <c r="R79" i="16"/>
  <c r="Q85" i="16"/>
  <c r="L27" i="2" s="1"/>
  <c r="Q98" i="16"/>
  <c r="L40" i="2" s="1"/>
  <c r="Q72" i="16"/>
  <c r="Q101" i="16"/>
  <c r="L43" i="2" s="1"/>
  <c r="Q95" i="16"/>
  <c r="L37" i="2" s="1"/>
  <c r="Q69" i="16"/>
  <c r="L11" i="2" s="1"/>
  <c r="Q96" i="16"/>
  <c r="L38" i="2" s="1"/>
  <c r="Q82" i="16"/>
  <c r="Q88" i="16"/>
  <c r="L30" i="2" s="1"/>
  <c r="Q87" i="16"/>
  <c r="L29" i="2" s="1"/>
  <c r="R89" i="16"/>
  <c r="M31" i="2" s="1"/>
  <c r="Q73" i="16"/>
  <c r="Q61" i="16"/>
  <c r="L3" i="2" s="1"/>
  <c r="Q90" i="16"/>
  <c r="L32" i="2" s="1"/>
  <c r="Q78" i="16"/>
  <c r="L20" i="2" s="1"/>
  <c r="Q91" i="16"/>
  <c r="L33" i="2" s="1"/>
  <c r="Q76" i="16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Q70" i="16"/>
  <c r="Q99" i="16"/>
  <c r="L41" i="2" s="1"/>
  <c r="Q86" i="16"/>
  <c r="L28" i="2" s="1"/>
  <c r="Q92" i="16"/>
  <c r="L34" i="2" s="1"/>
  <c r="Q77" i="16"/>
  <c r="Q68" i="16"/>
  <c r="L10" i="2" s="1"/>
  <c r="Q80" i="16"/>
  <c r="Q84" i="16"/>
  <c r="L26" i="2" s="1"/>
  <c r="Q81" i="16"/>
  <c r="R92" i="16"/>
  <c r="M34" i="2" s="1"/>
  <c r="R62" i="16"/>
  <c r="M4" i="2" s="1"/>
  <c r="S75" i="16"/>
  <c r="N17" i="2" s="1"/>
  <c r="R82" i="16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R95" i="16"/>
  <c r="M37" i="2" s="1"/>
  <c r="S67" i="16"/>
  <c r="N9" i="2" s="1"/>
  <c r="R77" i="16"/>
  <c r="B70" i="16"/>
  <c r="B87" i="16"/>
  <c r="B73" i="16"/>
  <c r="B84" i="16"/>
  <c r="B72" i="16"/>
  <c r="R74" i="16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R80" i="16"/>
  <c r="B86" i="16"/>
  <c r="B89" i="16"/>
  <c r="B100" i="16"/>
  <c r="B97" i="16"/>
  <c r="R86" i="16"/>
  <c r="M28" i="2" s="1"/>
  <c r="R76" i="16"/>
  <c r="S89" i="16"/>
  <c r="N31" i="2" s="1"/>
  <c r="R72" i="16"/>
  <c r="R64" i="16"/>
  <c r="M6" i="2" s="1"/>
  <c r="B61" i="16"/>
  <c r="R65" i="16"/>
  <c r="M7" i="2" s="1"/>
  <c r="R78" i="16"/>
  <c r="M20" i="2" s="1"/>
  <c r="S79" i="16"/>
  <c r="R81" i="16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T89" i="16"/>
  <c r="O31" i="2" s="1"/>
  <c r="S85" i="16"/>
  <c r="N27" i="2" s="1"/>
  <c r="S61" i="16"/>
  <c r="N3" i="2" s="1"/>
  <c r="S68" i="16"/>
  <c r="N10" i="2" s="1"/>
  <c r="S78" i="16"/>
  <c r="N20" i="2" s="1"/>
  <c r="S80" i="16"/>
  <c r="S74" i="16"/>
  <c r="S101" i="16"/>
  <c r="N43" i="2" s="1"/>
  <c r="S96" i="16"/>
  <c r="N38" i="2" s="1"/>
  <c r="S81" i="16"/>
  <c r="S72" i="16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T79" i="16"/>
  <c r="O21" i="2" s="1"/>
  <c r="S83" i="16"/>
  <c r="S77" i="16"/>
  <c r="S66" i="16"/>
  <c r="N8" i="2" s="1"/>
  <c r="S82" i="16"/>
  <c r="S60" i="16"/>
  <c r="N2" i="2" s="1"/>
  <c r="S73" i="16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<sst xmlns="http://schemas.openxmlformats.org/spreadsheetml/2006/main" count="1856" uniqueCount="889">
  <si>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</si>
  <si>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</si>
  <si>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</si>
  <si>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</si>
  <si>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</si>
  <si>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</si>
  <si>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</si>
  <si>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</si>
  <si>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</si>
  <si>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</si>
  <si>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</si>
  <si>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</si>
  <si>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</si>
  <si>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</si>
  <si>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</si>
  <si>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</si>
  <si>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</si>
  <si>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</si>
  <si>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</si>
  <si>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</si>
  <si>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</si>
  <si>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</si>
  <si>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</si>
  <si>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</si>
  <si>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</si>
  <si>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</si>
  <si>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</si>
  <si>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</si>
  <si>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</si>
  <si>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</si>
  <si>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</si>
  <si>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</si>
  <si>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</si>
  <si>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</si>
  <si>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</si>
  <si>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</si>
  <si>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</si>
  <si>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</si>
  <si>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</si>
  <si>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</si>
  <si>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</si>
  <si>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</si>
  <si>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</si>
  <si>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</si>
  <si>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</si>
  <si>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</si>
  <si>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</si>
  <si>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</si>
  <si>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</si>
  <si>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</si>
  <si>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</si>
  <si>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</si>
  <si>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</si>
  <si>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</si>
  <si>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</si>
  <si>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</si>
  <si>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</si>
  <si>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</si>
  <si>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</si>
  <si>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</si>
  <si>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</si>
  <si>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</si>
  <si>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</si>
  <si>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</si>
  <si>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</si>
  <si>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</si>
  <si>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</si>
  <si>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</si>
  <si>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</si>
  <si>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</si>
  <si>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</si>
  <si>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</si>
  <si>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</si>
  <si>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</si>
  <si>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</si>
  <si>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</si>
  <si>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</si>
  <si>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</si>
  <si>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</si>
  <si>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</si>
  <si>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</si>
  <si>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</si>
  <si>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</si>
  <si>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</si>
  <si>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</si>
  <si>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</si>
  <si>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</si>
  <si>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</si>
  <si>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</si>
  <si>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</si>
  <si>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</si>
  <si>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</si>
  <si>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</si>
  <si>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</si>
  <si>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</si>
  <si>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</si>
  <si>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</si>
  <si>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</si>
  <si>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</si>
  <si>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</si>
  <si>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</si>
  <si>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</si>
  <si>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</si>
  <si>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</si>
  <si>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</si>
  <si>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</si>
  <si>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</si>
  <si>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</si>
  <si>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</si>
  <si>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</si>
  <si>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</si>
  <si>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</si>
  <si>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</si>
  <si>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</si>
  <si>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</si>
  <si>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</si>
  <si>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</si>
  <si>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</si>
  <si>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</si>
  <si>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</si>
  <si>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</si>
  <si>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</si>
  <si>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</si>
  <si>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</si>
  <si>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</si>
  <si>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</si>
  <si>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</si>
  <si>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</si>
  <si>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</si>
  <si>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</si>
  <si>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</si>
  <si>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</si>
  <si>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</si>
  <si>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</si>
  <si>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</si>
  <si>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</si>
  <si>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</si>
  <si>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</si>
  <si>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</si>
  <si>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</si>
  <si>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</si>
  <si>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</si>
  <si>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</si>
  <si>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</si>
  <si>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</si>
  <si>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</si>
  <si>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</si>
  <si>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</si>
  <si>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</si>
  <si>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</si>
  <si>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</si>
  <si>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</si>
  <si>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</si>
  <si>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</si>
  <si>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</si>
  <si>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</si>
  <si>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</si>
  <si>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</si>
  <si>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</si>
  <si>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</si>
  <si>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</si>
  <si>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</si>
  <si>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</si>
  <si>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</si>
  <si>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</si>
  <si>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</si>
  <si>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</si>
  <si>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</si>
  <si>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</si>
  <si>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</si>
  <si>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</si>
  <si>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</si>
  <si>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</si>
  <si>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</si>
  <si>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</si>
  <si>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</si>
  <si>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</si>
  <si>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</si>
  <si>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</si>
  <si>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</si>
  <si>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</si>
  <si>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</si>
  <si>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</si>
  <si>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</si>
  <si>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</si>
  <si>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</si>
  <si>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</si>
  <si>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</si>
  <si>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</si>
  <si>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</si>
  <si>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</si>
  <si>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</si>
  <si>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</si>
  <si>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</si>
  <si>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</si>
  <si>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</si>
  <si>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</si>
  <si>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</si>
  <si>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</si>
  <si>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</si>
  <si>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</si>
  <si>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</si>
  <si>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</si>
  <si>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</si>
  <si>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</si>
  <si>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</si>
  <si>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</si>
  <si>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</si>
  <si>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</si>
  <si>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</si>
  <si>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</si>
  <si>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</si>
  <si>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</si>
  <si>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</si>
  <si>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</si>
  <si>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</si>
  <si>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</si>
  <si>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</si>
  <si>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</si>
  <si>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</si>
  <si>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</si>
  <si>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</si>
  <si>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</si>
  <si>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</si>
  <si>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</si>
  <si>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</si>
  <si>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</si>
  <si>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</si>
  <si>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</si>
  <si>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</si>
  <si>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</si>
  <si>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</si>
  <si>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</si>
  <si>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</si>
  <si>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</si>
  <si>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</si>
  <si>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</si>
  <si>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</si>
  <si>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</si>
  <si>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</si>
  <si>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</si>
  <si>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</si>
  <si>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</si>
  <si>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</si>
  <si>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</si>
  <si>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</si>
  <si>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</si>
  <si>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</si>
  <si>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</si>
  <si>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</si>
  <si>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</si>
  <si>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</si>
  <si>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</si>
  <si>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</si>
  <si>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</si>
  <si>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</si>
  <si>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</si>
  <si>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</si>
  <si>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</si>
  <si>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</si>
  <si>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</si>
  <si>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</si>
  <si>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</si>
  <si>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</si>
  <si>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</si>
  <si>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</si>
  <si>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</si>
  <si>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</si>
  <si>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</si>
  <si>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</si>
  <si>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</si>
  <si>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</si>
  <si>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</si>
  <si>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</si>
  <si>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</si>
  <si>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</si>
  <si>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</si>
  <si>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</si>
  <si>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</si>
  <si>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</si>
  <si>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</si>
  <si>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</si>
  <si>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</si>
  <si>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</si>
  <si>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</si>
  <si>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</si>
  <si>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</si>
  <si>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</si>
  <si>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</si>
  <si>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</si>
  <si>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</si>
  <si>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</si>
  <si>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</si>
  <si>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</si>
  <si>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</si>
  <si>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</si>
  <si>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</si>
  <si>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</si>
  <si>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</si>
  <si>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</si>
  <si>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</si>
  <si>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</si>
  <si>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</si>
  <si>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</si>
  <si>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</si>
  <si>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</si>
  <si>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</si>
  <si>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</si>
  <si>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</si>
  <si>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</si>
  <si>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</si>
  <si>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</si>
  <si>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</si>
  <si>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</si>
  <si>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</si>
  <si>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</si>
  <si>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</si>
  <si>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</si>
  <si>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</si>
  <si>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</si>
  <si>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</si>
  <si>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</si>
  <si>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</si>
  <si>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</si>
  <si>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</si>
  <si>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</si>
  <si>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</si>
  <si>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</si>
  <si>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</si>
  <si>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</si>
  <si>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</si>
  <si>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</si>
  <si>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</si>
  <si>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</si>
  <si>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</si>
  <si>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</si>
  <si>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</si>
  <si>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</si>
  <si>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</si>
  <si>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</si>
  <si>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</si>
  <si>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</si>
  <si>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</si>
  <si>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</si>
  <si>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</si>
  <si>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</si>
  <si>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</si>
  <si>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</si>
  <si>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</si>
  <si>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</si>
  <si>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</si>
  <si>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</si>
  <si>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</si>
  <si>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</si>
  <si>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</si>
  <si>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</si>
  <si>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</si>
  <si>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</si>
  <si>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</si>
  <si>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</si>
  <si>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</si>
  <si>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</si>
  <si>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</si>
  <si>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</si>
  <si>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</si>
  <si>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</si>
  <si>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</si>
  <si>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</si>
  <si>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</si>
  <si>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</si>
  <si>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</si>
  <si>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</si>
  <si>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</si>
  <si>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</si>
  <si>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</si>
  <si>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</si>
  <si>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</si>
  <si>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</si>
  <si>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</si>
  <si>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</si>
  <si>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</si>
  <si>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</si>
  <si>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</si>
  <si>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</si>
  <si>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</si>
  <si>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</si>
  <si>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</si>
  <si>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</si>
  <si>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</si>
  <si>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</si>
  <si>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</si>
  <si>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</si>
  <si>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</si>
  <si>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</si>
  <si>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</si>
  <si>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</si>
  <si>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</si>
  <si>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</si>
  <si>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</si>
  <si>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</si>
  <si>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</si>
  <si>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</si>
  <si>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</si>
  <si>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</si>
  <si>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</si>
  <si>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</si>
  <si>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</si>
  <si>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</si>
  <si>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</si>
  <si>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</si>
  <si>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</si>
  <si>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</si>
  <si>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</si>
  <si>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</si>
  <si>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</si>
  <si>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</si>
  <si>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</si>
  <si>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</si>
  <si>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</si>
  <si>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</si>
  <si>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</si>
  <si>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</si>
  <si>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</si>
  <si>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</si>
  <si>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</si>
  <si>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</si>
  <si>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</si>
  <si>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</si>
  <si>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</si>
  <si>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</si>
  <si>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</si>
  <si>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</si>
  <si>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</si>
  <si>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</si>
  <si>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</si>
  <si>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</si>
  <si>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</si>
  <si>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</si>
  <si>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</si>
  <si>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</si>
  <si>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</si>
  <si>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</si>
  <si>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</si>
  <si>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</si>
  <si>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</si>
  <si>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</si>
  <si>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</si>
  <si>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</si>
  <si>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</si>
  <si>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</si>
  <si>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</si>
  <si>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</si>
  <si>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</si>
  <si>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</si>
  <si>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</si>
  <si>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</si>
  <si>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</si>
  <si>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</si>
  <si>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</si>
  <si>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</si>
  <si>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</si>
  <si>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</si>
  <si>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</si>
  <si>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</si>
  <si>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</si>
  <si>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</si>
  <si>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</si>
  <si>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</si>
  <si>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</si>
  <si>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</si>
  <si>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</si>
  <si>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</si>
  <si>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</si>
  <si>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</si>
  <si>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</si>
  <si>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</si>
  <si>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</si>
  <si>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</si>
  <si>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</si>
  <si>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</si>
  <si>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</si>
  <si>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</si>
  <si>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</si>
  <si>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</si>
  <si>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</si>
  <si>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</si>
  <si>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</si>
  <si>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</si>
  <si>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</si>
  <si>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</si>
  <si>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</si>
  <si>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</si>
  <si>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</si>
  <si>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</si>
  <si>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</si>
  <si>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</si>
  <si>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</si>
  <si>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</si>
  <si>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</si>
  <si>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</si>
  <si>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</si>
  <si>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</si>
  <si>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</si>
  <si>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</si>
  <si>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</si>
  <si>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</si>
  <si>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</si>
  <si>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</si>
  <si>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</si>
  <si>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</si>
  <si>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</si>
  <si>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</si>
  <si>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</si>
  <si>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</si>
  <si>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</si>
  <si>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</si>
  <si>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</si>
  <si>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</si>
  <si>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</si>
  <si>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</si>
  <si>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</si>
  <si>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</si>
  <si>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</si>
  <si>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</si>
  <si>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</si>
  <si>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</si>
  <si>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</si>
  <si>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</si>
  <si>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</si>
  <si>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</si>
  <si>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</si>
  <si>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</si>
  <si>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</si>
  <si>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</si>
  <si>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</si>
  <si>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</si>
  <si>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</si>
  <si>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</si>
  <si>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</si>
  <si>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</si>
  <si>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</si>
  <si>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</si>
  <si>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</si>
  <si>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</si>
  <si>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</si>
  <si>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</si>
  <si>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</si>
  <si>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</si>
  <si>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</si>
  <si>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</si>
  <si>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</si>
  <si>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</si>
  <si>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</si>
  <si>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</si>
  <si>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</si>
  <si>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</si>
  <si>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</si>
  <si>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</si>
  <si>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</si>
  <si>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</si>
  <si>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</si>
  <si>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</si>
  <si>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</si>
  <si>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</si>
  <si>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</si>
  <si>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</si>
  <si>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</si>
  <si>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</si>
  <si>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</si>
  <si>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</si>
  <si>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</si>
  <si>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</si>
  <si>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</si>
  <si>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</si>
  <si>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</si>
  <si>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</si>
  <si>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</si>
  <si>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</si>
  <si>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</si>
  <si>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</si>
  <si>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</si>
  <si>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</si>
  <si>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</si>
  <si>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</si>
  <si>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</si>
  <si>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</si>
  <si>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</si>
  <si>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</si>
  <si>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</si>
  <si>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</si>
  <si>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</si>
  <si>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</si>
  <si>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</si>
  <si>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</si>
  <si>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</si>
  <si>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</si>
  <si>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</si>
  <si>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</si>
  <si>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</si>
  <si>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</si>
  <si>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</si>
  <si>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</si>
  <si>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</si>
  <si>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</si>
  <si>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</si>
  <si>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</si>
  <si>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</si>
  <si>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</si>
  <si>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</si>
  <si>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</si>
  <si>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</si>
  <si>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</si>
  <si>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</si>
  <si>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</si>
  <si>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</si>
  <si>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</si>
  <si>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</si>
  <si>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</si>
  <si>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</si>
  <si>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</si>
  <si>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</si>
  <si>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</si>
  <si>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</si>
  <si>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</si>
  <si>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</si>
  <si>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</si>
  <si>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</si>
  <si>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</si>
  <si>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</si>
  <si>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</si>
  <si>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</si>
  <si>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</si>
  <si>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</si>
  <si>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</si>
  <si>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</si>
  <si>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</si>
  <si>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</si>
  <si>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</si>
  <si>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</si>
  <si>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</si>
  <si>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</si>
  <si>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</si>
  <si>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</si>
  <si>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</si>
  <si>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</si>
  <si>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</si>
  <si>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</si>
  <si>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</si>
  <si>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</si>
  <si>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</si>
  <si>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</si>
  <si>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</si>
  <si>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</si>
  <si>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</si>
  <si>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</si>
  <si>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</si>
  <si>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</si>
  <si>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</si>
  <si>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</si>
  <si>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</si>
  <si>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</si>
  <si>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</si>
  <si>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</si>
  <si>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</si>
  <si>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</si>
  <si>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</si>
  <si>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</si>
  <si>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</si>
  <si>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</si>
  <si>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</si>
  <si>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</si>
  <si>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</si>
  <si>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</si>
  <si>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</si>
  <si>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</si>
  <si>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</si>
  <si>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</si>
  <si>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</si>
  <si>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</si>
  <si>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</si>
  <si>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</si>
  <si>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</si>
  <si>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</si>
  <si>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</si>
  <si>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</si>
  <si>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</si>
  <si>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</si>
  <si>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</si>
  <si>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</si>
  <si>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</si>
  <si>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</si>
  <si>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</si>
  <si>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</si>
  <si>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</si>
  <si>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</si>
  <si>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</si>
  <si>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</si>
  <si>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</si>
  <si>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</si>
  <si>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</si>
  <si>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</si>
  <si>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</si>
  <si>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</si>
  <si>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</si>
  <si>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</si>
  <si>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</si>
  <si>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</si>
  <si>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</si>
  <si>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</si>
  <si>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</si>
  <si>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</si>
  <si>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</si>
  <si>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</si>
  <si>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</si>
  <si>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</si>
  <si>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</si>
  <si>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</si>
  <si>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</si>
  <si>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</si>
  <si>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</si>
  <si>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</si>
  <si>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</si>
  <si>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</si>
  <si>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</si>
  <si>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</si>
  <si>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</si>
  <si>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</si>
  <si>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</si>
  <si>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</si>
  <si>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</si>
  <si>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</si>
  <si>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</si>
  <si>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</si>
  <si>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</si>
  <si>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</si>
  <si>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</si>
  <si>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</si>
  <si>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</si>
  <si>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</si>
  <si>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</si>
  <si>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</si>
  <si>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</si>
  <si>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</si>
  <si>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</si>
  <si>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</si>
  <si>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</si>
  <si>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</si>
  <si>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</si>
  <si>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</si>
  <si>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</si>
  <si>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</si>
  <si>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</si>
  <si>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</si>
  <si>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</si>
  <si>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</si>
  <si>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</si>
  <si>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</si>
  <si>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</si>
  <si>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</si>
  <si>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</si>
  <si>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</si>
  <si>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</si>
  <si>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</si>
  <si>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</si>
  <si>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</si>
  <si>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</si>
  <si>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</si>
  <si>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</si>
  <si>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</si>
  <si>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</si>
  <si>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</si>
  <si>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</si>
  <si>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</si>
  <si>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</si>
  <si>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</si>
  <si>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</si>
  <si>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</si>
  <si>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</si>
  <si>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</si>
  <si>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</si>
  <si>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</si>
  <si>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</si>
  <si>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</si>
  <si>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</si>
  <si>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</si>
  <si>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</si>
  <si>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</si>
  <si>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</si>
  <si>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</si>
  <si>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</si>
  <si>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</si>
  <si>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</si>
  <si>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</si>
  <si>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</si>
  <si>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</si>
  <si>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</si>
  <si>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</si>
  <si>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</si>
  <si>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</si>
  <si>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</si>
  <si>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</si>
  <si>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</si>
  <si>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</si>
  <si>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</si>
  <si>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</si>
  <si>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</si>
  <si>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</si>
  <si>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</si>
  <si>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</si>
  <si>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</si>
  <si>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</si>
  <si>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</si>
  <si>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</si>
  <si>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</si>
  <si>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</si>
  <si>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</si>
  <si>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</si>
  <si>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</si>
  <si>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</si>
  <si>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</si>
  <si>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</si>
  <si>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</si>
  <si>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</si>
  <si>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</si>
  <si>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</si>
  <si>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</si>
  <si>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</si>
  <si>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</si>
  <si>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</si>
  <si>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</si>
  <si>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</si>
  <si>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</si>
  <si>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</si>
  <si>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</si>
  <si>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</si>
  <si>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</si>
  <si>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</si>
  <si>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</si>
  <si>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</si>
  <si>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</si>
  <si>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</si>
  <si>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</si>
  <si>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</si>
  <si>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</si>
  <si>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</si>
  <si>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</si>
  <si>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</si>
  <si>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</si>
  <si>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</si>
  <si>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</si>
  <si>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</si>
  <si>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</si>
  <si>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</si>
  <si>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</si>
  <si>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</si>
  <si>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</si>
  <si>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</si>
  <si>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Colorado</t>
  </si>
  <si>
    <t>Summary</t>
  </si>
  <si>
    <t>Advanced Manufacturing Production Credit </t>
  </si>
  <si>
    <t>Industry </t>
  </si>
  <si>
    <t>Downscale IO output increase by current IO output</t>
  </si>
  <si>
    <t>Variable to Adjust: inds/BOBIC</t>
  </si>
  <si>
    <t>Cumulative Leveraged Increase in Output</t>
  </si>
  <si>
    <t>Industry Category</t>
  </si>
  <si>
    <t>ISIC Code</t>
  </si>
  <si>
    <t>appliances and and electrical equipment 27</t>
  </si>
  <si>
    <t>chemicals 20</t>
  </si>
  <si>
    <t>other machinery 28</t>
  </si>
  <si>
    <t>other manufacturing 31T33</t>
  </si>
  <si>
    <t>rubber and plastic products 22</t>
  </si>
  <si>
    <t>metal products except machinery and vehicles 25</t>
  </si>
  <si>
    <t>nonroad vehicles 30</t>
  </si>
  <si>
    <t>cement and other nonmetallic minerals 239</t>
  </si>
  <si>
    <t>other metals 242</t>
  </si>
  <si>
    <t>glass and glass products 231</t>
  </si>
  <si>
    <t>road vehicles 29</t>
  </si>
  <si>
    <t>National BOBIC</t>
  </si>
  <si>
    <t>BAU Domestic Output of Selected Industries</t>
  </si>
  <si>
    <t>CO BOBIC</t>
  </si>
  <si>
    <t>Downscaling factor</t>
  </si>
  <si>
    <t>Cumulative Leveraged Increase in Output (Colorado)</t>
  </si>
  <si>
    <t>Percent Growth (annual)</t>
  </si>
  <si>
    <t>Average</t>
  </si>
  <si>
    <t>BPCiObIC Pre IRA</t>
  </si>
  <si>
    <t>BPCiObIC Post IRA</t>
  </si>
  <si>
    <t>Going to add the national percent growth</t>
  </si>
  <si>
    <t>National Percent Growth</t>
  </si>
  <si>
    <t>BPCiObIC POST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</si>
</sst>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21" fillId="0" borderId="0" xfId="0" applyFont="1"/>
    <xf numFmtId="0" fontId="22" fillId="0" borderId="0" xfId="0" applyFont="1"/>
    <xf numFmtId="6" fontId="22" fillId="0" borderId="0" xfId="0" applyNumberFormat="1" applyFont="1"/>
    <xf numFmtId="11" fontId="0" fillId="0" borderId="0" xfId="0" applyNumberFormat="1"/>
    <xf numFmtId="8" fontId="0" fillId="0" borderId="0" xfId="0" applyNumberFormat="1"/>
    <xf numFmtId="0" fontId="0" fillId="0" borderId="0" xfId="4" applyNumberFormat="1" applyFont="1"/>
    <xf numFmtId="9" fontId="0" fillId="2" borderId="0" xfId="0" applyNumberFormat="1" applyFill="1"/>
    <xf numFmtId="11" fontId="22" fillId="0" borderId="0" xfId="0" applyNumberFormat="1" applyFont="1"/>
    <xf numFmtId="0" fontId="22" fillId="9" borderId="0" xfId="0" applyFont="1" applyFill="1"/>
    <xf numFmtId="0" fontId="0" fillId="9" borderId="0" xfId="0" applyFill="1"/>
    <xf numFmtId="11" fontId="22" fillId="9" borderId="0" xfId="0" applyNumberFormat="1" applyFont="1" applyFill="1"/>
    <xf numFmtId="167" fontId="0" fillId="9" borderId="0" xfId="4" applyNumberFormat="1" applyFont="1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baseColWidth="10" defaultColWidth="8.83203125" defaultRowHeight="15" x14ac:dyDescent="0.2"/>
  <cols>
    <col min="2" max="2" width="77.5" style="2" customWidth="1"/>
  </cols>
  <sheetData>
    <row r="1" spans="1:3" x14ac:dyDescent="0.2">
      <c r="A1" s="1" t="s">
        <v>665</v>
      </c>
      <c r="B1" s="2" t="s">
        <v>857</v>
      </c>
      <c r="C1" s="88">
        <v>44810</v>
      </c>
    </row>
    <row r="3" spans="1:3" x14ac:dyDescent="0.2">
      <c r="A3" s="1" t="s">
        <v>0</v>
      </c>
      <c r="B3" s="57" t="s">
        <v>705</v>
      </c>
    </row>
    <row r="4" spans="1:3" x14ac:dyDescent="0.2">
      <c r="B4" s="2" t="s">
        <v>645</v>
      </c>
    </row>
    <row r="5" spans="1:3" x14ac:dyDescent="0.2">
      <c r="B5" s="2">
        <v>2021</v>
      </c>
    </row>
    <row r="6" spans="1:3" x14ac:dyDescent="0.2">
      <c r="B6" s="2" t="s">
        <v>548</v>
      </c>
    </row>
    <row r="7" spans="1:3" x14ac:dyDescent="0.2">
      <c r="B7" s="58" t="s">
        <v>646</v>
      </c>
    </row>
    <row r="8" spans="1:3" x14ac:dyDescent="0.2">
      <c r="B8" s="2" t="s">
        <v>647</v>
      </c>
    </row>
    <row r="10" spans="1:3" x14ac:dyDescent="0.2">
      <c r="B10" s="2" t="s">
        <v>38</v>
      </c>
    </row>
    <row r="11" spans="1:3" x14ac:dyDescent="0.2">
      <c r="B11" s="2">
        <v>2020</v>
      </c>
    </row>
    <row r="12" spans="1:3" x14ac:dyDescent="0.2">
      <c r="B12" s="2" t="s">
        <v>648</v>
      </c>
    </row>
    <row r="13" spans="1:3" x14ac:dyDescent="0.2">
      <c r="B13" s="2" t="s">
        <v>649</v>
      </c>
    </row>
    <row r="14" spans="1:3" x14ac:dyDescent="0.2">
      <c r="B14" s="2" t="s">
        <v>650</v>
      </c>
    </row>
    <row r="16" spans="1:3" x14ac:dyDescent="0.2">
      <c r="B16" s="57" t="s">
        <v>704</v>
      </c>
    </row>
    <row r="17" spans="1:2" x14ac:dyDescent="0.2">
      <c r="B17" t="s">
        <v>1</v>
      </c>
    </row>
    <row r="18" spans="1:2" x14ac:dyDescent="0.2">
      <c r="B18" s="2">
        <v>2018</v>
      </c>
    </row>
    <row r="19" spans="1:2" x14ac:dyDescent="0.2">
      <c r="B19" t="s">
        <v>706</v>
      </c>
    </row>
    <row r="20" spans="1:2" x14ac:dyDescent="0.2">
      <c r="B20" s="3" t="s">
        <v>707</v>
      </c>
    </row>
    <row r="21" spans="1:2" x14ac:dyDescent="0.2">
      <c r="B21" t="s">
        <v>708</v>
      </c>
    </row>
    <row r="23" spans="1:2" x14ac:dyDescent="0.2">
      <c r="A23" s="1" t="s">
        <v>2</v>
      </c>
    </row>
    <row r="25" spans="1:2" x14ac:dyDescent="0.2">
      <c r="A25" t="s">
        <v>681</v>
      </c>
    </row>
    <row r="26" spans="1:2" x14ac:dyDescent="0.2">
      <c r="A26" t="s">
        <v>682</v>
      </c>
    </row>
    <row r="28" spans="1:2" x14ac:dyDescent="0.2">
      <c r="A28" t="s">
        <v>683</v>
      </c>
    </row>
    <row r="29" spans="1:2" x14ac:dyDescent="0.2">
      <c r="A29" t="s">
        <v>685</v>
      </c>
    </row>
    <row r="30" spans="1:2" x14ac:dyDescent="0.2">
      <c r="A30" t="s">
        <v>684</v>
      </c>
    </row>
    <row r="31" spans="1:2" x14ac:dyDescent="0.2">
      <c r="A31" t="s">
        <v>686</v>
      </c>
    </row>
    <row r="33" spans="1:2" x14ac:dyDescent="0.2">
      <c r="A33" t="s">
        <v>687</v>
      </c>
    </row>
    <row r="34" spans="1:2" x14ac:dyDescent="0.2">
      <c r="A34" t="s">
        <v>688</v>
      </c>
    </row>
    <row r="35" spans="1:2" x14ac:dyDescent="0.2">
      <c r="A35" t="s">
        <v>689</v>
      </c>
    </row>
    <row r="37" spans="1:2" x14ac:dyDescent="0.2">
      <c r="A37" t="s">
        <v>690</v>
      </c>
    </row>
    <row r="38" spans="1:2" x14ac:dyDescent="0.2">
      <c r="A38" t="s">
        <v>691</v>
      </c>
    </row>
    <row r="40" spans="1:2" x14ac:dyDescent="0.2">
      <c r="A40" t="s">
        <v>692</v>
      </c>
    </row>
    <row r="41" spans="1:2" x14ac:dyDescent="0.2">
      <c r="A41" t="s">
        <v>693</v>
      </c>
    </row>
    <row r="42" spans="1:2" x14ac:dyDescent="0.2">
      <c r="A42" t="s">
        <v>694</v>
      </c>
    </row>
    <row r="43" spans="1:2" x14ac:dyDescent="0.2">
      <c r="A43" t="s">
        <v>695</v>
      </c>
    </row>
    <row r="45" spans="1:2" x14ac:dyDescent="0.2">
      <c r="A45" s="59" t="s">
        <v>699</v>
      </c>
      <c r="B45" s="77"/>
    </row>
    <row r="47" spans="1:2" x14ac:dyDescent="0.2">
      <c r="A47" t="s">
        <v>696</v>
      </c>
    </row>
    <row r="48" spans="1:2" x14ac:dyDescent="0.2">
      <c r="A48" t="s">
        <v>700</v>
      </c>
    </row>
    <row r="49" spans="1:2" x14ac:dyDescent="0.2">
      <c r="A49" t="s">
        <v>701</v>
      </c>
    </row>
    <row r="50" spans="1:2" x14ac:dyDescent="0.2">
      <c r="A50" t="s">
        <v>702</v>
      </c>
    </row>
    <row r="51" spans="1:2" x14ac:dyDescent="0.2">
      <c r="A51" t="s">
        <v>697</v>
      </c>
    </row>
    <row r="52" spans="1:2" x14ac:dyDescent="0.2">
      <c r="A52" t="s">
        <v>703</v>
      </c>
    </row>
    <row r="53" spans="1:2" x14ac:dyDescent="0.2">
      <c r="A53" t="s">
        <v>698</v>
      </c>
    </row>
    <row r="55" spans="1:2" x14ac:dyDescent="0.2">
      <c r="A55" s="70" t="s">
        <v>726</v>
      </c>
      <c r="B55" s="79"/>
    </row>
    <row r="57" spans="1:2" x14ac:dyDescent="0.2">
      <c r="A57" t="s">
        <v>721</v>
      </c>
      <c r="B57"/>
    </row>
    <row r="58" spans="1:2" x14ac:dyDescent="0.2">
      <c r="B58"/>
    </row>
    <row r="59" spans="1:2" x14ac:dyDescent="0.2">
      <c r="A59" t="s">
        <v>722</v>
      </c>
      <c r="B59"/>
    </row>
    <row r="60" spans="1:2" x14ac:dyDescent="0.2">
      <c r="A60" t="s">
        <v>723</v>
      </c>
      <c r="B60"/>
    </row>
    <row r="61" spans="1:2" x14ac:dyDescent="0.2">
      <c r="B61"/>
    </row>
    <row r="62" spans="1:2" x14ac:dyDescent="0.2">
      <c r="A62">
        <v>1.0529130131709286</v>
      </c>
      <c r="B62" t="s">
        <v>724</v>
      </c>
    </row>
    <row r="63" spans="1:2" x14ac:dyDescent="0.2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baseColWidth="10" defaultColWidth="9.1640625" defaultRowHeight="15" x14ac:dyDescent="0.2"/>
  <cols>
    <col min="1" max="1" width="50.6640625" customWidth="1"/>
    <col min="2" max="2" width="10.6640625" customWidth="1"/>
    <col min="3" max="14" width="11.5" customWidth="1"/>
    <col min="15" max="15" width="28.1640625" customWidth="1"/>
  </cols>
  <sheetData>
    <row r="1" spans="1:19" ht="16" thickBot="1" x14ac:dyDescent="0.25">
      <c r="A1" s="95" t="s">
        <v>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9" ht="16" thickBot="1" x14ac:dyDescent="0.25">
      <c r="A2" s="97" t="s">
        <v>50</v>
      </c>
      <c r="B2" s="98" t="s">
        <v>51</v>
      </c>
      <c r="C2" s="97" t="s">
        <v>52</v>
      </c>
      <c r="D2" s="97"/>
      <c r="E2" s="97"/>
      <c r="F2" s="97"/>
      <c r="G2" s="97"/>
      <c r="H2" s="97"/>
      <c r="I2" s="97"/>
      <c r="J2" s="97" t="s">
        <v>35</v>
      </c>
      <c r="K2" s="97"/>
      <c r="L2" s="97"/>
      <c r="M2" s="97"/>
      <c r="N2" s="97"/>
    </row>
    <row r="3" spans="1:19" ht="33.75" customHeight="1" thickBot="1" x14ac:dyDescent="0.25">
      <c r="A3" s="97"/>
      <c r="B3" s="98"/>
      <c r="C3" s="99" t="s">
        <v>53</v>
      </c>
      <c r="D3" s="99"/>
      <c r="E3" s="99"/>
      <c r="F3" s="99" t="s">
        <v>54</v>
      </c>
      <c r="G3" s="99"/>
      <c r="H3" s="97" t="s">
        <v>55</v>
      </c>
      <c r="I3" s="97"/>
      <c r="J3" s="97" t="s">
        <v>56</v>
      </c>
      <c r="K3" s="97"/>
      <c r="L3" s="97"/>
      <c r="M3" s="97" t="s">
        <v>55</v>
      </c>
      <c r="N3" s="100"/>
      <c r="O3" s="6"/>
    </row>
    <row r="4" spans="1:19" ht="16" thickBot="1" x14ac:dyDescent="0.25">
      <c r="A4" s="97"/>
      <c r="B4" s="98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5" customHeight="1" x14ac:dyDescent="0.2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2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2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2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2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8" x14ac:dyDescent="0.2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8" x14ac:dyDescent="0.2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8" x14ac:dyDescent="0.2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8" x14ac:dyDescent="0.2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8" x14ac:dyDescent="0.2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2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8" x14ac:dyDescent="0.2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8" x14ac:dyDescent="0.2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8" x14ac:dyDescent="0.2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8" x14ac:dyDescent="0.2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2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8" x14ac:dyDescent="0.2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2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42" x14ac:dyDescent="0.2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8" x14ac:dyDescent="0.2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8" x14ac:dyDescent="0.2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8" x14ac:dyDescent="0.2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8" x14ac:dyDescent="0.2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8" x14ac:dyDescent="0.2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2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2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8" x14ac:dyDescent="0.2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8" x14ac:dyDescent="0.2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8" x14ac:dyDescent="0.2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8" x14ac:dyDescent="0.2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8" x14ac:dyDescent="0.2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2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8" x14ac:dyDescent="0.2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8" x14ac:dyDescent="0.2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8" x14ac:dyDescent="0.2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8" x14ac:dyDescent="0.2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8" x14ac:dyDescent="0.2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8" x14ac:dyDescent="0.2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2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8" x14ac:dyDescent="0.2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8" x14ac:dyDescent="0.2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8" x14ac:dyDescent="0.2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ht="16" x14ac:dyDescent="0.2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7" thickBot="1" x14ac:dyDescent="0.25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5" customHeight="1" x14ac:dyDescent="0.2">
      <c r="A261" s="92" t="s">
        <v>540</v>
      </c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P261" s="31"/>
      <c r="Q261" s="31"/>
      <c r="R261" s="31"/>
    </row>
    <row r="262" spans="1:18" ht="27" customHeight="1" x14ac:dyDescent="0.2">
      <c r="A262" s="93" t="s">
        <v>541</v>
      </c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P262" s="31"/>
      <c r="Q262" s="31"/>
      <c r="R262" s="31"/>
    </row>
    <row r="263" spans="1:18" x14ac:dyDescent="0.2">
      <c r="A263" s="94" t="s">
        <v>542</v>
      </c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P263" s="31"/>
      <c r="Q263" s="31"/>
      <c r="R263" s="31"/>
    </row>
    <row r="264" spans="1:18" ht="30" customHeight="1" x14ac:dyDescent="0.2">
      <c r="A264" s="93" t="s">
        <v>543</v>
      </c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</row>
    <row r="265" spans="1:18" x14ac:dyDescent="0.2">
      <c r="A265" s="94" t="s">
        <v>544</v>
      </c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</row>
    <row r="266" spans="1:18" ht="15" customHeight="1" x14ac:dyDescent="0.2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">
      <c r="A267" s="91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</row>
    <row r="268" spans="1:18" x14ac:dyDescent="0.2">
      <c r="A268" s="89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</row>
    <row r="269" spans="1:18" x14ac:dyDescent="0.2">
      <c r="A269" s="91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</row>
    <row r="270" spans="1:18" x14ac:dyDescent="0.2">
      <c r="A270" s="91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baseColWidth="10" defaultColWidth="8.83203125" defaultRowHeight="15" x14ac:dyDescent="0.2"/>
  <sheetData>
    <row r="1" spans="1:36" x14ac:dyDescent="0.2">
      <c r="A1" t="s">
        <v>728</v>
      </c>
    </row>
    <row r="2" spans="1:36" x14ac:dyDescent="0.2">
      <c r="A2" t="s">
        <v>729</v>
      </c>
    </row>
    <row r="3" spans="1:36" x14ac:dyDescent="0.2">
      <c r="A3" t="s">
        <v>730</v>
      </c>
    </row>
    <row r="4" spans="1:36" x14ac:dyDescent="0.2">
      <c r="A4" t="s">
        <v>731</v>
      </c>
    </row>
    <row r="5" spans="1:36" x14ac:dyDescent="0.2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">
      <c r="A6" t="s">
        <v>736</v>
      </c>
    </row>
    <row r="7" spans="1:36" x14ac:dyDescent="0.2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">
      <c r="A9" t="s">
        <v>567</v>
      </c>
      <c r="C9" t="s">
        <v>744</v>
      </c>
    </row>
    <row r="10" spans="1:36" x14ac:dyDescent="0.2">
      <c r="A10" t="s">
        <v>568</v>
      </c>
      <c r="C10" t="s">
        <v>745</v>
      </c>
    </row>
    <row r="11" spans="1:36" x14ac:dyDescent="0.2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">
      <c r="A14" t="s">
        <v>575</v>
      </c>
      <c r="C14" t="s">
        <v>754</v>
      </c>
    </row>
    <row r="15" spans="1:36" x14ac:dyDescent="0.2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baseColWidth="10" defaultColWidth="9.1640625" defaultRowHeight="15" customHeight="1" x14ac:dyDescent="0.15"/>
  <cols>
    <col min="1" max="1" width="22.5" style="42" hidden="1" customWidth="1"/>
    <col min="2" max="2" width="22.5" style="42" customWidth="1"/>
    <col min="3" max="3" width="49" style="42" customWidth="1"/>
    <col min="4" max="34" width="9.1640625" style="42"/>
    <col min="35" max="35" width="9.1640625" style="42" bestFit="1" customWidth="1"/>
    <col min="36" max="16384" width="9.1640625" style="42"/>
  </cols>
  <sheetData>
    <row r="1" spans="1:35" ht="15" customHeight="1" thickBot="1" x14ac:dyDescent="0.2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15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15"/>
    <row r="8" spans="1:35" ht="12" x14ac:dyDescent="0.15"/>
    <row r="9" spans="1:35" ht="12" x14ac:dyDescent="0.15"/>
    <row r="10" spans="1:35" ht="15" customHeight="1" x14ac:dyDescent="0.2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15">
      <c r="C11" s="43"/>
      <c r="AI11" s="48" t="s">
        <v>559</v>
      </c>
    </row>
    <row r="12" spans="1:35" ht="15" customHeight="1" x14ac:dyDescent="0.15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15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15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15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15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15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15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15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15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3" x14ac:dyDescent="0.15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ht="16" x14ac:dyDescent="0.2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ht="16" x14ac:dyDescent="0.2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ht="16" x14ac:dyDescent="0.2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ht="16" x14ac:dyDescent="0.2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ht="16" x14ac:dyDescent="0.2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ht="16" x14ac:dyDescent="0.2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ht="16" x14ac:dyDescent="0.2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ht="16" x14ac:dyDescent="0.2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ht="16" x14ac:dyDescent="0.2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ht="16" x14ac:dyDescent="0.2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ht="16" x14ac:dyDescent="0.2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ht="16" x14ac:dyDescent="0.2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ht="16" x14ac:dyDescent="0.2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ht="16" x14ac:dyDescent="0.2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ht="16" x14ac:dyDescent="0.2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15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15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"/>
    <row r="62" spans="1:35" ht="15" customHeight="1" x14ac:dyDescent="0.15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15">
      <c r="C63" s="55" t="s">
        <v>643</v>
      </c>
    </row>
    <row r="64" spans="1:35" ht="15" customHeight="1" x14ac:dyDescent="0.15">
      <c r="C64" s="55" t="s">
        <v>644</v>
      </c>
    </row>
    <row r="66" ht="12" x14ac:dyDescent="0.15"/>
    <row r="74" ht="12" x14ac:dyDescent="0.15"/>
    <row r="80" ht="12" x14ac:dyDescent="0.15"/>
    <row r="85" ht="12" x14ac:dyDescent="0.15"/>
    <row r="89" ht="12" x14ac:dyDescent="0.15"/>
    <row r="97" ht="12" x14ac:dyDescent="0.15"/>
    <row r="104" ht="12" x14ac:dyDescent="0.15"/>
    <row r="110" ht="12" x14ac:dyDescent="0.15"/>
    <row r="114" ht="12" x14ac:dyDescent="0.15"/>
    <row r="120" ht="12" x14ac:dyDescent="0.15"/>
    <row r="125" ht="12" x14ac:dyDescent="0.15"/>
    <row r="147" spans="3:35" s="49" customFormat="1" ht="15" customHeight="1" x14ac:dyDescent="0.15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15"/>
    <row r="149" spans="3:35" s="49" customFormat="1" ht="15" customHeight="1" x14ac:dyDescent="0.15"/>
    <row r="150" spans="3:35" s="56" customFormat="1" ht="15" customHeight="1" x14ac:dyDescent="0.15"/>
    <row r="151" spans="3:35" s="56" customFormat="1" ht="15" customHeight="1" x14ac:dyDescent="0.15"/>
    <row r="152" spans="3:35" s="56" customFormat="1" ht="15" customHeight="1" x14ac:dyDescent="0.15"/>
    <row r="153" spans="3:35" s="56" customFormat="1" ht="15" customHeight="1" x14ac:dyDescent="0.15"/>
    <row r="154" spans="3:35" s="56" customFormat="1" ht="15" customHeight="1" x14ac:dyDescent="0.15"/>
    <row r="155" spans="3:35" s="49" customFormat="1" ht="15" customHeight="1" x14ac:dyDescent="0.15"/>
    <row r="156" spans="3:35" s="56" customFormat="1" ht="15" customHeight="1" x14ac:dyDescent="0.15"/>
    <row r="157" spans="3:35" s="49" customFormat="1" ht="15" customHeight="1" x14ac:dyDescent="0.15"/>
    <row r="158" spans="3:35" s="56" customFormat="1" ht="15" customHeight="1" x14ac:dyDescent="0.15"/>
    <row r="160" spans="3:35" s="56" customFormat="1" ht="15" customHeight="1" x14ac:dyDescent="0.15"/>
    <row r="162" s="56" customFormat="1" ht="15" customHeight="1" x14ac:dyDescent="0.15"/>
    <row r="164" s="56" customFormat="1" ht="15" customHeight="1" x14ac:dyDescent="0.15"/>
    <row r="165" s="56" customFormat="1" ht="15" customHeight="1" x14ac:dyDescent="0.15"/>
    <row r="167" s="56" customFormat="1" ht="15" customHeight="1" x14ac:dyDescent="0.15"/>
    <row r="169" s="56" customFormat="1" ht="15" customHeight="1" x14ac:dyDescent="0.15"/>
    <row r="174" s="56" customFormat="1" ht="15" customHeight="1" x14ac:dyDescent="0.15"/>
    <row r="283" spans="3:35" ht="15" customHeight="1" x14ac:dyDescent="0.15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15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15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15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15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15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15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15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15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15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15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15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15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15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baseColWidth="10" defaultColWidth="8.83203125" defaultRowHeight="15" x14ac:dyDescent="0.2"/>
  <cols>
    <col min="1" max="1" width="15.5" customWidth="1"/>
    <col min="2" max="3" width="10.1640625" customWidth="1"/>
    <col min="6" max="6" width="12.33203125" customWidth="1"/>
  </cols>
  <sheetData>
    <row r="1" spans="1:7" x14ac:dyDescent="0.2">
      <c r="A1" s="62" t="s">
        <v>655</v>
      </c>
      <c r="B1" s="63"/>
      <c r="C1" s="63"/>
      <c r="F1" s="67" t="s">
        <v>656</v>
      </c>
      <c r="G1" s="11"/>
    </row>
    <row r="2" spans="1:7" x14ac:dyDescent="0.2">
      <c r="B2" s="1" t="s">
        <v>654</v>
      </c>
    </row>
    <row r="3" spans="1:7" x14ac:dyDescent="0.2">
      <c r="B3" s="60" t="s">
        <v>652</v>
      </c>
      <c r="C3" s="60" t="s">
        <v>653</v>
      </c>
      <c r="G3" s="60" t="s">
        <v>659</v>
      </c>
    </row>
    <row r="4" spans="1:7" x14ac:dyDescent="0.2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">
      <c r="A48" s="1" t="s">
        <v>660</v>
      </c>
    </row>
    <row r="49" spans="1:37" x14ac:dyDescent="0.2">
      <c r="A49" t="s">
        <v>664</v>
      </c>
    </row>
    <row r="50" spans="1:37" x14ac:dyDescent="0.2">
      <c r="A50" t="s">
        <v>662</v>
      </c>
    </row>
    <row r="51" spans="1:37" x14ac:dyDescent="0.2">
      <c r="A51" t="s">
        <v>663</v>
      </c>
    </row>
    <row r="52" spans="1:37" x14ac:dyDescent="0.2">
      <c r="A52" s="7" t="s">
        <v>661</v>
      </c>
    </row>
    <row r="53" spans="1:37" x14ac:dyDescent="0.2">
      <c r="A53" s="1"/>
    </row>
    <row r="54" spans="1:37" x14ac:dyDescent="0.2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B27-8A80-FA40-86C7-85D9ABDA7C02}">
  <dimension ref="A1:AW218"/>
  <sheetViews>
    <sheetView topLeftCell="A157" workbookViewId="0">
      <selection activeCell="D171" sqref="D171"/>
    </sheetView>
  </sheetViews>
  <sheetFormatPr baseColWidth="10" defaultRowHeight="15" x14ac:dyDescent="0.2"/>
  <cols>
    <col min="1" max="1" width="22.5" customWidth="1"/>
    <col min="2" max="2" width="23.5" customWidth="1"/>
    <col min="3" max="3" width="20.5" customWidth="1"/>
    <col min="4" max="4" width="19.5" customWidth="1"/>
    <col min="5" max="5" width="21.1640625" customWidth="1"/>
    <col min="6" max="6" width="18.83203125" customWidth="1"/>
    <col min="7" max="7" width="20.33203125" customWidth="1"/>
    <col min="8" max="8" width="21.6640625" customWidth="1"/>
    <col min="9" max="9" width="15.1640625" customWidth="1"/>
    <col min="10" max="10" width="18" customWidth="1"/>
    <col min="11" max="11" width="17" customWidth="1"/>
    <col min="12" max="12" width="15.5" customWidth="1"/>
    <col min="13" max="13" width="20.5" customWidth="1"/>
    <col min="18" max="21" width="11" bestFit="1" customWidth="1"/>
    <col min="22" max="23" width="12.5" bestFit="1" customWidth="1"/>
    <col min="24" max="24" width="11" bestFit="1" customWidth="1"/>
    <col min="25" max="25" width="12.5" bestFit="1" customWidth="1"/>
    <col min="26" max="33" width="11" bestFit="1" customWidth="1"/>
    <col min="34" max="35" width="12.5" bestFit="1" customWidth="1"/>
    <col min="36" max="39" width="11" bestFit="1" customWidth="1"/>
  </cols>
  <sheetData>
    <row r="1" spans="1:13" ht="16" thickBot="1" x14ac:dyDescent="0.25">
      <c r="A1" s="1" t="s">
        <v>858</v>
      </c>
    </row>
    <row r="2" spans="1:13" ht="27" thickBot="1" x14ac:dyDescent="0.25">
      <c r="A2" s="105" t="s">
        <v>859</v>
      </c>
      <c r="B2" s="106" t="s">
        <v>860</v>
      </c>
      <c r="C2" s="107" t="s">
        <v>861</v>
      </c>
    </row>
    <row r="4" spans="1:13" ht="32" x14ac:dyDescent="0.2">
      <c r="A4" s="108" t="s">
        <v>862</v>
      </c>
    </row>
    <row r="6" spans="1:13" x14ac:dyDescent="0.2">
      <c r="B6" s="109" t="s">
        <v>863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</row>
    <row r="7" spans="1:13" x14ac:dyDescent="0.2">
      <c r="B7" s="109" t="s">
        <v>864</v>
      </c>
      <c r="C7" s="109" t="s">
        <v>865</v>
      </c>
      <c r="D7" s="110">
        <v>2023</v>
      </c>
      <c r="E7" s="110">
        <v>2024</v>
      </c>
      <c r="F7" s="110">
        <v>2025</v>
      </c>
      <c r="G7" s="110">
        <v>2026</v>
      </c>
      <c r="H7" s="110">
        <v>2027</v>
      </c>
      <c r="I7" s="110">
        <v>2028</v>
      </c>
      <c r="J7" s="110">
        <v>2029</v>
      </c>
      <c r="K7" s="110">
        <v>2030</v>
      </c>
      <c r="L7" s="110">
        <v>2031</v>
      </c>
      <c r="M7" s="110">
        <v>2032</v>
      </c>
    </row>
    <row r="8" spans="1:13" x14ac:dyDescent="0.2">
      <c r="B8" s="110" t="s">
        <v>866</v>
      </c>
      <c r="C8" s="110" t="s">
        <v>14</v>
      </c>
      <c r="D8" s="111">
        <v>2713836527</v>
      </c>
      <c r="E8" s="111">
        <v>5427673055</v>
      </c>
      <c r="F8" s="111">
        <v>6503232123</v>
      </c>
      <c r="G8" s="111">
        <v>7578791191</v>
      </c>
      <c r="H8" s="111">
        <v>8654350259</v>
      </c>
      <c r="I8" s="111">
        <v>9729909327</v>
      </c>
      <c r="J8" s="111">
        <v>10805468396</v>
      </c>
      <c r="K8" s="111">
        <v>11881027464</v>
      </c>
      <c r="L8" s="111">
        <v>12956586532</v>
      </c>
      <c r="M8" s="111">
        <v>14032145600</v>
      </c>
    </row>
    <row r="9" spans="1:13" x14ac:dyDescent="0.2">
      <c r="B9" s="110" t="s">
        <v>867</v>
      </c>
      <c r="C9" s="110" t="s">
        <v>36</v>
      </c>
      <c r="D9" s="111">
        <v>70423807</v>
      </c>
      <c r="E9" s="111">
        <v>140847614</v>
      </c>
      <c r="F9" s="111">
        <v>167256542</v>
      </c>
      <c r="G9" s="111">
        <v>193665470</v>
      </c>
      <c r="H9" s="111">
        <v>220074397</v>
      </c>
      <c r="I9" s="111">
        <v>246483325</v>
      </c>
      <c r="J9" s="111">
        <v>272892253</v>
      </c>
      <c r="K9" s="111">
        <v>299301180</v>
      </c>
      <c r="L9" s="111">
        <v>325710108</v>
      </c>
      <c r="M9" s="111">
        <v>352119036</v>
      </c>
    </row>
    <row r="10" spans="1:13" x14ac:dyDescent="0.2">
      <c r="B10" s="110" t="s">
        <v>868</v>
      </c>
      <c r="C10" s="110" t="s">
        <v>15</v>
      </c>
      <c r="D10" s="111">
        <v>466830611</v>
      </c>
      <c r="E10" s="111">
        <v>933661223</v>
      </c>
      <c r="F10" s="111">
        <v>1108722702</v>
      </c>
      <c r="G10" s="111">
        <v>1283784181</v>
      </c>
      <c r="H10" s="111">
        <v>1458845661</v>
      </c>
      <c r="I10" s="111">
        <v>1633907140</v>
      </c>
      <c r="J10" s="111">
        <v>1808968619</v>
      </c>
      <c r="K10" s="111">
        <v>1984030098</v>
      </c>
      <c r="L10" s="111">
        <v>2159091578</v>
      </c>
      <c r="M10" s="111">
        <v>2334153057</v>
      </c>
    </row>
    <row r="11" spans="1:13" x14ac:dyDescent="0.2">
      <c r="B11" s="110" t="s">
        <v>869</v>
      </c>
      <c r="C11" s="110" t="s">
        <v>18</v>
      </c>
      <c r="D11" s="111">
        <v>6136912</v>
      </c>
      <c r="E11" s="111">
        <v>12273824</v>
      </c>
      <c r="F11" s="111">
        <v>14575166</v>
      </c>
      <c r="G11" s="111">
        <v>16876508</v>
      </c>
      <c r="H11" s="111">
        <v>19177850</v>
      </c>
      <c r="I11" s="111">
        <v>21479192</v>
      </c>
      <c r="J11" s="111">
        <v>23780534</v>
      </c>
      <c r="K11" s="111">
        <v>26081876</v>
      </c>
      <c r="L11" s="111">
        <v>28383218</v>
      </c>
      <c r="M11" s="111">
        <v>30684560</v>
      </c>
    </row>
    <row r="12" spans="1:13" x14ac:dyDescent="0.2">
      <c r="B12" s="110" t="s">
        <v>870</v>
      </c>
      <c r="C12" s="110" t="s">
        <v>11</v>
      </c>
      <c r="D12" s="111">
        <v>3511361</v>
      </c>
      <c r="E12" s="111">
        <v>7022722</v>
      </c>
      <c r="F12" s="111">
        <v>8339482</v>
      </c>
      <c r="G12" s="111">
        <v>9656242</v>
      </c>
      <c r="H12" s="111">
        <v>10973002</v>
      </c>
      <c r="I12" s="111">
        <v>12289763</v>
      </c>
      <c r="J12" s="111">
        <v>13606523</v>
      </c>
      <c r="K12" s="111">
        <v>14923283</v>
      </c>
      <c r="L12" s="111">
        <v>16240044</v>
      </c>
      <c r="M12" s="111">
        <v>17556804</v>
      </c>
    </row>
    <row r="13" spans="1:13" x14ac:dyDescent="0.2">
      <c r="B13" s="110" t="s">
        <v>871</v>
      </c>
      <c r="C13" s="110" t="s">
        <v>12</v>
      </c>
      <c r="D13" s="111">
        <v>311486541</v>
      </c>
      <c r="E13" s="111">
        <v>622973082</v>
      </c>
      <c r="F13" s="111">
        <v>739780535</v>
      </c>
      <c r="G13" s="111">
        <v>856587988</v>
      </c>
      <c r="H13" s="111">
        <v>973395440</v>
      </c>
      <c r="I13" s="111">
        <v>1090202893</v>
      </c>
      <c r="J13" s="111">
        <v>1207010346</v>
      </c>
      <c r="K13" s="111">
        <v>1323817799</v>
      </c>
      <c r="L13" s="111">
        <v>1440625252</v>
      </c>
      <c r="M13" s="111">
        <v>1557432705</v>
      </c>
    </row>
    <row r="14" spans="1:13" x14ac:dyDescent="0.2">
      <c r="B14" s="110" t="s">
        <v>872</v>
      </c>
      <c r="C14" s="110" t="s">
        <v>17</v>
      </c>
      <c r="D14" s="111">
        <v>290280798</v>
      </c>
      <c r="E14" s="111">
        <v>580561596</v>
      </c>
      <c r="F14" s="111">
        <v>689416895</v>
      </c>
      <c r="G14" s="111">
        <v>798272194</v>
      </c>
      <c r="H14" s="111">
        <v>907127493</v>
      </c>
      <c r="I14" s="111">
        <v>1015982793</v>
      </c>
      <c r="J14" s="111">
        <v>1124838092</v>
      </c>
      <c r="K14" s="111">
        <v>1233693391</v>
      </c>
      <c r="L14" s="111">
        <v>1342548690</v>
      </c>
      <c r="M14" s="111">
        <v>1451403990</v>
      </c>
    </row>
    <row r="15" spans="1:13" x14ac:dyDescent="0.2">
      <c r="B15" s="110" t="s">
        <v>873</v>
      </c>
      <c r="C15" s="110" t="s">
        <v>43</v>
      </c>
      <c r="D15" s="111">
        <v>45572228</v>
      </c>
      <c r="E15" s="111">
        <v>91144457</v>
      </c>
      <c r="F15" s="111">
        <v>108234042</v>
      </c>
      <c r="G15" s="111">
        <v>125323628</v>
      </c>
      <c r="H15" s="111">
        <v>142413214</v>
      </c>
      <c r="I15" s="111">
        <v>159502799</v>
      </c>
      <c r="J15" s="111">
        <v>176592385</v>
      </c>
      <c r="K15" s="111">
        <v>193681970</v>
      </c>
      <c r="L15" s="111">
        <v>210771556</v>
      </c>
      <c r="M15" s="111">
        <v>227861142</v>
      </c>
    </row>
    <row r="16" spans="1:13" x14ac:dyDescent="0.2">
      <c r="B16" s="110" t="s">
        <v>874</v>
      </c>
      <c r="C16" s="110" t="s">
        <v>45</v>
      </c>
      <c r="D16" s="111">
        <v>104202869</v>
      </c>
      <c r="E16" s="111">
        <v>208405739</v>
      </c>
      <c r="F16" s="111">
        <v>305352185</v>
      </c>
      <c r="G16" s="111">
        <v>402298631</v>
      </c>
      <c r="H16" s="111">
        <v>499245078</v>
      </c>
      <c r="I16" s="111">
        <v>596191524</v>
      </c>
      <c r="J16" s="111">
        <v>693137970</v>
      </c>
      <c r="K16" s="111">
        <v>790084417</v>
      </c>
      <c r="L16" s="111">
        <v>887030863</v>
      </c>
      <c r="M16" s="111">
        <v>983977309</v>
      </c>
    </row>
    <row r="17" spans="2:49" x14ac:dyDescent="0.2">
      <c r="B17" s="110" t="s">
        <v>875</v>
      </c>
      <c r="C17" s="110" t="s">
        <v>42</v>
      </c>
      <c r="D17" s="111">
        <v>92903530</v>
      </c>
      <c r="E17" s="111">
        <v>185807060</v>
      </c>
      <c r="F17" s="111">
        <v>220645884</v>
      </c>
      <c r="G17" s="111">
        <v>255484707</v>
      </c>
      <c r="H17" s="111">
        <v>290323531</v>
      </c>
      <c r="I17" s="111">
        <v>325162355</v>
      </c>
      <c r="J17" s="111">
        <v>360001178</v>
      </c>
      <c r="K17" s="111">
        <v>394840002</v>
      </c>
      <c r="L17" s="111">
        <v>429678826</v>
      </c>
      <c r="M17" s="111">
        <v>464517650</v>
      </c>
    </row>
    <row r="18" spans="2:49" x14ac:dyDescent="0.2">
      <c r="B18" s="110" t="s">
        <v>876</v>
      </c>
      <c r="C18" s="110" t="s">
        <v>16</v>
      </c>
      <c r="D18" s="111">
        <v>746666667</v>
      </c>
      <c r="E18" s="111">
        <v>1493333333</v>
      </c>
      <c r="F18" s="111">
        <v>1773333333</v>
      </c>
      <c r="G18" s="111">
        <v>2053333333</v>
      </c>
      <c r="H18" s="111">
        <v>2333333333</v>
      </c>
      <c r="I18" s="111">
        <v>2613333333</v>
      </c>
      <c r="J18" s="111">
        <v>2893333333</v>
      </c>
      <c r="K18" s="111">
        <v>3173333333</v>
      </c>
      <c r="L18" s="111">
        <v>3453333333</v>
      </c>
      <c r="M18" s="111">
        <v>3733333333</v>
      </c>
    </row>
    <row r="20" spans="2:49" x14ac:dyDescent="0.2">
      <c r="B20" s="110" t="s">
        <v>877</v>
      </c>
    </row>
    <row r="21" spans="2:49" x14ac:dyDescent="0.2">
      <c r="B21" s="109" t="s">
        <v>878</v>
      </c>
      <c r="C21" s="110"/>
      <c r="D21" s="110"/>
    </row>
    <row r="22" spans="2:49" x14ac:dyDescent="0.2">
      <c r="B22" s="109" t="s">
        <v>864</v>
      </c>
      <c r="C22" s="109" t="s">
        <v>865</v>
      </c>
      <c r="D22" s="110">
        <v>2020</v>
      </c>
    </row>
    <row r="23" spans="2:49" x14ac:dyDescent="0.2">
      <c r="B23" s="110" t="s">
        <v>866</v>
      </c>
      <c r="C23" s="110" t="s">
        <v>14</v>
      </c>
      <c r="D23">
        <v>121331000000</v>
      </c>
    </row>
    <row r="24" spans="2:49" x14ac:dyDescent="0.2">
      <c r="B24" s="110" t="s">
        <v>867</v>
      </c>
      <c r="C24" s="110" t="s">
        <v>36</v>
      </c>
      <c r="D24">
        <v>499640000000</v>
      </c>
      <c r="I24" s="112"/>
      <c r="J24" s="112"/>
      <c r="K24" s="112"/>
      <c r="N24" s="112"/>
      <c r="Q24" s="112"/>
      <c r="R24" s="112"/>
      <c r="S24" s="112"/>
      <c r="T24" s="112"/>
      <c r="U24" s="112"/>
      <c r="X24" s="112"/>
      <c r="Z24" s="112"/>
      <c r="AA24" s="112"/>
      <c r="AB24" s="112"/>
      <c r="AC24" s="112"/>
      <c r="AD24" s="112"/>
      <c r="AE24" s="112"/>
      <c r="AF24" s="112"/>
      <c r="AG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</row>
    <row r="25" spans="2:49" x14ac:dyDescent="0.2">
      <c r="B25" s="110" t="s">
        <v>868</v>
      </c>
      <c r="C25" s="110" t="s">
        <v>15</v>
      </c>
      <c r="D25">
        <v>368950000000</v>
      </c>
    </row>
    <row r="26" spans="2:49" x14ac:dyDescent="0.2">
      <c r="B26" s="110" t="s">
        <v>869</v>
      </c>
      <c r="C26" s="110" t="s">
        <v>18</v>
      </c>
      <c r="D26">
        <v>238993000000</v>
      </c>
    </row>
    <row r="27" spans="2:49" x14ac:dyDescent="0.2">
      <c r="B27" s="110" t="s">
        <v>870</v>
      </c>
      <c r="C27" s="110" t="s">
        <v>11</v>
      </c>
      <c r="D27">
        <v>223749000000</v>
      </c>
    </row>
    <row r="28" spans="2:49" x14ac:dyDescent="0.2">
      <c r="B28" s="110" t="s">
        <v>871</v>
      </c>
      <c r="C28" s="110" t="s">
        <v>12</v>
      </c>
      <c r="D28">
        <v>356069000000</v>
      </c>
    </row>
    <row r="29" spans="2:49" x14ac:dyDescent="0.2">
      <c r="B29" s="110" t="s">
        <v>872</v>
      </c>
      <c r="C29" s="110" t="s">
        <v>17</v>
      </c>
      <c r="D29">
        <v>324492000000</v>
      </c>
    </row>
    <row r="30" spans="2:49" x14ac:dyDescent="0.2">
      <c r="B30" s="110" t="s">
        <v>873</v>
      </c>
      <c r="C30" s="110" t="s">
        <v>43</v>
      </c>
      <c r="D30">
        <v>90595222275</v>
      </c>
    </row>
    <row r="31" spans="2:49" x14ac:dyDescent="0.2">
      <c r="B31" s="110" t="s">
        <v>874</v>
      </c>
      <c r="C31" s="110" t="s">
        <v>45</v>
      </c>
      <c r="D31">
        <v>96160747163</v>
      </c>
    </row>
    <row r="32" spans="2:49" x14ac:dyDescent="0.2">
      <c r="B32" s="110" t="s">
        <v>875</v>
      </c>
      <c r="C32" s="110" t="s">
        <v>42</v>
      </c>
      <c r="D32">
        <v>25153894841</v>
      </c>
    </row>
    <row r="33" spans="2:6" x14ac:dyDescent="0.2">
      <c r="B33" s="110" t="s">
        <v>876</v>
      </c>
      <c r="C33" s="110" t="s">
        <v>16</v>
      </c>
      <c r="D33">
        <v>645529000000</v>
      </c>
    </row>
    <row r="35" spans="2:6" x14ac:dyDescent="0.2">
      <c r="B35" s="110" t="s">
        <v>879</v>
      </c>
    </row>
    <row r="36" spans="2:6" x14ac:dyDescent="0.2">
      <c r="B36" s="109" t="s">
        <v>864</v>
      </c>
      <c r="C36" s="109" t="s">
        <v>865</v>
      </c>
      <c r="D36" s="110">
        <v>2020</v>
      </c>
    </row>
    <row r="37" spans="2:6" x14ac:dyDescent="0.2">
      <c r="B37" s="110" t="s">
        <v>866</v>
      </c>
      <c r="C37" s="110" t="s">
        <v>14</v>
      </c>
      <c r="D37" s="112">
        <v>620834277.94150996</v>
      </c>
      <c r="E37" s="113"/>
      <c r="F37" s="114"/>
    </row>
    <row r="38" spans="2:6" x14ac:dyDescent="0.2">
      <c r="B38" s="110" t="s">
        <v>867</v>
      </c>
      <c r="C38" s="110" t="s">
        <v>36</v>
      </c>
      <c r="D38" s="112">
        <v>1568549300.80322</v>
      </c>
    </row>
    <row r="39" spans="2:6" x14ac:dyDescent="0.2">
      <c r="B39" s="110" t="s">
        <v>868</v>
      </c>
      <c r="C39" s="110" t="s">
        <v>15</v>
      </c>
      <c r="D39" s="112">
        <v>3501042966.3990102</v>
      </c>
    </row>
    <row r="40" spans="2:6" x14ac:dyDescent="0.2">
      <c r="B40" s="110" t="s">
        <v>869</v>
      </c>
      <c r="C40" s="110" t="s">
        <v>18</v>
      </c>
      <c r="D40" s="112">
        <v>3463891698.5321298</v>
      </c>
    </row>
    <row r="41" spans="2:6" x14ac:dyDescent="0.2">
      <c r="B41" s="110" t="s">
        <v>870</v>
      </c>
      <c r="C41" s="110" t="s">
        <v>11</v>
      </c>
      <c r="D41" s="112">
        <v>1800892471.5379138</v>
      </c>
    </row>
    <row r="42" spans="2:6" x14ac:dyDescent="0.2">
      <c r="B42" s="110" t="s">
        <v>871</v>
      </c>
      <c r="C42" s="110" t="s">
        <v>12</v>
      </c>
      <c r="D42" s="112">
        <v>3338606903.3881998</v>
      </c>
    </row>
    <row r="43" spans="2:6" x14ac:dyDescent="0.2">
      <c r="B43" s="110" t="s">
        <v>872</v>
      </c>
      <c r="C43" s="110" t="s">
        <v>17</v>
      </c>
      <c r="D43" s="112">
        <v>3532279285.97435</v>
      </c>
    </row>
    <row r="44" spans="2:6" x14ac:dyDescent="0.2">
      <c r="B44" s="110" t="s">
        <v>873</v>
      </c>
      <c r="C44" s="110" t="s">
        <v>43</v>
      </c>
      <c r="D44" s="112">
        <v>2283664635.1596799</v>
      </c>
    </row>
    <row r="45" spans="2:6" x14ac:dyDescent="0.2">
      <c r="B45" s="110" t="s">
        <v>874</v>
      </c>
      <c r="C45" s="110" t="s">
        <v>45</v>
      </c>
      <c r="D45" s="112">
        <v>276091446.73034298</v>
      </c>
    </row>
    <row r="46" spans="2:6" x14ac:dyDescent="0.2">
      <c r="B46" s="110" t="s">
        <v>875</v>
      </c>
      <c r="C46" s="110" t="s">
        <v>42</v>
      </c>
      <c r="D46" s="112">
        <v>55121928.677871101</v>
      </c>
    </row>
    <row r="47" spans="2:6" x14ac:dyDescent="0.2">
      <c r="B47" s="110" t="s">
        <v>876</v>
      </c>
      <c r="C47" s="110" t="s">
        <v>16</v>
      </c>
      <c r="D47" s="112">
        <v>481088956.54640597</v>
      </c>
    </row>
    <row r="49" spans="2:13" x14ac:dyDescent="0.2">
      <c r="B49" s="110" t="s">
        <v>880</v>
      </c>
    </row>
    <row r="50" spans="2:13" x14ac:dyDescent="0.2">
      <c r="B50" s="109" t="s">
        <v>864</v>
      </c>
      <c r="C50" s="109" t="s">
        <v>865</v>
      </c>
      <c r="D50" s="110">
        <v>2020</v>
      </c>
    </row>
    <row r="51" spans="2:13" x14ac:dyDescent="0.2">
      <c r="B51" s="110" t="s">
        <v>866</v>
      </c>
      <c r="C51" s="110" t="s">
        <v>14</v>
      </c>
      <c r="D51" s="112">
        <f>D37/D23</f>
        <v>5.1168644282294715E-3</v>
      </c>
    </row>
    <row r="52" spans="2:13" x14ac:dyDescent="0.2">
      <c r="B52" s="110" t="s">
        <v>867</v>
      </c>
      <c r="C52" s="110" t="s">
        <v>36</v>
      </c>
      <c r="D52" s="112">
        <f t="shared" ref="D52:D61" si="0">D38/D24</f>
        <v>3.1393589400432712E-3</v>
      </c>
    </row>
    <row r="53" spans="2:13" x14ac:dyDescent="0.2">
      <c r="B53" s="110" t="s">
        <v>868</v>
      </c>
      <c r="C53" s="110" t="s">
        <v>15</v>
      </c>
      <c r="D53" s="112">
        <f t="shared" si="0"/>
        <v>9.4892071185770713E-3</v>
      </c>
    </row>
    <row r="54" spans="2:13" x14ac:dyDescent="0.2">
      <c r="B54" s="110" t="s">
        <v>869</v>
      </c>
      <c r="C54" s="110" t="s">
        <v>18</v>
      </c>
      <c r="D54" s="112">
        <f t="shared" si="0"/>
        <v>1.4493695206688605E-2</v>
      </c>
    </row>
    <row r="55" spans="2:13" x14ac:dyDescent="0.2">
      <c r="B55" s="110" t="s">
        <v>870</v>
      </c>
      <c r="C55" s="110" t="s">
        <v>11</v>
      </c>
      <c r="D55" s="112">
        <f t="shared" si="0"/>
        <v>8.0487174089623366E-3</v>
      </c>
    </row>
    <row r="56" spans="2:13" x14ac:dyDescent="0.2">
      <c r="B56" s="110" t="s">
        <v>871</v>
      </c>
      <c r="C56" s="110" t="s">
        <v>12</v>
      </c>
      <c r="D56" s="112">
        <f t="shared" si="0"/>
        <v>9.3762919641648106E-3</v>
      </c>
    </row>
    <row r="57" spans="2:13" x14ac:dyDescent="0.2">
      <c r="B57" s="110" t="s">
        <v>872</v>
      </c>
      <c r="C57" s="110" t="s">
        <v>17</v>
      </c>
      <c r="D57" s="112">
        <f t="shared" si="0"/>
        <v>1.0885566627141347E-2</v>
      </c>
    </row>
    <row r="58" spans="2:13" x14ac:dyDescent="0.2">
      <c r="B58" s="110" t="s">
        <v>873</v>
      </c>
      <c r="C58" s="110" t="s">
        <v>43</v>
      </c>
      <c r="D58" s="112">
        <f t="shared" si="0"/>
        <v>2.5207340716353246E-2</v>
      </c>
    </row>
    <row r="59" spans="2:13" x14ac:dyDescent="0.2">
      <c r="B59" s="110" t="s">
        <v>874</v>
      </c>
      <c r="C59" s="110" t="s">
        <v>45</v>
      </c>
      <c r="D59" s="112">
        <f t="shared" si="0"/>
        <v>2.8711449824983821E-3</v>
      </c>
    </row>
    <row r="60" spans="2:13" x14ac:dyDescent="0.2">
      <c r="B60" s="110" t="s">
        <v>875</v>
      </c>
      <c r="C60" s="110" t="s">
        <v>42</v>
      </c>
      <c r="D60" s="112">
        <f t="shared" si="0"/>
        <v>2.1913874183819922E-3</v>
      </c>
    </row>
    <row r="61" spans="2:13" x14ac:dyDescent="0.2">
      <c r="B61" s="110" t="s">
        <v>876</v>
      </c>
      <c r="C61" s="110" t="s">
        <v>16</v>
      </c>
      <c r="D61" s="112">
        <f t="shared" si="0"/>
        <v>7.4526311993172419E-4</v>
      </c>
    </row>
    <row r="63" spans="2:13" x14ac:dyDescent="0.2">
      <c r="B63" s="109" t="s">
        <v>881</v>
      </c>
    </row>
    <row r="64" spans="2:13" x14ac:dyDescent="0.2">
      <c r="B64" s="109" t="s">
        <v>864</v>
      </c>
      <c r="C64" s="109" t="s">
        <v>865</v>
      </c>
      <c r="D64" s="110">
        <v>2023</v>
      </c>
      <c r="E64" s="110">
        <v>2024</v>
      </c>
      <c r="F64" s="110">
        <v>2025</v>
      </c>
      <c r="G64" s="110">
        <v>2026</v>
      </c>
      <c r="H64" s="110">
        <v>2027</v>
      </c>
      <c r="I64" s="110">
        <v>2028</v>
      </c>
      <c r="J64" s="110">
        <v>2029</v>
      </c>
      <c r="K64" s="110">
        <v>2030</v>
      </c>
      <c r="L64" s="110">
        <v>2031</v>
      </c>
      <c r="M64" s="110">
        <v>2032</v>
      </c>
    </row>
    <row r="65" spans="2:13" x14ac:dyDescent="0.2">
      <c r="B65" s="110" t="s">
        <v>866</v>
      </c>
      <c r="C65" s="110" t="s">
        <v>14</v>
      </c>
      <c r="D65" s="113">
        <f>D8*$D51</f>
        <v>13886333.589036109</v>
      </c>
      <c r="E65" s="113">
        <f t="shared" ref="E65:M65" si="1">E8*$D51</f>
        <v>27772667.183189083</v>
      </c>
      <c r="F65" s="113">
        <f t="shared" si="1"/>
        <v>33276157.118697926</v>
      </c>
      <c r="G65" s="113">
        <f t="shared" si="1"/>
        <v>38779647.054206774</v>
      </c>
      <c r="H65" s="113">
        <f t="shared" si="1"/>
        <v>44283136.989715613</v>
      </c>
      <c r="I65" s="113">
        <f t="shared" si="1"/>
        <v>49786626.925224453</v>
      </c>
      <c r="J65" s="113">
        <f t="shared" si="1"/>
        <v>55290116.865850165</v>
      </c>
      <c r="K65" s="113">
        <f t="shared" si="1"/>
        <v>60793606.801359005</v>
      </c>
      <c r="L65" s="113">
        <f t="shared" si="1"/>
        <v>66297096.736867853</v>
      </c>
      <c r="M65" s="113">
        <f t="shared" si="1"/>
        <v>71800586.672376692</v>
      </c>
    </row>
    <row r="66" spans="2:13" x14ac:dyDescent="0.2">
      <c r="B66" s="110" t="s">
        <v>867</v>
      </c>
      <c r="C66" s="110" t="s">
        <v>36</v>
      </c>
      <c r="D66" s="113">
        <f t="shared" ref="D66:M75" si="2">D9*$D52</f>
        <v>221085.60809733189</v>
      </c>
      <c r="E66" s="113">
        <f t="shared" si="2"/>
        <v>442171.21619466378</v>
      </c>
      <c r="F66" s="113">
        <f t="shared" si="2"/>
        <v>525078.32040842285</v>
      </c>
      <c r="G66" s="113">
        <f t="shared" si="2"/>
        <v>607985.42462218192</v>
      </c>
      <c r="H66" s="113">
        <f t="shared" si="2"/>
        <v>690892.52569658204</v>
      </c>
      <c r="I66" s="113">
        <f t="shared" si="2"/>
        <v>773799.62991034111</v>
      </c>
      <c r="J66" s="113">
        <f t="shared" si="2"/>
        <v>856706.73412410018</v>
      </c>
      <c r="K66" s="113">
        <f t="shared" si="2"/>
        <v>939613.83519850031</v>
      </c>
      <c r="L66" s="113">
        <f t="shared" si="2"/>
        <v>1022520.9394122594</v>
      </c>
      <c r="M66" s="113">
        <f t="shared" si="2"/>
        <v>1105428.0436260183</v>
      </c>
    </row>
    <row r="67" spans="2:13" x14ac:dyDescent="0.2">
      <c r="B67" s="110" t="s">
        <v>868</v>
      </c>
      <c r="C67" s="110" t="s">
        <v>15</v>
      </c>
      <c r="D67" s="113">
        <f t="shared" si="2"/>
        <v>4429852.3570708837</v>
      </c>
      <c r="E67" s="113">
        <f t="shared" si="2"/>
        <v>8859704.7236309741</v>
      </c>
      <c r="F67" s="113">
        <f t="shared" si="2"/>
        <v>10520899.356346404</v>
      </c>
      <c r="G67" s="113">
        <f t="shared" si="2"/>
        <v>12182093.989061836</v>
      </c>
      <c r="H67" s="113">
        <f t="shared" si="2"/>
        <v>13843288.631266473</v>
      </c>
      <c r="I67" s="113">
        <f t="shared" si="2"/>
        <v>15504483.263981903</v>
      </c>
      <c r="J67" s="113">
        <f t="shared" si="2"/>
        <v>17165677.896697335</v>
      </c>
      <c r="K67" s="113">
        <f t="shared" si="2"/>
        <v>18826872.529412765</v>
      </c>
      <c r="L67" s="113">
        <f t="shared" si="2"/>
        <v>20488067.171617404</v>
      </c>
      <c r="M67" s="113">
        <f t="shared" si="2"/>
        <v>22149261.804332834</v>
      </c>
    </row>
    <row r="68" spans="2:13" x14ac:dyDescent="0.2">
      <c r="B68" s="110" t="s">
        <v>869</v>
      </c>
      <c r="C68" s="110" t="s">
        <v>18</v>
      </c>
      <c r="D68" s="113">
        <f t="shared" si="2"/>
        <v>88946.532038269783</v>
      </c>
      <c r="E68" s="113">
        <f t="shared" si="2"/>
        <v>177893.06407653957</v>
      </c>
      <c r="F68" s="113">
        <f t="shared" si="2"/>
        <v>211248.01359089071</v>
      </c>
      <c r="G68" s="113">
        <f t="shared" si="2"/>
        <v>244602.96310524188</v>
      </c>
      <c r="H68" s="113">
        <f t="shared" si="2"/>
        <v>277957.91261959303</v>
      </c>
      <c r="I68" s="113">
        <f t="shared" si="2"/>
        <v>311312.86213394423</v>
      </c>
      <c r="J68" s="113">
        <f t="shared" si="2"/>
        <v>344667.81164829538</v>
      </c>
      <c r="K68" s="113">
        <f t="shared" si="2"/>
        <v>378022.76116264658</v>
      </c>
      <c r="L68" s="113">
        <f t="shared" si="2"/>
        <v>411377.71067699773</v>
      </c>
      <c r="M68" s="113">
        <f t="shared" si="2"/>
        <v>444732.66019134887</v>
      </c>
    </row>
    <row r="69" spans="2:13" x14ac:dyDescent="0.2">
      <c r="B69" s="110" t="s">
        <v>870</v>
      </c>
      <c r="C69" s="110" t="s">
        <v>11</v>
      </c>
      <c r="D69" s="113">
        <f t="shared" si="2"/>
        <v>28261.952409851398</v>
      </c>
      <c r="E69" s="113">
        <f t="shared" si="2"/>
        <v>56523.904819702795</v>
      </c>
      <c r="F69" s="113">
        <f t="shared" si="2"/>
        <v>67122.13395512804</v>
      </c>
      <c r="G69" s="113">
        <f t="shared" si="2"/>
        <v>77720.363090553292</v>
      </c>
      <c r="H69" s="113">
        <f t="shared" si="2"/>
        <v>88318.592225978544</v>
      </c>
      <c r="I69" s="113">
        <f t="shared" si="2"/>
        <v>98916.829410121194</v>
      </c>
      <c r="J69" s="113">
        <f t="shared" si="2"/>
        <v>109515.05854554645</v>
      </c>
      <c r="K69" s="113">
        <f t="shared" si="2"/>
        <v>120113.28768097168</v>
      </c>
      <c r="L69" s="113">
        <f t="shared" si="2"/>
        <v>130711.52486511433</v>
      </c>
      <c r="M69" s="113">
        <f t="shared" si="2"/>
        <v>141309.7540005396</v>
      </c>
    </row>
    <row r="70" spans="2:13" x14ac:dyDescent="0.2">
      <c r="B70" s="110" t="s">
        <v>871</v>
      </c>
      <c r="C70" s="110" t="s">
        <v>12</v>
      </c>
      <c r="D70" s="113">
        <f t="shared" si="2"/>
        <v>2920588.7513237926</v>
      </c>
      <c r="E70" s="113">
        <f t="shared" si="2"/>
        <v>5841177.5026475852</v>
      </c>
      <c r="F70" s="113">
        <f t="shared" si="2"/>
        <v>6936398.285566044</v>
      </c>
      <c r="G70" s="113">
        <f t="shared" si="2"/>
        <v>8031619.0684845028</v>
      </c>
      <c r="H70" s="113">
        <f t="shared" si="2"/>
        <v>9126839.8420266695</v>
      </c>
      <c r="I70" s="113">
        <f t="shared" si="2"/>
        <v>10222060.624945128</v>
      </c>
      <c r="J70" s="113">
        <f t="shared" si="2"/>
        <v>11317281.407863587</v>
      </c>
      <c r="K70" s="113">
        <f t="shared" si="2"/>
        <v>12412502.190782046</v>
      </c>
      <c r="L70" s="113">
        <f t="shared" si="2"/>
        <v>13507722.973700505</v>
      </c>
      <c r="M70" s="113">
        <f t="shared" si="2"/>
        <v>14602943.756618964</v>
      </c>
    </row>
    <row r="71" spans="2:13" x14ac:dyDescent="0.2">
      <c r="B71" s="110" t="s">
        <v>872</v>
      </c>
      <c r="C71" s="110" t="s">
        <v>17</v>
      </c>
      <c r="D71" s="113">
        <f t="shared" si="2"/>
        <v>3159870.9672087585</v>
      </c>
      <c r="E71" s="113">
        <f t="shared" si="2"/>
        <v>6319741.9344175169</v>
      </c>
      <c r="F71" s="113">
        <f t="shared" si="2"/>
        <v>7504693.5443994105</v>
      </c>
      <c r="G71" s="113">
        <f t="shared" si="2"/>
        <v>8689645.1543813031</v>
      </c>
      <c r="H71" s="113">
        <f t="shared" si="2"/>
        <v>9874596.7643631957</v>
      </c>
      <c r="I71" s="113">
        <f t="shared" si="2"/>
        <v>11059548.385230655</v>
      </c>
      <c r="J71" s="113">
        <f t="shared" si="2"/>
        <v>12244499.995212547</v>
      </c>
      <c r="K71" s="113">
        <f t="shared" si="2"/>
        <v>13429451.60519444</v>
      </c>
      <c r="L71" s="113">
        <f t="shared" si="2"/>
        <v>14614403.215176333</v>
      </c>
      <c r="M71" s="113">
        <f t="shared" si="2"/>
        <v>15799354.836043794</v>
      </c>
    </row>
    <row r="72" spans="2:13" x14ac:dyDescent="0.2">
      <c r="B72" s="110" t="s">
        <v>873</v>
      </c>
      <c r="C72" s="110" t="s">
        <v>43</v>
      </c>
      <c r="D72" s="113">
        <f t="shared" si="2"/>
        <v>1148754.6783993335</v>
      </c>
      <c r="E72" s="113">
        <f t="shared" si="2"/>
        <v>2297509.3820060077</v>
      </c>
      <c r="F72" s="113">
        <f t="shared" si="2"/>
        <v>2728292.3738020873</v>
      </c>
      <c r="G72" s="113">
        <f t="shared" si="2"/>
        <v>3159075.3908055075</v>
      </c>
      <c r="H72" s="113">
        <f t="shared" si="2"/>
        <v>3589858.4078089283</v>
      </c>
      <c r="I72" s="113">
        <f t="shared" si="2"/>
        <v>4020641.3996050078</v>
      </c>
      <c r="J72" s="113">
        <f t="shared" si="2"/>
        <v>4451424.4166084286</v>
      </c>
      <c r="K72" s="113">
        <f t="shared" si="2"/>
        <v>4882207.4084045077</v>
      </c>
      <c r="L72" s="113">
        <f t="shared" si="2"/>
        <v>5312990.4254079284</v>
      </c>
      <c r="M72" s="113">
        <f t="shared" si="2"/>
        <v>5743773.4424113482</v>
      </c>
    </row>
    <row r="73" spans="2:13" x14ac:dyDescent="0.2">
      <c r="B73" s="110" t="s">
        <v>874</v>
      </c>
      <c r="C73" s="110" t="s">
        <v>45</v>
      </c>
      <c r="D73" s="113">
        <f t="shared" si="2"/>
        <v>299181.54449128621</v>
      </c>
      <c r="E73" s="113">
        <f t="shared" si="2"/>
        <v>598363.09185371734</v>
      </c>
      <c r="F73" s="113">
        <f t="shared" si="2"/>
        <v>876710.39385766769</v>
      </c>
      <c r="G73" s="113">
        <f t="shared" si="2"/>
        <v>1155057.695861618</v>
      </c>
      <c r="H73" s="113">
        <f t="shared" si="2"/>
        <v>1433405.0007367134</v>
      </c>
      <c r="I73" s="113">
        <f t="shared" si="2"/>
        <v>1711752.3027406638</v>
      </c>
      <c r="J73" s="113">
        <f t="shared" si="2"/>
        <v>1990099.6047446141</v>
      </c>
      <c r="K73" s="113">
        <f t="shared" si="2"/>
        <v>2268446.9096197095</v>
      </c>
      <c r="L73" s="113">
        <f t="shared" si="2"/>
        <v>2546794.2116236598</v>
      </c>
      <c r="M73" s="113">
        <f t="shared" si="2"/>
        <v>2825141.5136276102</v>
      </c>
    </row>
    <row r="74" spans="2:13" x14ac:dyDescent="0.2">
      <c r="B74" s="110" t="s">
        <v>875</v>
      </c>
      <c r="C74" s="110" t="s">
        <v>42</v>
      </c>
      <c r="D74" s="113">
        <f t="shared" si="2"/>
        <v>203587.62676527395</v>
      </c>
      <c r="E74" s="113">
        <f t="shared" si="2"/>
        <v>407175.2535305479</v>
      </c>
      <c r="F74" s="113">
        <f t="shared" si="2"/>
        <v>483520.61411537253</v>
      </c>
      <c r="G74" s="113">
        <f t="shared" si="2"/>
        <v>559865.97250880965</v>
      </c>
      <c r="H74" s="113">
        <f t="shared" si="2"/>
        <v>636211.33309363422</v>
      </c>
      <c r="I74" s="113">
        <f t="shared" si="2"/>
        <v>712556.69367845892</v>
      </c>
      <c r="J74" s="113">
        <f t="shared" si="2"/>
        <v>788902.05207189603</v>
      </c>
      <c r="K74" s="113">
        <f t="shared" si="2"/>
        <v>865247.41265672061</v>
      </c>
      <c r="L74" s="113">
        <f t="shared" si="2"/>
        <v>941592.77324154519</v>
      </c>
      <c r="M74" s="113">
        <f t="shared" si="2"/>
        <v>1017938.1338263698</v>
      </c>
    </row>
    <row r="75" spans="2:13" x14ac:dyDescent="0.2">
      <c r="B75" s="110" t="s">
        <v>876</v>
      </c>
      <c r="C75" s="110" t="s">
        <v>16</v>
      </c>
      <c r="D75" s="113">
        <f t="shared" si="2"/>
        <v>556463.12979744177</v>
      </c>
      <c r="E75" s="113">
        <f t="shared" si="2"/>
        <v>1112926.2588496204</v>
      </c>
      <c r="F75" s="113">
        <f t="shared" si="2"/>
        <v>1321599.9324305032</v>
      </c>
      <c r="G75" s="113">
        <f t="shared" si="2"/>
        <v>1530273.606011386</v>
      </c>
      <c r="H75" s="113">
        <f t="shared" si="2"/>
        <v>1738947.2795922686</v>
      </c>
      <c r="I75" s="113">
        <f t="shared" si="2"/>
        <v>1947620.9531731515</v>
      </c>
      <c r="J75" s="113">
        <f t="shared" si="2"/>
        <v>2156294.6267540343</v>
      </c>
      <c r="K75" s="113">
        <f t="shared" si="2"/>
        <v>2364968.3003349169</v>
      </c>
      <c r="L75" s="113">
        <f t="shared" si="2"/>
        <v>2573641.9739158</v>
      </c>
      <c r="M75" s="113">
        <f t="shared" si="2"/>
        <v>2782315.6474966826</v>
      </c>
    </row>
    <row r="76" spans="2:13" x14ac:dyDescent="0.2">
      <c r="B76" s="110"/>
      <c r="C76" s="110"/>
      <c r="D76" s="113"/>
      <c r="E76" s="113"/>
      <c r="F76" s="113"/>
      <c r="G76" s="113"/>
      <c r="H76" s="113"/>
      <c r="I76" s="113"/>
      <c r="J76" s="113"/>
      <c r="K76" s="113"/>
      <c r="L76" s="113"/>
      <c r="M76" s="113"/>
    </row>
    <row r="77" spans="2:13" x14ac:dyDescent="0.2">
      <c r="B77" s="110"/>
      <c r="C77" s="110"/>
      <c r="D77" s="113"/>
      <c r="E77" s="113"/>
      <c r="F77" s="113"/>
      <c r="G77" s="113"/>
      <c r="H77" s="113"/>
      <c r="I77" s="113"/>
      <c r="J77" s="113"/>
      <c r="K77" s="113"/>
      <c r="L77" s="113"/>
      <c r="M77" s="113"/>
    </row>
    <row r="78" spans="2:13" x14ac:dyDescent="0.2">
      <c r="B78" s="110"/>
      <c r="C78" s="110"/>
      <c r="D78" s="113"/>
      <c r="E78" s="113"/>
      <c r="F78" s="113"/>
      <c r="G78" s="113"/>
      <c r="H78" s="113"/>
      <c r="I78" s="113"/>
      <c r="J78" s="113"/>
      <c r="K78" s="113"/>
      <c r="L78" s="113"/>
      <c r="M78" s="113"/>
    </row>
    <row r="79" spans="2:13" x14ac:dyDescent="0.2">
      <c r="B79" s="110"/>
      <c r="C79" s="110"/>
      <c r="D79" s="113"/>
      <c r="E79" s="113"/>
      <c r="F79" s="113"/>
      <c r="G79" s="113"/>
      <c r="H79" s="113"/>
      <c r="I79" s="113"/>
      <c r="J79" s="113"/>
      <c r="K79" s="113"/>
      <c r="L79" s="113"/>
      <c r="M79" s="113"/>
    </row>
    <row r="80" spans="2:13" x14ac:dyDescent="0.2">
      <c r="B80" s="110"/>
      <c r="C80" s="110"/>
      <c r="D80" s="113"/>
      <c r="E80" s="113"/>
      <c r="F80" s="113"/>
      <c r="G80" s="113"/>
      <c r="H80" s="113"/>
      <c r="I80" s="113"/>
      <c r="J80" s="113"/>
      <c r="K80" s="113"/>
      <c r="L80" s="113"/>
      <c r="M80" s="113"/>
    </row>
    <row r="81" spans="2:14" x14ac:dyDescent="0.2">
      <c r="B81" s="110"/>
      <c r="C81" s="110"/>
      <c r="D81" s="113"/>
      <c r="E81" s="113"/>
      <c r="F81" s="113"/>
      <c r="G81" s="113"/>
      <c r="H81" s="113"/>
      <c r="I81" s="113"/>
      <c r="J81" s="113"/>
      <c r="K81" s="113"/>
      <c r="L81" s="113"/>
      <c r="M81" s="113"/>
    </row>
    <row r="83" spans="2:14" x14ac:dyDescent="0.2">
      <c r="B83" s="110" t="s">
        <v>882</v>
      </c>
    </row>
    <row r="84" spans="2:14" x14ac:dyDescent="0.2">
      <c r="B84" s="109" t="s">
        <v>864</v>
      </c>
      <c r="C84" s="109" t="s">
        <v>865</v>
      </c>
      <c r="D84">
        <v>2032</v>
      </c>
      <c r="E84" s="110">
        <v>2024</v>
      </c>
      <c r="F84" s="110">
        <v>2025</v>
      </c>
      <c r="G84" s="110">
        <v>2026</v>
      </c>
      <c r="H84" s="110">
        <v>2027</v>
      </c>
      <c r="I84" s="110">
        <v>2028</v>
      </c>
      <c r="J84" s="110">
        <v>2029</v>
      </c>
      <c r="K84" s="110">
        <v>2030</v>
      </c>
      <c r="L84" s="110">
        <v>2031</v>
      </c>
      <c r="M84" s="110">
        <v>2032</v>
      </c>
      <c r="N84" s="6" t="s">
        <v>883</v>
      </c>
    </row>
    <row r="85" spans="2:14" x14ac:dyDescent="0.2">
      <c r="B85" s="110" t="s">
        <v>866</v>
      </c>
      <c r="C85" s="110" t="s">
        <v>14</v>
      </c>
      <c r="E85" s="71">
        <f>(E65-D65)/D65</f>
        <v>1.0000000003684821</v>
      </c>
      <c r="F85" s="71">
        <f>(F65-E65)/E65</f>
        <v>0.19816209581916316</v>
      </c>
      <c r="G85" s="71">
        <f>(G65-F65)/F65</f>
        <v>0.1653883865218447</v>
      </c>
      <c r="H85" s="71">
        <f t="shared" ref="H85:M85" si="3">(H65-G65)/G65</f>
        <v>0.14191696814094204</v>
      </c>
      <c r="I85" s="71">
        <f t="shared" si="3"/>
        <v>0.12427958608232699</v>
      </c>
      <c r="J85" s="71">
        <f t="shared" si="3"/>
        <v>0.11054153053773889</v>
      </c>
      <c r="K85" s="71">
        <f t="shared" si="3"/>
        <v>9.9538403018063784E-2</v>
      </c>
      <c r="L85" s="71">
        <f t="shared" si="3"/>
        <v>9.0527445648870761E-2</v>
      </c>
      <c r="M85" s="71">
        <f t="shared" si="3"/>
        <v>8.3012533072935393E-2</v>
      </c>
      <c r="N85" s="115">
        <f>AVERAGE(F85:M85)</f>
        <v>0.12667086860523571</v>
      </c>
    </row>
    <row r="86" spans="2:14" x14ac:dyDescent="0.2">
      <c r="B86" s="110" t="s">
        <v>867</v>
      </c>
      <c r="C86" s="110" t="s">
        <v>36</v>
      </c>
      <c r="E86" s="71">
        <f>(E66-D66)/D66</f>
        <v>1</v>
      </c>
      <c r="F86" s="71">
        <f>(F66-E66)/E66</f>
        <v>0.18750000266245193</v>
      </c>
      <c r="G86" s="71">
        <f>(G66-F66)/F66</f>
        <v>0.15789473873015983</v>
      </c>
      <c r="H86" s="71">
        <f>(H66-G66)/G66</f>
        <v>0.13636363260833229</v>
      </c>
      <c r="I86" s="71">
        <f>(I66-H66)/H66</f>
        <v>0.12000000163581047</v>
      </c>
      <c r="J86" s="71">
        <f>(J66-I66)/I66</f>
        <v>0.10714285844691523</v>
      </c>
      <c r="K86" s="71">
        <f>(K66-J66)/J66</f>
        <v>9.6774190947809716E-2</v>
      </c>
      <c r="L86" s="71">
        <f>(L66-K66)/K66</f>
        <v>8.8235295296864524E-2</v>
      </c>
      <c r="M86" s="71">
        <f>(M66-L66)/L66</f>
        <v>8.1081082076826322E-2</v>
      </c>
      <c r="N86" s="115">
        <f t="shared" ref="N86:N95" si="4">AVERAGE(F86:M86)</f>
        <v>0.1218739753006463</v>
      </c>
    </row>
    <row r="87" spans="2:14" x14ac:dyDescent="0.2">
      <c r="B87" s="110" t="s">
        <v>868</v>
      </c>
      <c r="C87" s="110" t="s">
        <v>15</v>
      </c>
      <c r="E87" s="71">
        <f>(E67-D67)/D67</f>
        <v>1.0000000021421045</v>
      </c>
      <c r="F87" s="71">
        <f>(F67-E67)/E67</f>
        <v>0.18749999966529612</v>
      </c>
      <c r="G87" s="71">
        <f>(G67-F67)/F67</f>
        <v>0.15789473660475312</v>
      </c>
      <c r="H87" s="71">
        <f>(H67-G67)/G67</f>
        <v>0.13636363696554998</v>
      </c>
      <c r="I87" s="71">
        <f>(I67-H67)/H67</f>
        <v>0.11999999978064846</v>
      </c>
      <c r="J87" s="71">
        <f>(J67-I67)/I67</f>
        <v>0.10714285696799156</v>
      </c>
      <c r="K87" s="71">
        <f>(K67-J67)/J67</f>
        <v>9.6774193405728695E-2</v>
      </c>
      <c r="L87" s="71">
        <f>(L67-K67)/K67</f>
        <v>8.8235294503077696E-2</v>
      </c>
      <c r="M87" s="71">
        <f>(M67-L67)/L67</f>
        <v>8.1081080943385508E-2</v>
      </c>
      <c r="N87" s="115">
        <f t="shared" si="4"/>
        <v>0.12187397485455388</v>
      </c>
    </row>
    <row r="88" spans="2:14" x14ac:dyDescent="0.2">
      <c r="B88" s="110" t="s">
        <v>869</v>
      </c>
      <c r="C88" s="110" t="s">
        <v>18</v>
      </c>
      <c r="E88" s="71">
        <f>(E68-D68)/D68</f>
        <v>1</v>
      </c>
      <c r="F88" s="71">
        <f>(F68-E68)/E68</f>
        <v>0.18749999999999986</v>
      </c>
      <c r="G88" s="71">
        <f>(G68-F68)/F68</f>
        <v>0.15789473684210531</v>
      </c>
      <c r="H88" s="71">
        <f>(H68-G68)/G68</f>
        <v>0.13636363636363627</v>
      </c>
      <c r="I88" s="71">
        <f>(I68-H68)/H68</f>
        <v>0.12000000000000015</v>
      </c>
      <c r="J88" s="71">
        <f>(J68-I68)/I68</f>
        <v>0.10714285714285707</v>
      </c>
      <c r="K88" s="71">
        <f>(K68-J68)/J68</f>
        <v>9.6774193548387205E-2</v>
      </c>
      <c r="L88" s="71">
        <f>(L68-K68)/K68</f>
        <v>8.8235294117646995E-2</v>
      </c>
      <c r="M88" s="71">
        <f>(M68-L68)/L68</f>
        <v>8.108108108108103E-2</v>
      </c>
      <c r="N88" s="115">
        <f t="shared" si="4"/>
        <v>0.12187397488696423</v>
      </c>
    </row>
    <row r="89" spans="2:14" x14ac:dyDescent="0.2">
      <c r="B89" s="110" t="s">
        <v>870</v>
      </c>
      <c r="C89" s="110" t="s">
        <v>11</v>
      </c>
      <c r="E89" s="71">
        <f>(E69-D69)/D69</f>
        <v>1</v>
      </c>
      <c r="F89" s="71">
        <f>(F69-E69)/E69</f>
        <v>0.18749994660190164</v>
      </c>
      <c r="G89" s="71">
        <f>(G69-F69)/F69</f>
        <v>0.15789469897530817</v>
      </c>
      <c r="H89" s="71">
        <f>(H69-G69)/G69</f>
        <v>0.13636360812001197</v>
      </c>
      <c r="I89" s="71">
        <f>(I69-H69)/H69</f>
        <v>0.12000006926090045</v>
      </c>
      <c r="J89" s="71">
        <f>(J69-I69)/I69</f>
        <v>0.10714283098868552</v>
      </c>
      <c r="K89" s="71">
        <f>(K69-J69)/J69</f>
        <v>9.6774172211372356E-2</v>
      </c>
      <c r="L89" s="71">
        <f>(L69-K69)/K69</f>
        <v>8.8235343389252846E-2</v>
      </c>
      <c r="M89" s="71">
        <f>(M69-L69)/L69</f>
        <v>8.108106111042572E-2</v>
      </c>
      <c r="N89" s="115">
        <f t="shared" si="4"/>
        <v>0.12187396633223234</v>
      </c>
    </row>
    <row r="90" spans="2:14" x14ac:dyDescent="0.2">
      <c r="B90" s="110" t="s">
        <v>871</v>
      </c>
      <c r="C90" s="110" t="s">
        <v>12</v>
      </c>
      <c r="E90" s="71">
        <f>(E70-D70)/D70</f>
        <v>1</v>
      </c>
      <c r="F90" s="71">
        <f>(F70-E70)/E70</f>
        <v>0.18750000020065075</v>
      </c>
      <c r="G90" s="71">
        <f>(G70-F70)/F70</f>
        <v>0.15789473698439499</v>
      </c>
      <c r="H90" s="71">
        <f>(H70-G70)/G70</f>
        <v>0.13636363530234327</v>
      </c>
      <c r="I90" s="71">
        <f>(I70-H70)/H70</f>
        <v>0.12000000020546635</v>
      </c>
      <c r="J90" s="71">
        <f>(J70-I70)/I70</f>
        <v>0.10714285730665365</v>
      </c>
      <c r="K90" s="71">
        <f>(K70-J70)/J70</f>
        <v>9.677419368201505E-2</v>
      </c>
      <c r="L90" s="71">
        <f>(L70-K70)/K70</f>
        <v>8.8235294228733968E-2</v>
      </c>
      <c r="M90" s="71">
        <f>(M70-L70)/L70</f>
        <v>8.1081081174884204E-2</v>
      </c>
      <c r="N90" s="115">
        <f t="shared" si="4"/>
        <v>0.12187397488564278</v>
      </c>
    </row>
    <row r="91" spans="2:14" x14ac:dyDescent="0.2">
      <c r="B91" s="110" t="s">
        <v>872</v>
      </c>
      <c r="C91" s="110" t="s">
        <v>17</v>
      </c>
      <c r="E91" s="71">
        <f>(E71-D71)/D71</f>
        <v>1</v>
      </c>
      <c r="F91" s="71">
        <f>(F71-E71)/E71</f>
        <v>0.1874999995693826</v>
      </c>
      <c r="G91" s="71">
        <f>(G71-F71)/F71</f>
        <v>0.15789473653673655</v>
      </c>
      <c r="H91" s="71">
        <f>(H71-G71)/G71</f>
        <v>0.13636363613587169</v>
      </c>
      <c r="I91" s="71">
        <f>(I71-H71)/H71</f>
        <v>0.1200000009259999</v>
      </c>
      <c r="J91" s="71">
        <f>(J71-I71)/I71</f>
        <v>0.10714285689678997</v>
      </c>
      <c r="K91" s="71">
        <f>(K71-J71)/J71</f>
        <v>9.6774193347641355E-2</v>
      </c>
      <c r="L91" s="71">
        <f>(L71-K71)/K71</f>
        <v>8.8235293950764127E-2</v>
      </c>
      <c r="M91" s="71">
        <f>(M71-L71)/L71</f>
        <v>8.1081081685015197E-2</v>
      </c>
      <c r="N91" s="115">
        <f t="shared" si="4"/>
        <v>0.12187397488102517</v>
      </c>
    </row>
    <row r="92" spans="2:14" x14ac:dyDescent="0.2">
      <c r="B92" s="110" t="s">
        <v>873</v>
      </c>
      <c r="C92" s="110" t="s">
        <v>43</v>
      </c>
      <c r="E92" s="71">
        <f>(E72-D72)/D72</f>
        <v>1.0000000219431888</v>
      </c>
      <c r="F92" s="71">
        <f>(F72-E72)/E72</f>
        <v>0.18749999245702889</v>
      </c>
      <c r="G92" s="71">
        <f>(G72-F72)/F72</f>
        <v>0.15789474073231041</v>
      </c>
      <c r="H92" s="71">
        <f>(H72-G72)/G72</f>
        <v>0.13636363926521514</v>
      </c>
      <c r="I92" s="71">
        <f>(I72-H72)/H72</f>
        <v>0.11999999522516214</v>
      </c>
      <c r="J92" s="71">
        <f>(J72-I72)/I72</f>
        <v>0.1071428596058682</v>
      </c>
      <c r="K92" s="71">
        <f>(K72-J72)/J72</f>
        <v>9.6774189894994478E-2</v>
      </c>
      <c r="L92" s="71">
        <f>(L72-K72)/K72</f>
        <v>8.8235296243630801E-2</v>
      </c>
      <c r="M92" s="71">
        <f>(M72-L72)/L72</f>
        <v>8.1081082876287042E-2</v>
      </c>
      <c r="N92" s="115">
        <f t="shared" si="4"/>
        <v>0.12187397453756214</v>
      </c>
    </row>
    <row r="93" spans="2:14" x14ac:dyDescent="0.2">
      <c r="B93" s="110" t="s">
        <v>874</v>
      </c>
      <c r="C93" s="110" t="s">
        <v>45</v>
      </c>
      <c r="E93" s="71">
        <f>(E73-D73)/D73</f>
        <v>1.0000000095966646</v>
      </c>
      <c r="F93" s="71">
        <f>(F73-E73)/E73</f>
        <v>0.46518126835269163</v>
      </c>
      <c r="G93" s="71">
        <f>(G73-F73)/F73</f>
        <v>0.31749059205192853</v>
      </c>
      <c r="H93" s="71">
        <f>(H73-G73)/G73</f>
        <v>0.24098129978473634</v>
      </c>
      <c r="I93" s="71">
        <f>(I73-H73)/H73</f>
        <v>0.19418608269183577</v>
      </c>
      <c r="J93" s="71">
        <f>(J73-I73)/I73</f>
        <v>0.16260956772676291</v>
      </c>
      <c r="K93" s="71">
        <f>(K73-J73)/J73</f>
        <v>0.13986601686241487</v>
      </c>
      <c r="L93" s="71">
        <f>(L73-K73)/K73</f>
        <v>0.12270390848627508</v>
      </c>
      <c r="M93" s="71">
        <f>(M73-L73)/L73</f>
        <v>0.10929320505503087</v>
      </c>
      <c r="N93" s="115">
        <f t="shared" si="4"/>
        <v>0.21903899262645948</v>
      </c>
    </row>
    <row r="94" spans="2:14" x14ac:dyDescent="0.2">
      <c r="B94" s="110" t="s">
        <v>875</v>
      </c>
      <c r="C94" s="110" t="s">
        <v>42</v>
      </c>
      <c r="E94" s="71">
        <f>(E74-D74)/D74</f>
        <v>1</v>
      </c>
      <c r="F94" s="71">
        <f>(F74-E74)/E74</f>
        <v>0.18750000134548184</v>
      </c>
      <c r="G94" s="71">
        <f>(G74-F74)/F74</f>
        <v>0.15789473326409284</v>
      </c>
      <c r="H94" s="71">
        <f>(H74-G74)/G74</f>
        <v>0.13636363760904091</v>
      </c>
      <c r="I94" s="71">
        <f>(I74-H74)/H74</f>
        <v>0.12000000096444147</v>
      </c>
      <c r="J94" s="71">
        <f>(J74-I74)/I74</f>
        <v>0.10714285483631698</v>
      </c>
      <c r="K94" s="71">
        <f>(K74-J74)/J74</f>
        <v>9.6774194444441505E-2</v>
      </c>
      <c r="L94" s="71">
        <f>(L74-K74)/K74</f>
        <v>8.8235294862550412E-2</v>
      </c>
      <c r="M94" s="71">
        <f>(M74-L74)/L74</f>
        <v>8.1081081710086392E-2</v>
      </c>
      <c r="N94" s="115">
        <f t="shared" si="4"/>
        <v>0.12187397487955656</v>
      </c>
    </row>
    <row r="95" spans="2:14" x14ac:dyDescent="0.2">
      <c r="B95" s="110" t="s">
        <v>876</v>
      </c>
      <c r="C95" s="110" t="s">
        <v>16</v>
      </c>
      <c r="E95" s="71">
        <f>(E75-D75)/D75</f>
        <v>0.99999999866071421</v>
      </c>
      <c r="F95" s="71">
        <f>(F75-E75)/E75</f>
        <v>0.18750000004185274</v>
      </c>
      <c r="G95" s="71">
        <f>(G75-F75)/F75</f>
        <v>0.15789473687178476</v>
      </c>
      <c r="H95" s="71">
        <f>(H75-G75)/G75</f>
        <v>0.1363636363857732</v>
      </c>
      <c r="I95" s="71">
        <f>(I75-H75)/H75</f>
        <v>0.12000000001714291</v>
      </c>
      <c r="J95" s="71">
        <f>(J75-I75)/I75</f>
        <v>0.10714285715652336</v>
      </c>
      <c r="K95" s="71">
        <f>(K75-J75)/J75</f>
        <v>9.677419355953612E-2</v>
      </c>
      <c r="L95" s="71">
        <f>(L75-K75)/K75</f>
        <v>8.8235294126915609E-2</v>
      </c>
      <c r="M95" s="71">
        <f>(M75-L75)/L75</f>
        <v>8.1081081088907367E-2</v>
      </c>
      <c r="N95" s="115">
        <f t="shared" si="4"/>
        <v>0.12187397490605451</v>
      </c>
    </row>
    <row r="97" spans="1:33" x14ac:dyDescent="0.2">
      <c r="A97" t="s">
        <v>884</v>
      </c>
    </row>
    <row r="98" spans="1:33" x14ac:dyDescent="0.2">
      <c r="B98" t="s">
        <v>667</v>
      </c>
      <c r="C98">
        <v>2020</v>
      </c>
      <c r="D98">
        <v>2021</v>
      </c>
      <c r="E98">
        <v>2022</v>
      </c>
      <c r="F98">
        <v>2023</v>
      </c>
      <c r="G98">
        <v>2024</v>
      </c>
      <c r="H98">
        <v>2025</v>
      </c>
      <c r="I98">
        <v>2026</v>
      </c>
      <c r="J98">
        <v>2027</v>
      </c>
      <c r="K98">
        <v>2028</v>
      </c>
      <c r="L98">
        <v>2029</v>
      </c>
      <c r="M98">
        <v>2030</v>
      </c>
      <c r="N98">
        <v>2031</v>
      </c>
      <c r="O98">
        <v>2032</v>
      </c>
      <c r="P98">
        <v>2033</v>
      </c>
      <c r="Q98">
        <v>2034</v>
      </c>
      <c r="R98">
        <v>2035</v>
      </c>
      <c r="S98">
        <v>2036</v>
      </c>
      <c r="T98">
        <v>2037</v>
      </c>
      <c r="U98">
        <v>2038</v>
      </c>
      <c r="V98">
        <v>2039</v>
      </c>
      <c r="W98">
        <v>2040</v>
      </c>
      <c r="X98">
        <v>2041</v>
      </c>
      <c r="Y98">
        <v>2042</v>
      </c>
      <c r="Z98">
        <v>2043</v>
      </c>
      <c r="AA98">
        <v>2044</v>
      </c>
      <c r="AB98">
        <v>2045</v>
      </c>
      <c r="AC98">
        <v>2046</v>
      </c>
      <c r="AD98">
        <v>2047</v>
      </c>
      <c r="AE98">
        <v>2048</v>
      </c>
      <c r="AF98">
        <v>2049</v>
      </c>
      <c r="AG98">
        <v>2050</v>
      </c>
    </row>
    <row r="99" spans="1:33" x14ac:dyDescent="0.2">
      <c r="B99" t="s">
        <v>3</v>
      </c>
      <c r="C99">
        <v>9.6062035202881133E-2</v>
      </c>
      <c r="D99">
        <v>0.11416488756801207</v>
      </c>
      <c r="E99">
        <v>0.13017693654737533</v>
      </c>
      <c r="F99">
        <v>0.14397521313758205</v>
      </c>
      <c r="G99">
        <v>0.15545143689589411</v>
      </c>
      <c r="H99">
        <v>0.16451341505967004</v>
      </c>
      <c r="I99">
        <v>0.17108626200710325</v>
      </c>
      <c r="J99">
        <v>0.17511341675420011</v>
      </c>
      <c r="K99">
        <v>0.17915668012028529</v>
      </c>
      <c r="L99">
        <v>0.1832161165398348</v>
      </c>
      <c r="M99">
        <v>0.18729179070506261</v>
      </c>
      <c r="N99">
        <v>0.19138376756695119</v>
      </c>
      <c r="O99">
        <v>0.19549211233628744</v>
      </c>
      <c r="P99">
        <v>0.19961689048470102</v>
      </c>
      <c r="Q99">
        <v>0.20375816774570815</v>
      </c>
      <c r="R99">
        <v>0.20791601011575928</v>
      </c>
      <c r="S99">
        <v>0.21209048385529061</v>
      </c>
      <c r="T99">
        <v>0.21628165548978015</v>
      </c>
      <c r="U99">
        <v>0.2204895918108076</v>
      </c>
      <c r="V99">
        <v>0.22471435987711916</v>
      </c>
      <c r="W99">
        <v>0.22895602701569606</v>
      </c>
      <c r="X99">
        <v>0.23321466082282713</v>
      </c>
      <c r="Y99">
        <v>0.23749032916518678</v>
      </c>
      <c r="Z99">
        <v>0.24178310018091587</v>
      </c>
      <c r="AA99">
        <v>0.24609304228070794</v>
      </c>
      <c r="AB99">
        <v>0.25042022414889925</v>
      </c>
      <c r="AC99">
        <v>0.25476471474456319</v>
      </c>
      <c r="AD99">
        <v>0.25912658330260979</v>
      </c>
      <c r="AE99">
        <v>0.26350589933488866</v>
      </c>
      <c r="AF99">
        <v>0.26790273263129655</v>
      </c>
      <c r="AG99">
        <v>0.27231715326089012</v>
      </c>
    </row>
    <row r="100" spans="1:33" x14ac:dyDescent="0.2">
      <c r="B100" t="s">
        <v>40</v>
      </c>
      <c r="C100">
        <v>-5.2926561862082513E-2</v>
      </c>
      <c r="D100">
        <v>-6.1872571723854068E-2</v>
      </c>
      <c r="E100">
        <v>-6.9500323132423214E-2</v>
      </c>
      <c r="F100">
        <v>-7.5848854831681967E-2</v>
      </c>
      <c r="G100">
        <v>-8.0950728801248234E-2</v>
      </c>
      <c r="H100">
        <v>-8.4832308951929739E-2</v>
      </c>
      <c r="I100">
        <v>-8.7513987936983922E-2</v>
      </c>
      <c r="J100">
        <v>-8.9010364810644158E-2</v>
      </c>
      <c r="K100">
        <v>-9.0503748930557029E-2</v>
      </c>
      <c r="L100">
        <v>-9.1994146282230141E-2</v>
      </c>
      <c r="M100">
        <v>-9.3481562839199894E-2</v>
      </c>
      <c r="N100">
        <v>-9.4966004563055692E-2</v>
      </c>
      <c r="O100">
        <v>-9.6447477403463752E-2</v>
      </c>
      <c r="P100">
        <v>-9.7925987298190978E-2</v>
      </c>
      <c r="Q100">
        <v>-9.9401540173128758E-2</v>
      </c>
      <c r="R100">
        <v>-0.10087414194231666</v>
      </c>
      <c r="S100">
        <v>-0.10234379850796617</v>
      </c>
      <c r="T100">
        <v>-0.10381051576048446</v>
      </c>
      <c r="U100">
        <v>-0.10527429957849765</v>
      </c>
      <c r="V100">
        <v>-0.10673515582887487</v>
      </c>
      <c r="W100">
        <v>-0.10819309036675134</v>
      </c>
      <c r="X100">
        <v>-0.10964810903555203</v>
      </c>
      <c r="Y100">
        <v>-0.11110021766701512</v>
      </c>
      <c r="Z100">
        <v>-0.11254942208121525</v>
      </c>
      <c r="AA100">
        <v>-0.11399572808658705</v>
      </c>
      <c r="AB100">
        <v>-0.11543914147994802</v>
      </c>
      <c r="AC100">
        <v>-0.11687966804652236</v>
      </c>
      <c r="AD100">
        <v>-0.11831731355996354</v>
      </c>
      <c r="AE100">
        <v>-0.11975208378237781</v>
      </c>
      <c r="AF100">
        <v>-0.12118398446434721</v>
      </c>
      <c r="AG100">
        <v>-0.12261302134495267</v>
      </c>
    </row>
    <row r="101" spans="1:33" x14ac:dyDescent="0.2">
      <c r="B101" t="s">
        <v>41</v>
      </c>
      <c r="C101">
        <v>0.25652722166283715</v>
      </c>
      <c r="D101">
        <v>0.31332316327719362</v>
      </c>
      <c r="E101">
        <v>0.36962541709136365</v>
      </c>
      <c r="F101">
        <v>0.4250704978168528</v>
      </c>
      <c r="G101">
        <v>0.47928373348796244</v>
      </c>
      <c r="H101">
        <v>0.53188317981816458</v>
      </c>
      <c r="I101">
        <v>0.58248384718781909</v>
      </c>
      <c r="J101">
        <v>0.63070218043428616</v>
      </c>
      <c r="K101">
        <v>0.68055993701113304</v>
      </c>
      <c r="L101">
        <v>0.73211285731159281</v>
      </c>
      <c r="M101">
        <v>0.78541857690226813</v>
      </c>
      <c r="N101">
        <v>0.84053669095902639</v>
      </c>
      <c r="O101">
        <v>0.89752882089371466</v>
      </c>
      <c r="P101">
        <v>0.95645868324618222</v>
      </c>
      <c r="Q101">
        <v>1.0173921609186336</v>
      </c>
      <c r="R101">
        <v>1.0803973768319481</v>
      </c>
      <c r="S101">
        <v>1.1455447700863159</v>
      </c>
      <c r="T101">
        <v>1.2129071747113318</v>
      </c>
      <c r="U101">
        <v>1.2825599010935984</v>
      </c>
      <c r="V101">
        <v>1.3545808201728622</v>
      </c>
      <c r="W101">
        <v>1.4290504505008208</v>
      </c>
      <c r="X101">
        <v>1.50605204825993</v>
      </c>
      <c r="Y101">
        <v>1.5856717003428487</v>
      </c>
      <c r="Z101">
        <v>1.667998420596587</v>
      </c>
      <c r="AA101">
        <v>1.7531242493389521</v>
      </c>
      <c r="AB101">
        <v>1.8411443562585577</v>
      </c>
      <c r="AC101">
        <v>1.9321571468134302</v>
      </c>
      <c r="AD101">
        <v>2.026264372247168</v>
      </c>
      <c r="AE101">
        <v>2.1235712433456535</v>
      </c>
      <c r="AF101">
        <v>2.2241865480614869</v>
      </c>
      <c r="AG101">
        <v>2.3282227731376586</v>
      </c>
    </row>
    <row r="102" spans="1:33" x14ac:dyDescent="0.2">
      <c r="B102" t="s">
        <v>4</v>
      </c>
      <c r="C102">
        <v>-6.2552016567298432E-2</v>
      </c>
      <c r="D102">
        <v>-7.1674157176856296E-2</v>
      </c>
      <c r="E102">
        <v>-7.7907065108165197E-2</v>
      </c>
      <c r="F102">
        <v>-8.1330213834234208E-2</v>
      </c>
      <c r="G102">
        <v>-8.1991450611207453E-2</v>
      </c>
      <c r="H102">
        <v>-7.9908066416920456E-2</v>
      </c>
      <c r="I102">
        <v>-7.5067297033217933E-2</v>
      </c>
      <c r="J102">
        <v>-6.7426272929543757E-2</v>
      </c>
      <c r="K102">
        <v>-5.9708490276041838E-2</v>
      </c>
      <c r="L102">
        <v>-5.1913177988248634E-2</v>
      </c>
      <c r="M102">
        <v>-4.4039557235706746E-2</v>
      </c>
      <c r="N102">
        <v>-3.6086841364152168E-2</v>
      </c>
      <c r="O102">
        <v>-2.805423581691923E-2</v>
      </c>
      <c r="P102">
        <v>-1.9940938055556579E-2</v>
      </c>
      <c r="Q102">
        <v>-1.1746137479645305E-2</v>
      </c>
      <c r="R102">
        <v>-3.4690153458119327E-3</v>
      </c>
      <c r="S102">
        <v>4.8912553140724076E-3</v>
      </c>
      <c r="T102">
        <v>1.3335509775514455E-2</v>
      </c>
      <c r="U102">
        <v>2.1864591704851239E-2</v>
      </c>
      <c r="V102">
        <v>3.0479353243540779E-2</v>
      </c>
      <c r="W102">
        <v>3.9180655093300057E-2</v>
      </c>
      <c r="X102">
        <v>4.7969366602097052E-2</v>
      </c>
      <c r="Y102">
        <v>5.6846365851008079E-2</v>
      </c>
      <c r="Z102">
        <v>6.581253974194648E-2</v>
      </c>
      <c r="AA102">
        <v>7.4868784086273718E-2</v>
      </c>
      <c r="AB102">
        <v>8.4016003694299277E-2</v>
      </c>
      <c r="AC102">
        <v>9.3255112465680606E-2</v>
      </c>
      <c r="AD102">
        <v>0.10258703348073112</v>
      </c>
      <c r="AE102">
        <v>0.11201269909264515</v>
      </c>
      <c r="AF102">
        <v>0.12153305102064918</v>
      </c>
      <c r="AG102">
        <v>0.13114904044408945</v>
      </c>
    </row>
    <row r="103" spans="1:33" x14ac:dyDescent="0.2">
      <c r="B103" t="s">
        <v>5</v>
      </c>
      <c r="C103">
        <v>-4.1701634524343601E-3</v>
      </c>
      <c r="D103">
        <v>-1.4379860224004253E-3</v>
      </c>
      <c r="E103">
        <v>4.8785875852380232E-3</v>
      </c>
      <c r="F103">
        <v>1.4845476731701385E-2</v>
      </c>
      <c r="G103">
        <v>2.8575749998753459E-2</v>
      </c>
      <c r="H103">
        <v>4.6231718426112969E-2</v>
      </c>
      <c r="I103">
        <v>6.802809082217362E-2</v>
      </c>
      <c r="J103">
        <v>9.4236275774262371E-2</v>
      </c>
      <c r="K103">
        <v>0.12120449808996173</v>
      </c>
      <c r="L103">
        <v>0.14895479885281632</v>
      </c>
      <c r="M103">
        <v>0.17750985833779362</v>
      </c>
      <c r="N103">
        <v>0.20689301454783521</v>
      </c>
      <c r="O103">
        <v>0.23712828228796801</v>
      </c>
      <c r="P103">
        <v>0.26824037279256469</v>
      </c>
      <c r="Q103">
        <v>0.30025471392179465</v>
      </c>
      <c r="R103">
        <v>0.33319747094377222</v>
      </c>
      <c r="S103">
        <v>0.36709556791938736</v>
      </c>
      <c r="T103">
        <v>0.40197670970729515</v>
      </c>
      <c r="U103">
        <v>0.43786940460705226</v>
      </c>
      <c r="V103">
        <v>0.47480298765890233</v>
      </c>
      <c r="W103">
        <v>0.51280764461925599</v>
      </c>
      <c r="X103">
        <v>0.55191443663146</v>
      </c>
      <c r="Y103">
        <v>0.59215532561201778</v>
      </c>
      <c r="Z103">
        <v>0.63356320037301195</v>
      </c>
      <c r="AA103">
        <v>0.67617190350207479</v>
      </c>
      <c r="AB103">
        <v>0.7200162590218806</v>
      </c>
      <c r="AC103">
        <v>0.76513210085176064</v>
      </c>
      <c r="AD103">
        <v>0.8115563020947073</v>
      </c>
      <c r="AE103">
        <v>0.85932680517369942</v>
      </c>
      <c r="AF103">
        <v>0.90848265284198215</v>
      </c>
      <c r="AG103">
        <v>0.95906402009264524</v>
      </c>
    </row>
    <row r="104" spans="1:33" x14ac:dyDescent="0.2">
      <c r="B104" t="s">
        <v>6</v>
      </c>
      <c r="C104">
        <v>3.9617831381857253E-2</v>
      </c>
      <c r="D104">
        <v>4.7225477884051043E-2</v>
      </c>
      <c r="E104">
        <v>5.4356056659446053E-2</v>
      </c>
      <c r="F104">
        <v>6.0996647747182629E-2</v>
      </c>
      <c r="G104">
        <v>6.7135123234441194E-2</v>
      </c>
      <c r="H104">
        <v>7.27601839852976E-2</v>
      </c>
      <c r="I104">
        <v>7.7861394139432522E-2</v>
      </c>
      <c r="J104">
        <v>8.2429213233964974E-2</v>
      </c>
      <c r="K104">
        <v>8.7019871423970122E-2</v>
      </c>
      <c r="L104">
        <v>9.1633482904925276E-2</v>
      </c>
      <c r="M104">
        <v>9.6270162443285331E-2</v>
      </c>
      <c r="N104">
        <v>0.10093002537933719</v>
      </c>
      <c r="O104">
        <v>0.10561318763006929</v>
      </c>
      <c r="P104">
        <v>0.11031976569205502</v>
      </c>
      <c r="Q104">
        <v>0.11504987664435075</v>
      </c>
      <c r="R104">
        <v>0.11980363815140796</v>
      </c>
      <c r="S104">
        <v>0.12458116846600038</v>
      </c>
      <c r="T104">
        <v>0.12938258643216574</v>
      </c>
      <c r="U104">
        <v>0.13420801148816192</v>
      </c>
      <c r="V104">
        <v>0.13905756366943817</v>
      </c>
      <c r="W104">
        <v>0.14393136361162079</v>
      </c>
      <c r="X104">
        <v>0.14882953255351419</v>
      </c>
      <c r="Y104">
        <v>0.15375219234011708</v>
      </c>
      <c r="Z104">
        <v>0.15869946542565297</v>
      </c>
      <c r="AA104">
        <v>0.16367147487661651</v>
      </c>
      <c r="AB104">
        <v>0.16866834437483486</v>
      </c>
      <c r="AC104">
        <v>0.17369019822054446</v>
      </c>
      <c r="AD104">
        <v>0.17873716133548262</v>
      </c>
      <c r="AE104">
        <v>0.18380935926599545</v>
      </c>
      <c r="AF104">
        <v>0.18890691818616084</v>
      </c>
      <c r="AG104">
        <v>0.19402996490092703</v>
      </c>
    </row>
    <row r="105" spans="1:33" x14ac:dyDescent="0.2">
      <c r="B105" t="s">
        <v>7</v>
      </c>
      <c r="C105">
        <v>-2.1646879833900921E-2</v>
      </c>
      <c r="D105">
        <v>-2.5648578271650138E-2</v>
      </c>
      <c r="E105">
        <v>-2.9371961082066536E-2</v>
      </c>
      <c r="F105">
        <v>-3.2820774094533683E-2</v>
      </c>
      <c r="G105">
        <v>-3.5998481720481888E-2</v>
      </c>
      <c r="H105">
        <v>-3.8908272761414293E-2</v>
      </c>
      <c r="I105">
        <v>-4.1553065748381621E-2</v>
      </c>
      <c r="J105">
        <v>-4.3935513825437734E-2</v>
      </c>
      <c r="K105">
        <v>-4.6310814558262678E-2</v>
      </c>
      <c r="L105">
        <v>-4.8678989388889204E-2</v>
      </c>
      <c r="M105">
        <v>-5.1040059695023822E-2</v>
      </c>
      <c r="N105">
        <v>-5.3394046790239992E-2</v>
      </c>
      <c r="O105">
        <v>-5.5740971924170539E-2</v>
      </c>
      <c r="P105">
        <v>-5.8080856282699357E-2</v>
      </c>
      <c r="Q105">
        <v>-6.0413720988152508E-2</v>
      </c>
      <c r="R105">
        <v>-6.2739587099489291E-2</v>
      </c>
      <c r="S105">
        <v>-6.5058475612492145E-2</v>
      </c>
      <c r="T105">
        <v>-6.7370407459955928E-2</v>
      </c>
      <c r="U105">
        <v>-6.9675403511877315E-2</v>
      </c>
      <c r="V105">
        <v>-7.1973484575642996E-2</v>
      </c>
      <c r="W105">
        <v>-7.4264671396217313E-2</v>
      </c>
      <c r="X105">
        <v>-7.6548984656329949E-2</v>
      </c>
      <c r="Y105">
        <v>-7.882644497666226E-2</v>
      </c>
      <c r="Z105">
        <v>-8.1097072916033547E-2</v>
      </c>
      <c r="AA105">
        <v>-8.3360888971586708E-2</v>
      </c>
      <c r="AB105">
        <v>-8.5617913578973276E-2</v>
      </c>
      <c r="AC105">
        <v>-8.7868167112537671E-2</v>
      </c>
      <c r="AD105">
        <v>-9.0111669885501344E-2</v>
      </c>
      <c r="AE105">
        <v>-9.2348442150146148E-2</v>
      </c>
      <c r="AF105">
        <v>-9.4578504097997049E-2</v>
      </c>
      <c r="AG105">
        <v>-9.6801875860004341E-2</v>
      </c>
    </row>
    <row r="106" spans="1:33" x14ac:dyDescent="0.2">
      <c r="B106" t="s">
        <v>8</v>
      </c>
      <c r="C106">
        <v>0.10521485742633238</v>
      </c>
      <c r="D106">
        <v>0.12362995280640365</v>
      </c>
      <c r="E106">
        <v>0.13815698595251666</v>
      </c>
      <c r="F106">
        <v>0.14859119392451253</v>
      </c>
      <c r="G106">
        <v>0.15477818238485977</v>
      </c>
      <c r="H106">
        <v>0.15661764636957043</v>
      </c>
      <c r="I106">
        <v>0.1540659661866475</v>
      </c>
      <c r="J106">
        <v>0.14713758744997135</v>
      </c>
      <c r="K106">
        <v>0.14025770736445184</v>
      </c>
      <c r="L106">
        <v>0.13342598643953094</v>
      </c>
      <c r="M106">
        <v>0.12664208756108458</v>
      </c>
      <c r="N106">
        <v>0.11990567597478725</v>
      </c>
      <c r="O106">
        <v>0.113216419269594</v>
      </c>
      <c r="P106">
        <v>0.10657398736133722</v>
      </c>
      <c r="Q106">
        <v>9.9978052476438137E-2</v>
      </c>
      <c r="R106">
        <v>9.3428289135733422E-2</v>
      </c>
      <c r="S106">
        <v>8.6924374138413654E-2</v>
      </c>
      <c r="T106">
        <v>8.0465986546075022E-2</v>
      </c>
      <c r="U106">
        <v>7.4052807666882839E-2</v>
      </c>
      <c r="V106">
        <v>6.7684521039845083E-2</v>
      </c>
      <c r="W106">
        <v>6.1360812419196456E-2</v>
      </c>
      <c r="X106">
        <v>5.5081369758892385E-2</v>
      </c>
      <c r="Y106">
        <v>4.8845883197210421E-2</v>
      </c>
      <c r="Z106">
        <v>4.2654045041460205E-2</v>
      </c>
      <c r="AA106">
        <v>3.650554975280032E-2</v>
      </c>
      <c r="AB106">
        <v>3.0400093931161071E-2</v>
      </c>
      <c r="AC106">
        <v>2.4337376300273272E-2</v>
      </c>
      <c r="AD106">
        <v>1.8317097692801643E-2</v>
      </c>
      <c r="AE106">
        <v>1.2338961035582347E-2</v>
      </c>
      <c r="AF106">
        <v>6.4026713349636614E-3</v>
      </c>
      <c r="AG106">
        <v>5.0793566224930384E-4</v>
      </c>
    </row>
    <row r="107" spans="1:33" x14ac:dyDescent="0.2">
      <c r="B107" t="s">
        <v>9</v>
      </c>
      <c r="C107">
        <v>1.640264688978823E-3</v>
      </c>
      <c r="D107">
        <v>9.6482081380033769E-4</v>
      </c>
      <c r="E107">
        <v>-7.1315136968373087E-4</v>
      </c>
      <c r="F107">
        <v>-3.3888197575399986E-3</v>
      </c>
      <c r="G107">
        <v>-7.0537677554946259E-3</v>
      </c>
      <c r="H107">
        <v>-1.1696037532698355E-2</v>
      </c>
      <c r="I107">
        <v>-1.7300194468390557E-2</v>
      </c>
      <c r="J107">
        <v>-2.3847412310780164E-2</v>
      </c>
      <c r="K107">
        <v>-3.0342252410430724E-2</v>
      </c>
      <c r="L107">
        <v>-3.6785133789284039E-2</v>
      </c>
      <c r="M107">
        <v>-4.3176472117106554E-2</v>
      </c>
      <c r="N107">
        <v>-4.9516679738306431E-2</v>
      </c>
      <c r="O107">
        <v>-5.5806165698536747E-2</v>
      </c>
      <c r="P107">
        <v>-6.2045335771085175E-2</v>
      </c>
      <c r="Q107">
        <v>-6.8234592483053261E-2</v>
      </c>
      <c r="R107">
        <v>-7.4374335141325562E-2</v>
      </c>
      <c r="S107">
        <v>-8.04649598583317E-2</v>
      </c>
      <c r="T107">
        <v>-8.6506859577601777E-2</v>
      </c>
      <c r="U107">
        <v>-9.2500424099117712E-2</v>
      </c>
      <c r="V107">
        <v>-9.8446040104461563E-2</v>
      </c>
      <c r="W107">
        <v>-0.10434409118176258</v>
      </c>
      <c r="X107">
        <v>-0.11019495785044521</v>
      </c>
      <c r="Y107">
        <v>-0.11599901758577845</v>
      </c>
      <c r="Z107">
        <v>-0.12175664484322898</v>
      </c>
      <c r="AA107">
        <v>-0.12746821108261991</v>
      </c>
      <c r="AB107">
        <v>-0.13313408479209574</v>
      </c>
      <c r="AC107">
        <v>-0.13875463151189574</v>
      </c>
      <c r="AD107">
        <v>-0.14433021385793735</v>
      </c>
      <c r="AE107">
        <v>-0.1498611915452106</v>
      </c>
      <c r="AF107">
        <v>-0.15534792141098569</v>
      </c>
      <c r="AG107">
        <v>-0.16079075743783453</v>
      </c>
    </row>
    <row r="108" spans="1:33" x14ac:dyDescent="0.2">
      <c r="B108" t="s">
        <v>10</v>
      </c>
      <c r="C108">
        <v>2.966195556095395E-2</v>
      </c>
      <c r="D108">
        <v>3.5472259257442164E-2</v>
      </c>
      <c r="E108">
        <v>4.1072667940457032E-2</v>
      </c>
      <c r="F108">
        <v>4.6458572081374869E-2</v>
      </c>
      <c r="G108">
        <v>5.1625515062915905E-2</v>
      </c>
      <c r="H108">
        <v>5.6569199299111722E-2</v>
      </c>
      <c r="I108">
        <v>6.1285492169175913E-2</v>
      </c>
      <c r="J108">
        <v>6.5770431753857092E-2</v>
      </c>
      <c r="K108">
        <v>7.027779603646174E-2</v>
      </c>
      <c r="L108">
        <v>7.4807697140479426E-2</v>
      </c>
      <c r="M108">
        <v>7.9360247750017168E-2</v>
      </c>
      <c r="N108">
        <v>8.3935561112602572E-2</v>
      </c>
      <c r="O108">
        <v>8.8533751042001035E-2</v>
      </c>
      <c r="P108">
        <v>9.3154931921046333E-2</v>
      </c>
      <c r="Q108">
        <v>9.779921870448699E-2</v>
      </c>
      <c r="R108">
        <v>0.10246672692184486</v>
      </c>
      <c r="S108">
        <v>0.10715757268028948</v>
      </c>
      <c r="T108">
        <v>0.11187187266752625</v>
      </c>
      <c r="U108">
        <v>0.11660974415469932</v>
      </c>
      <c r="V108">
        <v>0.12137130499930829</v>
      </c>
      <c r="W108">
        <v>0.12615667364814026</v>
      </c>
      <c r="X108">
        <v>0.13096596914021627</v>
      </c>
      <c r="Y108">
        <v>0.13579931110975269</v>
      </c>
      <c r="Z108">
        <v>0.14065681978913686</v>
      </c>
      <c r="AA108">
        <v>0.14553861601191787</v>
      </c>
      <c r="AB108">
        <v>0.15044482121581276</v>
      </c>
      <c r="AC108">
        <v>0.15537555744572717</v>
      </c>
      <c r="AD108">
        <v>0.16033094735679121</v>
      </c>
      <c r="AE108">
        <v>0.1653111142174106</v>
      </c>
      <c r="AF108">
        <v>0.17031618191233305</v>
      </c>
      <c r="AG108">
        <v>0.1753462749457301</v>
      </c>
    </row>
    <row r="109" spans="1:33" s="6" customFormat="1" x14ac:dyDescent="0.2">
      <c r="B109" s="6" t="s">
        <v>36</v>
      </c>
      <c r="C109" s="6">
        <v>9.7248709302761902E-2</v>
      </c>
      <c r="D109" s="6">
        <v>0.11624907483606087</v>
      </c>
      <c r="E109" s="6">
        <v>0.13383310591011821</v>
      </c>
      <c r="F109" s="6">
        <v>0.14990533833967681</v>
      </c>
      <c r="G109" s="6">
        <v>0.1643769551845686</v>
      </c>
      <c r="H109" s="6">
        <v>0.17716659511479191</v>
      </c>
      <c r="I109" s="6">
        <v>0.18820110662237646</v>
      </c>
      <c r="J109" s="6">
        <v>0.19741623840488162</v>
      </c>
      <c r="K109" s="6">
        <v>0.20671430637342925</v>
      </c>
      <c r="L109" s="6">
        <v>0.21609605695369377</v>
      </c>
      <c r="M109" s="6">
        <v>0.22556224328918079</v>
      </c>
      <c r="N109" s="6">
        <v>0.23511362530168722</v>
      </c>
      <c r="O109" s="6">
        <v>0.24475096975230617</v>
      </c>
      <c r="P109" s="6">
        <v>0.25447505030298062</v>
      </c>
      <c r="Q109" s="6">
        <v>0.26428664757861109</v>
      </c>
      <c r="R109" s="6">
        <v>0.27418654922972241</v>
      </c>
      <c r="S109" s="6">
        <v>0.28417554999569355</v>
      </c>
      <c r="T109" s="6">
        <v>0.29425445176855847</v>
      </c>
      <c r="U109" s="6">
        <v>0.30442406365737917</v>
      </c>
      <c r="V109" s="6">
        <v>0.31468520205319933</v>
      </c>
      <c r="W109" s="6">
        <v>0.3250386906945818</v>
      </c>
      <c r="X109" s="6">
        <v>0.33548536073373675</v>
      </c>
      <c r="Y109" s="6">
        <v>0.34602605080324417</v>
      </c>
      <c r="Z109" s="6">
        <v>0.35666160708337713</v>
      </c>
      <c r="AA109" s="6">
        <v>0.36739288337003118</v>
      </c>
      <c r="AB109" s="6">
        <v>0.3782207411432652</v>
      </c>
      <c r="AC109" s="6">
        <v>0.38914604963645838</v>
      </c>
      <c r="AD109" s="6">
        <v>0.40016968590609026</v>
      </c>
      <c r="AE109" s="6">
        <v>0.41129253490214884</v>
      </c>
      <c r="AF109" s="6">
        <v>0.4225154895391719</v>
      </c>
      <c r="AG109" s="6">
        <v>0.43383945076792818</v>
      </c>
    </row>
    <row r="110" spans="1:33" x14ac:dyDescent="0.2">
      <c r="B110" t="s">
        <v>37</v>
      </c>
      <c r="C110">
        <v>-1.6580869888087685E-2</v>
      </c>
      <c r="D110">
        <v>-1.7282974077983956E-2</v>
      </c>
      <c r="E110">
        <v>-1.541230104783744E-2</v>
      </c>
      <c r="F110">
        <v>-1.0959297519075796E-2</v>
      </c>
      <c r="G110">
        <v>-3.8900707140927379E-3</v>
      </c>
      <c r="H110">
        <v>5.8540168619566745E-3</v>
      </c>
      <c r="I110">
        <v>1.8357141137588316E-2</v>
      </c>
      <c r="J110">
        <v>3.3730213323872521E-2</v>
      </c>
      <c r="K110">
        <v>4.9380000809509869E-2</v>
      </c>
      <c r="L110">
        <v>6.5311484469888673E-2</v>
      </c>
      <c r="M110">
        <v>8.1529734836154444E-2</v>
      </c>
      <c r="N110">
        <v>9.8039913709013007E-2</v>
      </c>
      <c r="O110">
        <v>0.11484727580158295</v>
      </c>
      <c r="P110">
        <v>0.13195717041181917</v>
      </c>
      <c r="Q110">
        <v>0.14937504312503969</v>
      </c>
      <c r="R110">
        <v>0.16710643754709809</v>
      </c>
      <c r="S110">
        <v>0.18515699706875349</v>
      </c>
      <c r="T110">
        <v>0.20353246666179883</v>
      </c>
      <c r="U110">
        <v>0.22223869470751886</v>
      </c>
      <c r="V110">
        <v>0.24128163485806201</v>
      </c>
      <c r="W110">
        <v>0.26066734793131474</v>
      </c>
      <c r="X110">
        <v>0.28040200383988617</v>
      </c>
      <c r="Y110">
        <v>0.30049188355481177</v>
      </c>
      <c r="Z110">
        <v>0.32094338110460602</v>
      </c>
      <c r="AA110">
        <v>0.34176300561029666</v>
      </c>
      <c r="AB110">
        <v>0.36295738335708971</v>
      </c>
      <c r="AC110">
        <v>0.38453325990332499</v>
      </c>
      <c r="AD110">
        <v>0.40649750222739256</v>
      </c>
      <c r="AE110">
        <v>0.42885710091329338</v>
      </c>
      <c r="AF110">
        <v>0.45161917237554039</v>
      </c>
      <c r="AG110">
        <v>0.47479096112410796</v>
      </c>
    </row>
    <row r="111" spans="1:33" s="6" customFormat="1" x14ac:dyDescent="0.2">
      <c r="B111" s="6" t="s">
        <v>11</v>
      </c>
      <c r="C111" s="6">
        <v>7.7970072473301635E-2</v>
      </c>
      <c r="D111" s="6">
        <v>9.3763554211314201E-2</v>
      </c>
      <c r="E111" s="6">
        <v>0.10916613329152794</v>
      </c>
      <c r="F111" s="6">
        <v>0.12414904899788611</v>
      </c>
      <c r="G111" s="6">
        <v>0.13868394274347001</v>
      </c>
      <c r="H111" s="6">
        <v>0.15274294604612246</v>
      </c>
      <c r="I111" s="6">
        <v>0.16629876827441806</v>
      </c>
      <c r="J111" s="6">
        <v>0.17932478378395766</v>
      </c>
      <c r="K111" s="6">
        <v>0.19252013749512117</v>
      </c>
      <c r="L111" s="6">
        <v>0.20588703080452991</v>
      </c>
      <c r="M111" s="6">
        <v>0.219427693726961</v>
      </c>
      <c r="N111" s="6">
        <v>0.23314438526738354</v>
      </c>
      <c r="O111" s="6">
        <v>0.2470393937978316</v>
      </c>
      <c r="P111" s="6">
        <v>0.26111503743917563</v>
      </c>
      <c r="Q111" s="6">
        <v>0.27537366444785694</v>
      </c>
      <c r="R111" s="6">
        <v>0.2898176536076511</v>
      </c>
      <c r="S111" s="6">
        <v>0.30444941462652275</v>
      </c>
      <c r="T111" s="6">
        <v>0.31927138853863962</v>
      </c>
      <c r="U111" s="6">
        <v>0.33428604811161405</v>
      </c>
      <c r="V111" s="6">
        <v>0.34949589825903715</v>
      </c>
      <c r="W111" s="6">
        <v>0.36490347645837667</v>
      </c>
      <c r="X111" s="6">
        <v>0.38051135317430773</v>
      </c>
      <c r="Y111" s="6">
        <v>0.39632213228754581</v>
      </c>
      <c r="Z111" s="6">
        <v>0.41233845152925602</v>
      </c>
      <c r="AA111" s="6">
        <v>0.42856298292110845</v>
      </c>
      <c r="AB111" s="6">
        <v>0.44499843322105498</v>
      </c>
      <c r="AC111" s="6">
        <v>0.46164754437490074</v>
      </c>
      <c r="AD111" s="6">
        <v>0.47851309397374647</v>
      </c>
      <c r="AE111" s="6">
        <v>0.49559789571737733</v>
      </c>
      <c r="AF111" s="6">
        <v>0.51290479988367532</v>
      </c>
      <c r="AG111" s="6">
        <v>0.53043669380413516</v>
      </c>
    </row>
    <row r="112" spans="1:33" s="6" customFormat="1" x14ac:dyDescent="0.2">
      <c r="B112" s="6" t="s">
        <v>42</v>
      </c>
      <c r="C112" s="6">
        <v>0.19580700944246773</v>
      </c>
      <c r="D112" s="6">
        <v>0.23249927360220779</v>
      </c>
      <c r="E112" s="6">
        <v>0.26256152139917249</v>
      </c>
      <c r="F112" s="6">
        <v>0.28531127456975941</v>
      </c>
      <c r="G112" s="6">
        <v>0.30020474228952054</v>
      </c>
      <c r="H112" s="6">
        <v>0.30685791283942343</v>
      </c>
      <c r="I112" s="6">
        <v>0.30506246088032757</v>
      </c>
      <c r="J112" s="6">
        <v>0.29479557690950081</v>
      </c>
      <c r="K112" s="6">
        <v>0.28462109489441151</v>
      </c>
      <c r="L112" s="6">
        <v>0.27453818321745804</v>
      </c>
      <c r="M112" s="6">
        <v>0.26454601774559711</v>
      </c>
      <c r="N112" s="6">
        <v>0.25464378176298286</v>
      </c>
      <c r="O112" s="6">
        <v>0.24483066590421207</v>
      </c>
      <c r="P112" s="6">
        <v>0.23510586808817022</v>
      </c>
      <c r="Q112" s="6">
        <v>0.22546859345247275</v>
      </c>
      <c r="R112" s="6">
        <v>0.21591805428849667</v>
      </c>
      <c r="S112" s="6">
        <v>0.20645346997699629</v>
      </c>
      <c r="T112" s="6">
        <v>0.19707406692429938</v>
      </c>
      <c r="U112" s="6">
        <v>0.18777907849907682</v>
      </c>
      <c r="V112" s="6">
        <v>0.17856774496968131</v>
      </c>
      <c r="W112" s="6">
        <v>0.16943931344205038</v>
      </c>
      <c r="X112" s="6">
        <v>0.16039303779816805</v>
      </c>
      <c r="Y112" s="6">
        <v>0.15142817863508076</v>
      </c>
      <c r="Z112" s="6">
        <v>0.14254400320446109</v>
      </c>
      <c r="AA112" s="6">
        <v>0.13373978535271716</v>
      </c>
      <c r="AB112" s="6">
        <v>0.12501480546163893</v>
      </c>
      <c r="AC112" s="6">
        <v>0.11636835038958035</v>
      </c>
      <c r="AD112" s="6">
        <v>0.10779971341317025</v>
      </c>
      <c r="AE112" s="6">
        <v>9.9308194169547809E-2</v>
      </c>
      <c r="AF112" s="6">
        <v>9.0893098599118052E-2</v>
      </c>
      <c r="AG112" s="6">
        <v>8.2553738888822184E-2</v>
      </c>
    </row>
    <row r="113" spans="2:33" s="6" customFormat="1" x14ac:dyDescent="0.2">
      <c r="B113" s="6" t="s">
        <v>43</v>
      </c>
      <c r="C113" s="6">
        <v>9.2043267679015994E-2</v>
      </c>
      <c r="D113" s="6">
        <v>0.11016098782500439</v>
      </c>
      <c r="E113" s="6">
        <v>0.12713037409544153</v>
      </c>
      <c r="F113" s="6">
        <v>0.14287510190467043</v>
      </c>
      <c r="G113" s="6">
        <v>0.15732319087916749</v>
      </c>
      <c r="H113" s="6">
        <v>0.17040754695026167</v>
      </c>
      <c r="I113" s="6">
        <v>0.18206647623290848</v>
      </c>
      <c r="J113" s="6">
        <v>0.19224416524290844</v>
      </c>
      <c r="K113" s="6">
        <v>0.20252363114300845</v>
      </c>
      <c r="L113" s="6">
        <v>0.21290589170210955</v>
      </c>
      <c r="M113" s="6">
        <v>0.22339197486680162</v>
      </c>
      <c r="N113" s="6">
        <v>0.23398291886314052</v>
      </c>
      <c r="O113" s="6">
        <v>0.24467977229944282</v>
      </c>
      <c r="P113" s="6">
        <v>0.25548359427010819</v>
      </c>
      <c r="Q113" s="6">
        <v>0.26639545446048013</v>
      </c>
      <c r="R113" s="6">
        <v>0.27741643325275589</v>
      </c>
      <c r="S113" s="6">
        <v>0.28854762183295446</v>
      </c>
      <c r="T113" s="6">
        <v>0.29979012229895502</v>
      </c>
      <c r="U113" s="6">
        <v>0.3111450477696156</v>
      </c>
      <c r="V113" s="6">
        <v>0.3226135224949826</v>
      </c>
      <c r="W113" s="6">
        <v>0.33419668196760333</v>
      </c>
      <c r="X113" s="6">
        <v>0.34589567303495034</v>
      </c>
      <c r="Y113" s="6">
        <v>0.35771165401297089</v>
      </c>
      <c r="Z113" s="6">
        <v>0.36964579480077148</v>
      </c>
      <c r="AA113" s="6">
        <v>0.38169927699645018</v>
      </c>
      <c r="AB113" s="6">
        <v>0.39387329401408566</v>
      </c>
      <c r="AC113" s="6">
        <v>0.40616905120189739</v>
      </c>
      <c r="AD113" s="6">
        <v>0.41858776596158737</v>
      </c>
      <c r="AE113" s="6">
        <v>0.43113066786887422</v>
      </c>
      <c r="AF113" s="6">
        <v>0.44379899879523388</v>
      </c>
      <c r="AG113" s="6">
        <v>0.45659401303085728</v>
      </c>
    </row>
    <row r="114" spans="2:33" x14ac:dyDescent="0.2">
      <c r="B114" t="s">
        <v>44</v>
      </c>
      <c r="C114">
        <v>7.7970072473301635E-2</v>
      </c>
      <c r="D114">
        <v>9.1414110646981794E-2</v>
      </c>
      <c r="E114">
        <v>0.10200972819457114</v>
      </c>
      <c r="F114">
        <v>0.10964538429725906</v>
      </c>
      <c r="G114">
        <v>0.11423707365557165</v>
      </c>
      <c r="H114">
        <v>0.11572983572452153</v>
      </c>
      <c r="I114">
        <v>0.11409880899225021</v>
      </c>
      <c r="J114">
        <v>0.10934980282345355</v>
      </c>
      <c r="K114">
        <v>0.10462454168550088</v>
      </c>
      <c r="L114">
        <v>9.9922906853237972E-2</v>
      </c>
      <c r="M114">
        <v>9.5244780195136255E-2</v>
      </c>
      <c r="N114">
        <v>9.0590044170325068E-2</v>
      </c>
      <c r="O114">
        <v>8.5958581825638009E-2</v>
      </c>
      <c r="P114">
        <v>8.13502767926743E-2</v>
      </c>
      <c r="Q114">
        <v>7.6765013284875491E-2</v>
      </c>
      <c r="R114">
        <v>7.2202676094615656E-2</v>
      </c>
      <c r="S114">
        <v>6.7663150590307045E-2</v>
      </c>
      <c r="T114">
        <v>6.3146322713520095E-2</v>
      </c>
      <c r="U114">
        <v>5.8652078976117024E-2</v>
      </c>
      <c r="V114">
        <v>5.4180306457401052E-2</v>
      </c>
      <c r="W114">
        <v>4.9730892801278577E-2</v>
      </c>
      <c r="X114">
        <v>4.5303726213436743E-2</v>
      </c>
      <c r="Y114">
        <v>4.0898695458534029E-2</v>
      </c>
      <c r="Z114">
        <v>3.6515689857405859E-2</v>
      </c>
      <c r="AA114">
        <v>3.2154599284283339E-2</v>
      </c>
      <c r="AB114">
        <v>2.7815314164026387E-2</v>
      </c>
      <c r="AC114">
        <v>2.3497725469370841E-2</v>
      </c>
      <c r="AD114">
        <v>1.9201724718188481E-2</v>
      </c>
      <c r="AE114">
        <v>1.4927203970762E-2</v>
      </c>
      <c r="AF114">
        <v>1.0674055827072648E-2</v>
      </c>
      <c r="AG114">
        <v>6.4421734241017587E-3</v>
      </c>
    </row>
    <row r="115" spans="2:33" s="6" customFormat="1" x14ac:dyDescent="0.2">
      <c r="B115" s="6" t="s">
        <v>45</v>
      </c>
      <c r="C115" s="6">
        <v>8.6344262481498055E-2</v>
      </c>
      <c r="D115" s="6">
        <v>0.10309332621611789</v>
      </c>
      <c r="E115" s="6">
        <v>0.11855614724525769</v>
      </c>
      <c r="F115" s="6">
        <v>0.13265696717990993</v>
      </c>
      <c r="G115" s="6">
        <v>0.14532557390672199</v>
      </c>
      <c r="H115" s="6">
        <v>0.15649787814504573</v>
      </c>
      <c r="I115" s="6">
        <v>0.16611644861122968</v>
      </c>
      <c r="J115" s="6">
        <v>0.17413099959825634</v>
      </c>
      <c r="K115" s="6">
        <v>0.18220966699317911</v>
      </c>
      <c r="L115" s="6">
        <v>0.19035296372726124</v>
      </c>
      <c r="M115" s="6">
        <v>0.19856140683521617</v>
      </c>
      <c r="N115" s="6">
        <v>0.20683551748803469</v>
      </c>
      <c r="O115" s="6">
        <v>0.21517582102607569</v>
      </c>
      <c r="P115" s="6">
        <v>0.22358284699242109</v>
      </c>
      <c r="Q115" s="6">
        <v>0.23205712916649723</v>
      </c>
      <c r="R115" s="6">
        <v>0.24059920559796591</v>
      </c>
      <c r="S115" s="6">
        <v>0.24920961864088648</v>
      </c>
      <c r="T115" s="6">
        <v>0.25788891498815036</v>
      </c>
      <c r="U115" s="6">
        <v>0.26663764570619236</v>
      </c>
      <c r="V115" s="6">
        <v>0.27545636626997871</v>
      </c>
      <c r="W115" s="6">
        <v>0.28434563659827522</v>
      </c>
      <c r="X115" s="6">
        <v>0.29330602108919818</v>
      </c>
      <c r="Y115" s="6">
        <v>0.30233808865604844</v>
      </c>
      <c r="Z115" s="6">
        <v>0.31144241276343365</v>
      </c>
      <c r="AA115" s="6">
        <v>0.32061957146367798</v>
      </c>
      <c r="AB115" s="6">
        <v>0.32987014743352411</v>
      </c>
      <c r="AC115" s="6">
        <v>0.33919472801112904</v>
      </c>
      <c r="AD115" s="6">
        <v>0.34859390523335493</v>
      </c>
      <c r="AE115" s="6">
        <v>0.35806827587335854</v>
      </c>
      <c r="AF115" s="6">
        <v>0.36761844147848222</v>
      </c>
      <c r="AG115" s="6">
        <v>0.37724500840844682</v>
      </c>
    </row>
    <row r="116" spans="2:33" s="6" customFormat="1" x14ac:dyDescent="0.2">
      <c r="B116" s="6" t="s">
        <v>12</v>
      </c>
      <c r="C116" s="6">
        <v>0.11907882195245427</v>
      </c>
      <c r="D116" s="6">
        <v>0.14199357187372341</v>
      </c>
      <c r="E116" s="6">
        <v>0.16252518780318045</v>
      </c>
      <c r="F116" s="6">
        <v>0.18049328482944535</v>
      </c>
      <c r="G116" s="6">
        <v>0.19573622047339334</v>
      </c>
      <c r="H116" s="6">
        <v>0.2081134842162792</v>
      </c>
      <c r="I116" s="6">
        <v>0.21750782739712954</v>
      </c>
      <c r="J116" s="6">
        <v>0.22382708891011494</v>
      </c>
      <c r="K116" s="6">
        <v>0.23018426599217823</v>
      </c>
      <c r="L116" s="6">
        <v>0.23657958613673391</v>
      </c>
      <c r="M116" s="6">
        <v>0.24301327820215685</v>
      </c>
      <c r="N116" s="6">
        <v>0.24948557241997241</v>
      </c>
      <c r="O116" s="6">
        <v>0.2559967004030948</v>
      </c>
      <c r="P116" s="6">
        <v>0.26254689515411589</v>
      </c>
      <c r="Q116" s="6">
        <v>0.26913639107364323</v>
      </c>
      <c r="R116" s="6">
        <v>0.27576542396868758</v>
      </c>
      <c r="S116" s="6">
        <v>0.28243423106110233</v>
      </c>
      <c r="T116" s="6">
        <v>0.28914305099607157</v>
      </c>
      <c r="U116" s="6">
        <v>0.29589212385065056</v>
      </c>
      <c r="V116" s="6">
        <v>0.3026816911423571</v>
      </c>
      <c r="W116" s="6">
        <v>0.3095119958378138</v>
      </c>
      <c r="X116" s="6">
        <v>0.31638328236144331</v>
      </c>
      <c r="Y116" s="6">
        <v>0.32329579660421448</v>
      </c>
      <c r="Z116" s="6">
        <v>0.33024978593244242</v>
      </c>
      <c r="AA116" s="6">
        <v>0.33724549919663971</v>
      </c>
      <c r="AB116" s="6">
        <v>0.34428318674042213</v>
      </c>
      <c r="AC116" s="6">
        <v>0.35136310040946722</v>
      </c>
      <c r="AD116" s="6">
        <v>0.35848549356052667</v>
      </c>
      <c r="AE116" s="6">
        <v>0.36565062107049245</v>
      </c>
      <c r="AF116" s="6">
        <v>0.372858739345518</v>
      </c>
      <c r="AG116" s="6">
        <v>0.38011010633019365</v>
      </c>
    </row>
    <row r="117" spans="2:33" x14ac:dyDescent="0.2">
      <c r="B117" t="s">
        <v>13</v>
      </c>
      <c r="C117">
        <v>8.2466483552758027E-2</v>
      </c>
      <c r="D117">
        <v>0.10030519377154358</v>
      </c>
      <c r="E117">
        <v>0.11889163076823935</v>
      </c>
      <c r="F117">
        <v>0.13825625303767042</v>
      </c>
      <c r="G117">
        <v>0.15843111136362617</v>
      </c>
      <c r="H117">
        <v>0.17944993469896137</v>
      </c>
      <c r="I117">
        <v>0.2013482213103005</v>
      </c>
      <c r="J117">
        <v>0.22416333552400314</v>
      </c>
      <c r="K117">
        <v>0.24748038225040722</v>
      </c>
      <c r="L117">
        <v>0.27131040400479217</v>
      </c>
      <c r="M117">
        <v>0.2956646862377737</v>
      </c>
      <c r="N117">
        <v>0.32055476267988081</v>
      </c>
      <c r="O117">
        <v>0.34599242080371423</v>
      </c>
      <c r="P117">
        <v>0.37198970740627213</v>
      </c>
      <c r="Q117">
        <v>0.39855893431408612</v>
      </c>
      <c r="R117">
        <v>0.42571268421387209</v>
      </c>
      <c r="S117">
        <v>0.45346381661145335</v>
      </c>
      <c r="T117">
        <v>0.48182547392178143</v>
      </c>
      <c r="U117">
        <v>0.51081108769293682</v>
      </c>
      <c r="V117">
        <v>0.54043438496705754</v>
      </c>
      <c r="W117">
        <v>0.57070939478120875</v>
      </c>
      <c r="X117">
        <v>0.60165045481127144</v>
      </c>
      <c r="Y117">
        <v>0.63327221816199541</v>
      </c>
      <c r="Z117">
        <v>0.6655896603064354</v>
      </c>
      <c r="AA117">
        <v>0.6986180861780531</v>
      </c>
      <c r="AB117">
        <v>0.73237313741884624</v>
      </c>
      <c r="AC117">
        <v>0.76687079978693695</v>
      </c>
      <c r="AD117">
        <v>0.80212741072712557</v>
      </c>
      <c r="AE117">
        <v>0.83815966710799839</v>
      </c>
      <c r="AF117">
        <v>0.87498463312925046</v>
      </c>
      <c r="AG117">
        <v>0.91261974840297011</v>
      </c>
    </row>
    <row r="118" spans="2:33" s="6" customFormat="1" x14ac:dyDescent="0.2">
      <c r="B118" s="6" t="s">
        <v>14</v>
      </c>
      <c r="C118" s="6">
        <v>0.10062949928713336</v>
      </c>
      <c r="D118" s="6">
        <v>0.1218976101335079</v>
      </c>
      <c r="E118" s="6">
        <v>0.1433752109162785</v>
      </c>
      <c r="F118" s="6">
        <v>0.16505478713498178</v>
      </c>
      <c r="G118" s="6">
        <v>0.18692848048084137</v>
      </c>
      <c r="H118" s="6">
        <v>0.20898809000833257</v>
      </c>
      <c r="I118" s="6">
        <v>0.23122507382283808</v>
      </c>
      <c r="J118" s="6">
        <v>0.25363055129322659</v>
      </c>
      <c r="K118" s="6">
        <v>0.27650654379049333</v>
      </c>
      <c r="L118" s="6">
        <v>0.29986293213020249</v>
      </c>
      <c r="M118" s="6">
        <v>0.32370980462504562</v>
      </c>
      <c r="N118" s="6">
        <v>0.34805746144228039</v>
      </c>
      <c r="O118" s="6">
        <v>0.37291641905267714</v>
      </c>
      <c r="P118" s="6">
        <v>0.39829741477289221</v>
      </c>
      <c r="Q118" s="6">
        <v>0.42421141140323193</v>
      </c>
      <c r="R118" s="6">
        <v>0.45066960196280864</v>
      </c>
      <c r="S118" s="6">
        <v>0.47768341452413648</v>
      </c>
      <c r="T118" s="6">
        <v>0.50526451714925213</v>
      </c>
      <c r="U118" s="6">
        <v>0.53342482292949522</v>
      </c>
      <c r="V118" s="6">
        <v>0.56217649513112344</v>
      </c>
      <c r="W118" s="6">
        <v>0.59153195244898571</v>
      </c>
      <c r="X118" s="6">
        <v>0.62150387437052335</v>
      </c>
      <c r="Y118" s="6">
        <v>0.65210520665241323</v>
      </c>
      <c r="Z118" s="6">
        <v>0.68334916691222281</v>
      </c>
      <c r="AA118" s="6">
        <v>0.71524925033748832</v>
      </c>
      <c r="AB118" s="6">
        <v>0.74781923551468443</v>
      </c>
      <c r="AC118" s="6">
        <v>0.78107319038060152</v>
      </c>
      <c r="AD118" s="6">
        <v>0.81502547829870298</v>
      </c>
      <c r="AE118" s="6">
        <v>0.84969076426308476</v>
      </c>
      <c r="AF118" s="6">
        <v>0.88508402123271823</v>
      </c>
      <c r="AG118" s="6">
        <v>0.92122053659871417</v>
      </c>
    </row>
    <row r="119" spans="2:33" s="6" customFormat="1" x14ac:dyDescent="0.2">
      <c r="B119" s="6" t="s">
        <v>15</v>
      </c>
      <c r="C119" s="6">
        <v>0.10981816214700552</v>
      </c>
      <c r="D119" s="6">
        <v>0.13183528438514816</v>
      </c>
      <c r="E119" s="6">
        <v>0.15270645496828947</v>
      </c>
      <c r="F119" s="6">
        <v>0.17233343129446346</v>
      </c>
      <c r="G119" s="6">
        <v>0.1906220818258661</v>
      </c>
      <c r="H119" s="6">
        <v>0.20748312729132182</v>
      </c>
      <c r="I119" s="6">
        <v>0.22283285755732424</v>
      </c>
      <c r="J119" s="6">
        <v>0.23659381622754153</v>
      </c>
      <c r="K119" s="6">
        <v>0.25053366736047172</v>
      </c>
      <c r="L119" s="6">
        <v>0.26465473655812993</v>
      </c>
      <c r="M119" s="6">
        <v>0.27895937965535772</v>
      </c>
      <c r="N119" s="6">
        <v>0.29344998311284953</v>
      </c>
      <c r="O119" s="6">
        <v>0.3081289644152887</v>
      </c>
      <c r="P119" s="6">
        <v>0.32299877247465963</v>
      </c>
      <c r="Q119" s="6">
        <v>0.33806188803880233</v>
      </c>
      <c r="R119" s="6">
        <v>0.35332082410527887</v>
      </c>
      <c r="S119" s="6">
        <v>0.36877812634061968</v>
      </c>
      <c r="T119" s="6">
        <v>0.38443637350501986</v>
      </c>
      <c r="U119" s="6">
        <v>0.40029817788255717</v>
      </c>
      <c r="V119" s="6">
        <v>0.41636618571700251</v>
      </c>
      <c r="W119" s="6">
        <v>0.43264307765329557</v>
      </c>
      <c r="X119" s="6">
        <v>0.44913156918476055</v>
      </c>
      <c r="Y119" s="6">
        <v>0.46583441110613449</v>
      </c>
      <c r="Z119" s="6">
        <v>0.48275438997248638</v>
      </c>
      <c r="AA119" s="6">
        <v>0.49989432856410088</v>
      </c>
      <c r="AB119" s="6">
        <v>0.5172570863574063</v>
      </c>
      <c r="AC119" s="6">
        <v>0.53484556000202466</v>
      </c>
      <c r="AD119" s="6">
        <v>0.55266268380402306</v>
      </c>
      <c r="AE119" s="6">
        <v>0.57071143021544757</v>
      </c>
      <c r="AF119" s="6">
        <v>0.58899481033022039</v>
      </c>
      <c r="AG119" s="6">
        <v>0.60751587438648524</v>
      </c>
    </row>
    <row r="120" spans="2:33" s="6" customFormat="1" x14ac:dyDescent="0.2">
      <c r="B120" s="6" t="s">
        <v>16</v>
      </c>
      <c r="C120" s="6">
        <v>0.35682110896527003</v>
      </c>
      <c r="D120" s="6">
        <v>0.43385839738047821</v>
      </c>
      <c r="E120" s="6">
        <v>0.50431926089112666</v>
      </c>
      <c r="F120" s="6">
        <v>0.56649646797280706</v>
      </c>
      <c r="G120" s="6">
        <v>0.6187986443125586</v>
      </c>
      <c r="H120" s="6">
        <v>0.65981568347431374</v>
      </c>
      <c r="I120" s="6">
        <v>0.68838013538567655</v>
      </c>
      <c r="J120" s="6">
        <v>0.70362096098720439</v>
      </c>
      <c r="K120" s="6">
        <v>0.71901419484474738</v>
      </c>
      <c r="L120" s="6">
        <v>0.73456136104086578</v>
      </c>
      <c r="M120" s="6">
        <v>0.75026399889894535</v>
      </c>
      <c r="N120" s="6">
        <v>0.76612366313560576</v>
      </c>
      <c r="O120" s="6">
        <v>0.78214192401463289</v>
      </c>
      <c r="P120" s="6">
        <v>0.79832036750245017</v>
      </c>
      <c r="Q120" s="6">
        <v>0.81466059542514546</v>
      </c>
      <c r="R120" s="6">
        <v>0.83116422562706782</v>
      </c>
      <c r="S120" s="6">
        <v>0.84783289213100954</v>
      </c>
      <c r="T120" s="6">
        <v>0.86466824529999065</v>
      </c>
      <c r="U120" s="6">
        <v>0.88167195200066129</v>
      </c>
      <c r="V120" s="6">
        <v>0.89884569576833884</v>
      </c>
      <c r="W120" s="6">
        <v>0.91619117697369334</v>
      </c>
      <c r="X120" s="6">
        <v>0.93371011299110129</v>
      </c>
      <c r="Y120" s="6">
        <v>0.95140423836868349</v>
      </c>
      <c r="Z120" s="6">
        <v>0.96927530500004111</v>
      </c>
      <c r="AA120" s="6">
        <v>0.98732508229771265</v>
      </c>
      <c r="AB120" s="6">
        <v>1.0055553573683607</v>
      </c>
      <c r="AC120" s="6">
        <v>1.0239679351897155</v>
      </c>
      <c r="AD120" s="6">
        <v>1.0425646387892835</v>
      </c>
      <c r="AE120" s="6">
        <v>1.0613473094248471</v>
      </c>
      <c r="AF120" s="6">
        <v>1.0803178067667667</v>
      </c>
      <c r="AG120" s="6">
        <v>1.0994780090821055</v>
      </c>
    </row>
    <row r="121" spans="2:33" s="6" customFormat="1" x14ac:dyDescent="0.2">
      <c r="B121" s="6" t="s">
        <v>17</v>
      </c>
      <c r="C121" s="6">
        <v>7.7507961446714319E-2</v>
      </c>
      <c r="D121" s="6">
        <v>9.282145888616164E-2</v>
      </c>
      <c r="E121" s="6">
        <v>0.10734423814185655</v>
      </c>
      <c r="F121" s="6">
        <v>0.12103027221608989</v>
      </c>
      <c r="G121" s="6">
        <v>0.13383559419649813</v>
      </c>
      <c r="H121" s="6">
        <v>0.14571853020527251</v>
      </c>
      <c r="I121" s="6">
        <v>0.15663992332030338</v>
      </c>
      <c r="J121" s="6">
        <v>0.16656334680117732</v>
      </c>
      <c r="K121" s="6">
        <v>0.17658600451686002</v>
      </c>
      <c r="L121" s="6">
        <v>0.18670888880969949</v>
      </c>
      <c r="M121" s="6">
        <v>0.19693300194546751</v>
      </c>
      <c r="N121" s="6">
        <v>0.20725935621259312</v>
      </c>
      <c r="O121" s="6">
        <v>0.21768897402239007</v>
      </c>
      <c r="P121" s="6">
        <v>0.22822288801028501</v>
      </c>
      <c r="Q121" s="6">
        <v>0.23886214113805879</v>
      </c>
      <c r="R121" s="6">
        <v>0.24960778679711024</v>
      </c>
      <c r="S121" s="6">
        <v>0.26046088891275238</v>
      </c>
      <c r="T121" s="6">
        <v>0.27142252204955081</v>
      </c>
      <c r="U121" s="6">
        <v>0.28249377151771721</v>
      </c>
      <c r="V121" s="6">
        <v>0.29367573348056536</v>
      </c>
      <c r="W121" s="6">
        <v>0.30496951506304193</v>
      </c>
      <c r="X121" s="6">
        <v>0.31637623446134322</v>
      </c>
      <c r="Y121" s="6">
        <v>0.32789702105362756</v>
      </c>
      <c r="Z121" s="6">
        <v>0.33953301551183473</v>
      </c>
      <c r="AA121" s="6">
        <v>0.351285369914624</v>
      </c>
      <c r="AB121" s="6">
        <v>0.36315524786144121</v>
      </c>
      <c r="AC121" s="6">
        <v>0.37514382458772666</v>
      </c>
      <c r="AD121" s="6">
        <v>0.3872522870812749</v>
      </c>
      <c r="AE121" s="6">
        <v>0.39948183419975858</v>
      </c>
      <c r="AF121" s="6">
        <v>0.41183367678942717</v>
      </c>
      <c r="AG121" s="6">
        <v>0.42430903780499241</v>
      </c>
    </row>
    <row r="122" spans="2:33" s="6" customFormat="1" x14ac:dyDescent="0.2">
      <c r="B122" s="6" t="s">
        <v>18</v>
      </c>
      <c r="C122" s="6">
        <v>2.6135113488398417E-2</v>
      </c>
      <c r="D122" s="6">
        <v>3.1806872267199256E-2</v>
      </c>
      <c r="E122" s="6">
        <v>3.786570676476101E-2</v>
      </c>
      <c r="F122" s="6">
        <v>4.4319049755354403E-2</v>
      </c>
      <c r="G122" s="6">
        <v>5.1174860085051545E-2</v>
      </c>
      <c r="H122" s="6">
        <v>5.8441638968737865E-2</v>
      </c>
      <c r="I122" s="6">
        <v>6.6128447487695821E-2</v>
      </c>
      <c r="J122" s="6">
        <v>7.4244925337988751E-2</v>
      </c>
      <c r="K122" s="6">
        <v>8.243445148893444E-2</v>
      </c>
      <c r="L122" s="6">
        <v>9.0697683375238577E-2</v>
      </c>
      <c r="M122" s="6">
        <v>9.9035284348519478E-2</v>
      </c>
      <c r="N122" s="6">
        <v>0.10744792373055992</v>
      </c>
      <c r="O122" s="6">
        <v>0.11593627686703867</v>
      </c>
      <c r="P122" s="6">
        <v>0.12450102518174568</v>
      </c>
      <c r="Q122" s="6">
        <v>0.13314285623128505</v>
      </c>
      <c r="R122" s="6">
        <v>0.14186246376027031</v>
      </c>
      <c r="S122" s="6">
        <v>0.15066054775701643</v>
      </c>
      <c r="T122" s="6">
        <v>0.15953781450973331</v>
      </c>
      <c r="U122" s="6">
        <v>0.1684949766632246</v>
      </c>
      <c r="V122" s="6">
        <v>0.17753275327609735</v>
      </c>
      <c r="W122" s="6">
        <v>0.18665186987848595</v>
      </c>
      <c r="X122" s="6">
        <v>0.19585305853029611</v>
      </c>
      <c r="Y122" s="6">
        <v>0.20513705787997244</v>
      </c>
      <c r="Z122" s="6">
        <v>0.21450461322379596</v>
      </c>
      <c r="AA122" s="6">
        <v>0.22395647656571391</v>
      </c>
      <c r="AB122" s="6">
        <v>0.23349340667770899</v>
      </c>
      <c r="AC122" s="6">
        <v>0.24311616916071208</v>
      </c>
      <c r="AD122" s="6">
        <v>0.25282553650606215</v>
      </c>
      <c r="AE122" s="6">
        <v>0.26262228815752042</v>
      </c>
      <c r="AF122" s="6">
        <v>0.27250721057384192</v>
      </c>
      <c r="AG122" s="6">
        <v>0.28248109729191012</v>
      </c>
    </row>
    <row r="123" spans="2:33" x14ac:dyDescent="0.2">
      <c r="B123" t="s">
        <v>46</v>
      </c>
      <c r="C123">
        <v>2.1102533467581206E-2</v>
      </c>
      <c r="D123">
        <v>2.6855366758585405E-2</v>
      </c>
      <c r="E123">
        <v>3.4125496715730452E-2</v>
      </c>
      <c r="F123">
        <v>4.2948037062199136E-2</v>
      </c>
      <c r="G123">
        <v>5.336632110960348E-2</v>
      </c>
      <c r="H123">
        <v>6.5432254089358696E-2</v>
      </c>
      <c r="I123">
        <v>7.9206741323307378E-2</v>
      </c>
      <c r="J123">
        <v>9.4760197146844083E-2</v>
      </c>
      <c r="K123">
        <v>0.11057806171938102</v>
      </c>
      <c r="L123">
        <v>0.12666482998965109</v>
      </c>
      <c r="M123">
        <v>0.1430250733205157</v>
      </c>
      <c r="N123">
        <v>0.15966344078800493</v>
      </c>
      <c r="O123">
        <v>0.17658466050244145</v>
      </c>
      <c r="P123">
        <v>0.19379354095202347</v>
      </c>
      <c r="Q123">
        <v>0.21129497236924841</v>
      </c>
      <c r="R123">
        <v>0.22909392812056606</v>
      </c>
      <c r="S123">
        <v>0.24719546611965609</v>
      </c>
      <c r="T123">
        <v>0.2656047302647308</v>
      </c>
      <c r="U123">
        <v>0.28432695190027163</v>
      </c>
      <c r="V123">
        <v>0.3033674513036167</v>
      </c>
      <c r="W123">
        <v>0.32273163919681874</v>
      </c>
      <c r="X123">
        <v>0.34242501828420513</v>
      </c>
      <c r="Y123">
        <v>0.36245318481607713</v>
      </c>
      <c r="Z123">
        <v>0.38282183017899102</v>
      </c>
      <c r="AA123">
        <v>0.40353674251307431</v>
      </c>
      <c r="AB123">
        <v>0.42460380835683714</v>
      </c>
      <c r="AC123">
        <v>0.4460290143199438</v>
      </c>
      <c r="AD123">
        <v>0.4678184487844233</v>
      </c>
      <c r="AE123">
        <v>0.489978303634799</v>
      </c>
      <c r="AF123">
        <v>0.51251487601763102</v>
      </c>
      <c r="AG123">
        <v>0.53543457013097129</v>
      </c>
    </row>
    <row r="124" spans="2:33" x14ac:dyDescent="0.2">
      <c r="B124" t="s">
        <v>47</v>
      </c>
      <c r="C124">
        <v>8.3905192677385318E-3</v>
      </c>
      <c r="D124">
        <v>1.0802213393552366E-2</v>
      </c>
      <c r="E124">
        <v>1.3946373478149168E-2</v>
      </c>
      <c r="F124">
        <v>1.7830482270127592E-2</v>
      </c>
      <c r="G124">
        <v>2.2463946622615347E-2</v>
      </c>
      <c r="H124">
        <v>2.7858135242779202E-2</v>
      </c>
      <c r="I124">
        <v>3.4026424957135412E-2</v>
      </c>
      <c r="J124">
        <v>4.0984255754929165E-2</v>
      </c>
      <c r="K124">
        <v>4.7997749199105419E-2</v>
      </c>
      <c r="L124">
        <v>5.5067350590835097E-2</v>
      </c>
      <c r="M124">
        <v>6.2193508793698525E-2</v>
      </c>
      <c r="N124">
        <v>6.9376676262184925E-2</v>
      </c>
      <c r="O124">
        <v>7.661730907041911E-2</v>
      </c>
      <c r="P124">
        <v>8.391586694111923E-2</v>
      </c>
      <c r="Q124">
        <v>9.1272813274784995E-2</v>
      </c>
      <c r="R124">
        <v>9.868861517911999E-2</v>
      </c>
      <c r="S124">
        <v>0.10616374349868975</v>
      </c>
      <c r="T124">
        <v>0.11369867284481605</v>
      </c>
      <c r="U124">
        <v>0.12129388162571129</v>
      </c>
      <c r="V124">
        <v>0.1289498520768538</v>
      </c>
      <c r="W124">
        <v>0.13666707029160546</v>
      </c>
      <c r="X124">
        <v>0.14444602625207498</v>
      </c>
      <c r="Y124">
        <v>0.15228721386022842</v>
      </c>
      <c r="Z124">
        <v>0.16019113096924703</v>
      </c>
      <c r="AA124">
        <v>0.16815827941513767</v>
      </c>
      <c r="AB124">
        <v>0.17618916504859544</v>
      </c>
      <c r="AC124">
        <v>0.18428429776712107</v>
      </c>
      <c r="AD124">
        <v>0.19244419154739478</v>
      </c>
      <c r="AE124">
        <v>0.20066936447791067</v>
      </c>
      <c r="AF124">
        <v>0.20896033879187068</v>
      </c>
      <c r="AG124">
        <v>0.21731764090034231</v>
      </c>
    </row>
    <row r="125" spans="2:33" x14ac:dyDescent="0.2">
      <c r="B125" t="s">
        <v>48</v>
      </c>
      <c r="C125">
        <v>6.3050375713841325E-2</v>
      </c>
      <c r="D125">
        <v>7.6441933635938167E-2</v>
      </c>
      <c r="E125">
        <v>9.025809768021939E-2</v>
      </c>
      <c r="F125">
        <v>0.10451201276658049</v>
      </c>
      <c r="G125">
        <v>0.119217343718884</v>
      </c>
      <c r="H125">
        <v>0.13438829649868303</v>
      </c>
      <c r="I125">
        <v>0.15003964042295329</v>
      </c>
      <c r="J125">
        <v>0.16618673141338886</v>
      </c>
      <c r="K125">
        <v>0.18259832217172589</v>
      </c>
      <c r="L125">
        <v>0.19927874537480753</v>
      </c>
      <c r="M125">
        <v>0.21623240467151889</v>
      </c>
      <c r="N125">
        <v>0.23346377584535513</v>
      </c>
      <c r="O125">
        <v>0.25097740799603252</v>
      </c>
      <c r="P125">
        <v>0.26877792474045548</v>
      </c>
      <c r="Q125">
        <v>0.28687002543335638</v>
      </c>
      <c r="R125">
        <v>0.30525848640793002</v>
      </c>
      <c r="S125">
        <v>0.3239481622367904</v>
      </c>
      <c r="T125">
        <v>0.34294398701358292</v>
      </c>
      <c r="U125">
        <v>0.36225097565559022</v>
      </c>
      <c r="V125">
        <v>0.38187422522767522</v>
      </c>
      <c r="W125">
        <v>0.40181891628791205</v>
      </c>
      <c r="X125">
        <v>0.42209031425525811</v>
      </c>
      <c r="Y125">
        <v>0.44269377079963068</v>
      </c>
      <c r="Z125">
        <v>0.46363472525475258</v>
      </c>
      <c r="AA125">
        <v>0.4849187060541425</v>
      </c>
      <c r="AB125">
        <v>0.50655133219062709</v>
      </c>
      <c r="AC125">
        <v>0.52853831469976009</v>
      </c>
      <c r="AD125">
        <v>0.55088545816754286</v>
      </c>
      <c r="AE125">
        <v>0.57359866226283984</v>
      </c>
      <c r="AF125">
        <v>0.59668392329489783</v>
      </c>
      <c r="AG125">
        <v>0.62014733579637782</v>
      </c>
    </row>
    <row r="126" spans="2:33" x14ac:dyDescent="0.2">
      <c r="B126" t="s">
        <v>19</v>
      </c>
      <c r="C126">
        <v>8.6980579605946726E-2</v>
      </c>
      <c r="D126">
        <v>0.10372068554242911</v>
      </c>
      <c r="E126">
        <v>0.11901986191032699</v>
      </c>
      <c r="F126">
        <v>0.13279514061810116</v>
      </c>
      <c r="G126">
        <v>0.14497053858294376</v>
      </c>
      <c r="H126">
        <v>0.15547774890455124</v>
      </c>
      <c r="I126">
        <v>0.16425677329992863</v>
      </c>
      <c r="J126">
        <v>0.17125648768639767</v>
      </c>
      <c r="K126">
        <v>0.17830520007357209</v>
      </c>
      <c r="L126">
        <v>0.18540325344745662</v>
      </c>
      <c r="M126">
        <v>0.19255099319495844</v>
      </c>
      <c r="N126">
        <v>0.19974876712069267</v>
      </c>
      <c r="O126">
        <v>0.20699692546390699</v>
      </c>
      <c r="P126">
        <v>0.21429582091552396</v>
      </c>
      <c r="Q126">
        <v>0.22164580863530212</v>
      </c>
      <c r="R126">
        <v>0.22904724626911882</v>
      </c>
      <c r="S126">
        <v>0.23650049396637218</v>
      </c>
      <c r="T126">
        <v>0.24400591439750627</v>
      </c>
      <c r="U126">
        <v>0.25156387277165831</v>
      </c>
      <c r="V126">
        <v>0.25917473685442938</v>
      </c>
      <c r="W126">
        <v>0.2668388769857799</v>
      </c>
      <c r="X126">
        <v>0.27455666609804991</v>
      </c>
      <c r="Y126">
        <v>0.28232847973410585</v>
      </c>
      <c r="Z126">
        <v>0.29015469606561417</v>
      </c>
      <c r="AA126">
        <v>0.29803569591144302</v>
      </c>
      <c r="AB126">
        <v>0.30597186275619276</v>
      </c>
      <c r="AC126">
        <v>0.31396358276885566</v>
      </c>
      <c r="AD126">
        <v>0.32201124482160726</v>
      </c>
      <c r="AE126">
        <v>0.33011524050872815</v>
      </c>
      <c r="AF126">
        <v>0.3382759641656588</v>
      </c>
      <c r="AG126">
        <v>0.34649381288818792</v>
      </c>
    </row>
    <row r="127" spans="2:33" x14ac:dyDescent="0.2">
      <c r="B127" t="s">
        <v>20</v>
      </c>
      <c r="C127">
        <v>0.18612761435889574</v>
      </c>
      <c r="D127">
        <v>0.22572093247466574</v>
      </c>
      <c r="E127">
        <v>0.26442016470113272</v>
      </c>
      <c r="F127">
        <v>0.30201360241876968</v>
      </c>
      <c r="G127">
        <v>0.33828892304069597</v>
      </c>
      <c r="H127">
        <v>0.37303510915106597</v>
      </c>
      <c r="I127">
        <v>0.40604442707594479</v>
      </c>
      <c r="J127">
        <v>0.43711444003117927</v>
      </c>
      <c r="K127">
        <v>0.46896186241056947</v>
      </c>
      <c r="L127">
        <v>0.50160614594120778</v>
      </c>
      <c r="M127">
        <v>0.53506722905600113</v>
      </c>
      <c r="N127">
        <v>0.56936554907164105</v>
      </c>
      <c r="O127">
        <v>0.60452205467128051</v>
      </c>
      <c r="P127">
        <v>0.64055821869954432</v>
      </c>
      <c r="Q127">
        <v>0.67749605127768486</v>
      </c>
      <c r="R127">
        <v>0.71535811324689469</v>
      </c>
      <c r="S127">
        <v>0.7541675299479883</v>
      </c>
      <c r="T127">
        <v>0.79394800534586729</v>
      </c>
      <c r="U127">
        <v>0.83472383650739723</v>
      </c>
      <c r="V127">
        <v>0.8765199284415387</v>
      </c>
      <c r="W127">
        <v>0.91936180931079547</v>
      </c>
      <c r="X127">
        <v>0.96327564602327331</v>
      </c>
      <c r="Y127">
        <v>1.0082882602148693</v>
      </c>
      <c r="Z127">
        <v>1.0544271446313551</v>
      </c>
      <c r="AA127">
        <v>1.1017204799203619</v>
      </c>
      <c r="AB127">
        <v>1.1501971518435183</v>
      </c>
      <c r="AC127">
        <v>1.1998867689192583</v>
      </c>
      <c r="AD127">
        <v>1.2508196805070741</v>
      </c>
      <c r="AE127">
        <v>1.3030269953442579</v>
      </c>
      <c r="AF127">
        <v>1.3565406005464558</v>
      </c>
      <c r="AG127">
        <v>1.4113931810836395</v>
      </c>
    </row>
    <row r="128" spans="2:33" x14ac:dyDescent="0.2">
      <c r="B128" t="s">
        <v>21</v>
      </c>
      <c r="C128">
        <v>7.7970072473301635E-2</v>
      </c>
      <c r="D128">
        <v>9.415512813870297E-2</v>
      </c>
      <c r="E128">
        <v>0.11036121691791817</v>
      </c>
      <c r="F128">
        <v>0.1265794507753755</v>
      </c>
      <c r="G128">
        <v>0.14280077382023426</v>
      </c>
      <c r="H128">
        <v>0.1590159696825387</v>
      </c>
      <c r="I128">
        <v>0.17521566924928975</v>
      </c>
      <c r="J128">
        <v>0.19139035875355184</v>
      </c>
      <c r="K128">
        <v>0.20782384328988213</v>
      </c>
      <c r="L128">
        <v>0.22452026357879368</v>
      </c>
      <c r="M128">
        <v>0.24148382659232781</v>
      </c>
      <c r="N128">
        <v>0.25871880661407859</v>
      </c>
      <c r="O128">
        <v>0.27622954631617735</v>
      </c>
      <c r="P128">
        <v>0.29402045785350961</v>
      </c>
      <c r="Q128">
        <v>0.31209602397543929</v>
      </c>
      <c r="R128">
        <v>0.33046079915531984</v>
      </c>
      <c r="S128">
        <v>0.3491194107380784</v>
      </c>
      <c r="T128">
        <v>0.36807656010616124</v>
      </c>
      <c r="U128">
        <v>0.38733702386413343</v>
      </c>
      <c r="V128">
        <v>0.40690565504223308</v>
      </c>
      <c r="W128">
        <v>0.42678738431918228</v>
      </c>
      <c r="X128">
        <v>0.44698722126456264</v>
      </c>
      <c r="Y128">
        <v>0.46751025560106929</v>
      </c>
      <c r="Z128">
        <v>0.48836165848695989</v>
      </c>
      <c r="AA128">
        <v>0.50954668381902479</v>
      </c>
      <c r="AB128">
        <v>0.53107066955640259</v>
      </c>
      <c r="AC128">
        <v>0.55293903906557862</v>
      </c>
      <c r="AD128">
        <v>0.57515730248690133</v>
      </c>
      <c r="AE128">
        <v>0.59773105812296523</v>
      </c>
      <c r="AF128">
        <v>0.62066599384920618</v>
      </c>
      <c r="AG128">
        <v>0.64396788854706699</v>
      </c>
    </row>
    <row r="129" spans="1:33" x14ac:dyDescent="0.2">
      <c r="B129" t="s">
        <v>22</v>
      </c>
      <c r="C129">
        <v>0.13781782311941948</v>
      </c>
      <c r="D129">
        <v>0.16660620759263492</v>
      </c>
      <c r="E129">
        <v>0.19481403624618748</v>
      </c>
      <c r="F129">
        <v>0.22234354741897083</v>
      </c>
      <c r="G129">
        <v>0.24909699557281853</v>
      </c>
      <c r="H129">
        <v>0.27497721031521344</v>
      </c>
      <c r="I129">
        <v>0.29988816784491668</v>
      </c>
      <c r="J129">
        <v>0.32373557028976868</v>
      </c>
      <c r="K129">
        <v>0.34808376818596265</v>
      </c>
      <c r="L129">
        <v>0.37294327823797679</v>
      </c>
      <c r="M129">
        <v>0.39832483800108315</v>
      </c>
      <c r="N129">
        <v>0.42423941051921477</v>
      </c>
      <c r="O129">
        <v>0.45069818906022707</v>
      </c>
      <c r="P129">
        <v>0.47771260195060067</v>
      </c>
      <c r="Q129">
        <v>0.50529431751167209</v>
      </c>
      <c r="R129">
        <v>0.53345524909952602</v>
      </c>
      <c r="S129">
        <v>0.56220756025072494</v>
      </c>
      <c r="T129">
        <v>0.59156366993609888</v>
      </c>
      <c r="U129">
        <v>0.62153625792486578</v>
      </c>
      <c r="V129">
        <v>0.65213827026139681</v>
      </c>
      <c r="W129">
        <v>0.68338292485699503</v>
      </c>
      <c r="X129">
        <v>0.71528371719910078</v>
      </c>
      <c r="Y129">
        <v>0.74785442618039066</v>
      </c>
      <c r="Z129">
        <v>0.78110912005028765</v>
      </c>
      <c r="AA129">
        <v>0.81506216249145247</v>
      </c>
      <c r="AB129">
        <v>0.84972821882388183</v>
      </c>
      <c r="AC129">
        <v>0.88512226233929236</v>
      </c>
      <c r="AD129">
        <v>0.92125958076852621</v>
      </c>
      <c r="AE129">
        <v>0.9581557828847741</v>
      </c>
      <c r="AF129">
        <v>0.99582680524546319</v>
      </c>
      <c r="AG129">
        <v>1.034288919075727</v>
      </c>
    </row>
    <row r="130" spans="1:33" x14ac:dyDescent="0.2">
      <c r="B130" t="s">
        <v>23</v>
      </c>
      <c r="C130">
        <v>9.8045344639131587E-2</v>
      </c>
      <c r="D130">
        <v>0.11952262391650591</v>
      </c>
      <c r="E130">
        <v>0.14203499376150919</v>
      </c>
      <c r="F130">
        <v>0.16563176676885574</v>
      </c>
      <c r="G130">
        <v>0.19036523256413254</v>
      </c>
      <c r="H130">
        <v>0.2162908447570191</v>
      </c>
      <c r="I130">
        <v>0.24346742115586242</v>
      </c>
      <c r="J130">
        <v>0.27195735822909761</v>
      </c>
      <c r="K130">
        <v>0.3011994257640051</v>
      </c>
      <c r="L130">
        <v>0.33121347990241934</v>
      </c>
      <c r="M130">
        <v>0.36201990098561665</v>
      </c>
      <c r="N130">
        <v>0.39363960739310988</v>
      </c>
      <c r="O130">
        <v>0.42609406974678432</v>
      </c>
      <c r="P130">
        <v>0.45940532549002133</v>
      </c>
      <c r="Q130">
        <v>0.49359599385170816</v>
      </c>
      <c r="R130">
        <v>0.52868929120529673</v>
      </c>
      <c r="S130">
        <v>0.56470904683333889</v>
      </c>
      <c r="T130">
        <v>0.60167971910820284</v>
      </c>
      <c r="U130">
        <v>0.63962641209995896</v>
      </c>
      <c r="V130">
        <v>0.67857489262271109</v>
      </c>
      <c r="W130">
        <v>0.71855160773094895</v>
      </c>
      <c r="X130">
        <v>0.75958370267780173</v>
      </c>
      <c r="Y130">
        <v>0.8016990393473874</v>
      </c>
      <c r="Z130">
        <v>0.84492621517377287</v>
      </c>
      <c r="AA130">
        <v>0.88929458255939231</v>
      </c>
      <c r="AB130">
        <v>0.93483426880611042</v>
      </c>
      <c r="AC130">
        <v>0.98157619657246109</v>
      </c>
      <c r="AD130">
        <v>1.0295521048709551</v>
      </c>
      <c r="AE130">
        <v>1.0787945706197144</v>
      </c>
      <c r="AF130">
        <v>1.1293370307630659</v>
      </c>
      <c r="AG130">
        <v>1.1812138049761174</v>
      </c>
    </row>
    <row r="131" spans="1:33" x14ac:dyDescent="0.2">
      <c r="B131" t="s">
        <v>24</v>
      </c>
      <c r="C131">
        <v>0.16647691228156436</v>
      </c>
      <c r="D131">
        <v>0.20112368364810351</v>
      </c>
      <c r="E131">
        <v>0.2344502371328776</v>
      </c>
      <c r="F131">
        <v>0.26624905908647684</v>
      </c>
      <c r="G131">
        <v>0.29631659243162434</v>
      </c>
      <c r="H131">
        <v>0.32445535085913541</v>
      </c>
      <c r="I131">
        <v>0.35047603239818081</v>
      </c>
      <c r="J131">
        <v>0.3741996015414864</v>
      </c>
      <c r="K131">
        <v>0.39839764206765815</v>
      </c>
      <c r="L131">
        <v>0.42307964340435328</v>
      </c>
      <c r="M131">
        <v>0.4482552847677822</v>
      </c>
      <c r="N131">
        <v>0.47393443895847975</v>
      </c>
      <c r="O131">
        <v>0.50012717623299119</v>
      </c>
      <c r="P131">
        <v>0.52684376825299284</v>
      </c>
      <c r="Q131">
        <v>0.55409469211339468</v>
      </c>
      <c r="R131">
        <v>0.58189063445100442</v>
      </c>
      <c r="S131">
        <v>0.61024249563536648</v>
      </c>
      <c r="T131">
        <v>0.63916139404341565</v>
      </c>
      <c r="U131">
        <v>0.66865867041962579</v>
      </c>
      <c r="V131">
        <v>0.69874589232336015</v>
      </c>
      <c r="W131">
        <v>0.72943485866516933</v>
      </c>
      <c r="X131">
        <v>0.76073760433381477</v>
      </c>
      <c r="Y131">
        <v>0.79266640491583296</v>
      </c>
      <c r="Z131">
        <v>0.82523378150949145</v>
      </c>
      <c r="AA131">
        <v>0.85845250563502318</v>
      </c>
      <c r="AB131">
        <v>0.89233560424306568</v>
      </c>
      <c r="AC131">
        <v>0.92689636482326898</v>
      </c>
      <c r="AD131">
        <v>0.96214834061507637</v>
      </c>
      <c r="AE131">
        <v>0.99810535592271976</v>
      </c>
      <c r="AF131">
        <v>1.034781511536516</v>
      </c>
      <c r="AG131">
        <v>1.0721911902625885</v>
      </c>
    </row>
    <row r="132" spans="1:33" x14ac:dyDescent="0.2">
      <c r="B132" t="s">
        <v>25</v>
      </c>
      <c r="C132">
        <v>0.7205411839850262</v>
      </c>
      <c r="D132">
        <v>0.90546586387696726</v>
      </c>
      <c r="E132">
        <v>1.0887086841864801</v>
      </c>
      <c r="F132">
        <v>1.2650906141106404</v>
      </c>
      <c r="G132">
        <v>1.4290968531888049</v>
      </c>
      <c r="H132">
        <v>1.5751366352732432</v>
      </c>
      <c r="I132">
        <v>1.6978390648384074</v>
      </c>
      <c r="J132">
        <v>1.7923651513609771</v>
      </c>
      <c r="K132">
        <v>1.8904179932455296</v>
      </c>
      <c r="L132">
        <v>1.992129173252347</v>
      </c>
      <c r="M132">
        <v>2.0976351834765032</v>
      </c>
      <c r="N132">
        <v>2.2070776085144752</v>
      </c>
      <c r="O132">
        <v>2.3206033154646732</v>
      </c>
      <c r="P132">
        <v>2.4383646510168639</v>
      </c>
      <c r="Q132">
        <v>2.560519645894979</v>
      </c>
      <c r="R132">
        <v>2.6872322269276476</v>
      </c>
      <c r="S132">
        <v>2.8186724370310587</v>
      </c>
      <c r="T132">
        <v>2.955016663399352</v>
      </c>
      <c r="U132">
        <v>3.0964478742087609</v>
      </c>
      <c r="V132">
        <v>3.2431558641531515</v>
      </c>
      <c r="W132">
        <v>3.3953375091404658</v>
      </c>
      <c r="X132">
        <v>3.5531970304918485</v>
      </c>
      <c r="Y132">
        <v>3.7169462689980093</v>
      </c>
      <c r="Z132">
        <v>3.886804969200591</v>
      </c>
      <c r="AA132">
        <v>4.0630010742800362</v>
      </c>
      <c r="AB132">
        <v>4.2457710319456776</v>
      </c>
      <c r="AC132">
        <v>4.435360111738551</v>
      </c>
      <c r="AD132">
        <v>4.632022734172728</v>
      </c>
      <c r="AE132">
        <v>4.8360228121568678</v>
      </c>
      <c r="AF132">
        <v>5.0476341051541649</v>
      </c>
      <c r="AG132">
        <v>5.2671405865559464</v>
      </c>
    </row>
    <row r="133" spans="1:33" x14ac:dyDescent="0.2">
      <c r="B133" t="s">
        <v>26</v>
      </c>
      <c r="C133">
        <v>4.698601780761838E-2</v>
      </c>
      <c r="D133">
        <v>5.7073885722757949E-2</v>
      </c>
      <c r="E133">
        <v>6.765966197570901E-2</v>
      </c>
      <c r="F133">
        <v>7.875811046997773E-2</v>
      </c>
      <c r="G133">
        <v>9.0384822989420452E-2</v>
      </c>
      <c r="H133">
        <v>0.10255625538850596</v>
      </c>
      <c r="I133">
        <v>0.11528976604776059</v>
      </c>
      <c r="J133">
        <v>0.1286036567191686</v>
      </c>
      <c r="K133">
        <v>0.14210394185997635</v>
      </c>
      <c r="L133">
        <v>0.15579323099275527</v>
      </c>
      <c r="M133">
        <v>0.16967417017339312</v>
      </c>
      <c r="N133">
        <v>0.18374944250255998</v>
      </c>
      <c r="O133">
        <v>0.1980217686443351</v>
      </c>
      <c r="P133">
        <v>0.21249390735209511</v>
      </c>
      <c r="Q133">
        <v>0.22716865600176378</v>
      </c>
      <c r="R133">
        <v>0.24204885113252769</v>
      </c>
      <c r="S133">
        <v>0.25713736899512246</v>
      </c>
      <c r="T133">
        <v>0.27243712610779358</v>
      </c>
      <c r="U133">
        <v>0.28795107982004203</v>
      </c>
      <c r="V133">
        <v>0.30368222888426188</v>
      </c>
      <c r="W133">
        <v>0.31963361403538093</v>
      </c>
      <c r="X133">
        <v>0.33580831857861565</v>
      </c>
      <c r="Y133">
        <v>0.35220946898545552</v>
      </c>
      <c r="Z133">
        <v>0.36884023549799122</v>
      </c>
      <c r="AA133">
        <v>0.38570383274170239</v>
      </c>
      <c r="AB133">
        <v>0.40280352034682548</v>
      </c>
      <c r="AC133">
        <v>0.42014260357842043</v>
      </c>
      <c r="AD133">
        <v>0.43772443397525773</v>
      </c>
      <c r="AE133">
        <v>0.45555240999765056</v>
      </c>
      <c r="AF133">
        <v>0.47362997768435694</v>
      </c>
      <c r="AG133">
        <v>0.49196063131867734</v>
      </c>
    </row>
    <row r="134" spans="1:33" x14ac:dyDescent="0.2">
      <c r="B134" t="s">
        <v>27</v>
      </c>
      <c r="C134">
        <v>0.10062949928713336</v>
      </c>
      <c r="D134">
        <v>0.12163008672663536</v>
      </c>
      <c r="E134">
        <v>0.1425546401921412</v>
      </c>
      <c r="F134">
        <v>0.16337754057484494</v>
      </c>
      <c r="G134">
        <v>0.18407276842835646</v>
      </c>
      <c r="H134">
        <v>0.20461395446272213</v>
      </c>
      <c r="I134">
        <v>0.22497443217050569</v>
      </c>
      <c r="J134">
        <v>0.24512729245232007</v>
      </c>
      <c r="K134">
        <v>0.26566305707948873</v>
      </c>
      <c r="L134">
        <v>0.2865890012345737</v>
      </c>
      <c r="M134">
        <v>0.30791253832860532</v>
      </c>
      <c r="N134">
        <v>0.32964122262742357</v>
      </c>
      <c r="O134">
        <v>0.35178275192791925</v>
      </c>
      <c r="P134">
        <v>0.37434497028512442</v>
      </c>
      <c r="Q134">
        <v>0.39733587079111649</v>
      </c>
      <c r="R134">
        <v>0.42076359840672228</v>
      </c>
      <c r="S134">
        <v>0.44463645284702469</v>
      </c>
      <c r="T134">
        <v>0.46896289152169285</v>
      </c>
      <c r="U134">
        <v>0.49375153253117965</v>
      </c>
      <c r="V134">
        <v>0.51901115771984674</v>
      </c>
      <c r="W134">
        <v>0.54475071578709855</v>
      </c>
      <c r="X134">
        <v>0.57097932545762808</v>
      </c>
      <c r="Y134">
        <v>0.59770627871189774</v>
      </c>
      <c r="Z134">
        <v>0.62494104407799855</v>
      </c>
      <c r="AA134">
        <v>0.65269326998605515</v>
      </c>
      <c r="AB134">
        <v>0.68097278818636486</v>
      </c>
      <c r="AC134">
        <v>0.70978961723248046</v>
      </c>
      <c r="AD134">
        <v>0.73915396603047212</v>
      </c>
      <c r="AE134">
        <v>0.7690762374556257</v>
      </c>
      <c r="AF134">
        <v>0.79956703203785717</v>
      </c>
      <c r="AG134">
        <v>0.83063715171715113</v>
      </c>
    </row>
    <row r="135" spans="1:33" x14ac:dyDescent="0.2">
      <c r="B135" t="s">
        <v>28</v>
      </c>
      <c r="C135">
        <v>0.1432132966296448</v>
      </c>
      <c r="D135">
        <v>0.17333524218736637</v>
      </c>
      <c r="E135">
        <v>0.20300212546354365</v>
      </c>
      <c r="F135">
        <v>0.23211868278364392</v>
      </c>
      <c r="G135">
        <v>0.26058898025206217</v>
      </c>
      <c r="H135">
        <v>0.28831691867735426</v>
      </c>
      <c r="I135">
        <v>0.31520675516629687</v>
      </c>
      <c r="J135">
        <v>0.34116363761356511</v>
      </c>
      <c r="K135">
        <v>0.36770593527701956</v>
      </c>
      <c r="L135">
        <v>0.39484685124358848</v>
      </c>
      <c r="M135">
        <v>0.42259988637432661</v>
      </c>
      <c r="N135">
        <v>0.45097884602022503</v>
      </c>
      <c r="O135">
        <v>0.47999784688948666</v>
      </c>
      <c r="P135">
        <v>0.50967132406968019</v>
      </c>
      <c r="Q135">
        <v>0.5400140382082691</v>
      </c>
      <c r="R135">
        <v>0.57104108285508459</v>
      </c>
      <c r="S135">
        <v>0.60276789197039637</v>
      </c>
      <c r="T135">
        <v>0.6352102476023157</v>
      </c>
      <c r="U135">
        <v>0.66838428773735037</v>
      </c>
      <c r="V135">
        <v>0.7023065143280145</v>
      </c>
      <c r="W135">
        <v>0.73699380150149074</v>
      </c>
      <c r="X135">
        <v>0.77246340395342228</v>
      </c>
      <c r="Y135">
        <v>0.80873296553101615</v>
      </c>
      <c r="Z135">
        <v>0.84582052800972218</v>
      </c>
      <c r="AA135">
        <v>0.88374454006785619</v>
      </c>
      <c r="AB135">
        <v>0.92252386646363327</v>
      </c>
      <c r="AC135">
        <v>0.96217779741917042</v>
      </c>
      <c r="AD135">
        <v>1.002726058216133</v>
      </c>
      <c r="AE135">
        <v>1.0441888190077944</v>
      </c>
      <c r="AF135">
        <v>1.0865867048523907</v>
      </c>
      <c r="AG135">
        <v>1.1299408059727607</v>
      </c>
    </row>
    <row r="136" spans="1:33" x14ac:dyDescent="0.2">
      <c r="B136" t="s">
        <v>29</v>
      </c>
      <c r="C136">
        <v>1.6087994116911929E-2</v>
      </c>
      <c r="D136">
        <v>1.9796083850337653E-2</v>
      </c>
      <c r="E136">
        <v>2.397580537992057E-2</v>
      </c>
      <c r="F136">
        <v>2.8633662637600331E-2</v>
      </c>
      <c r="G136">
        <v>3.3776951584090581E-2</v>
      </c>
      <c r="H136">
        <v>3.9413779195037572E-2</v>
      </c>
      <c r="I136">
        <v>4.5553084688857028E-2</v>
      </c>
      <c r="J136">
        <v>5.2204663073821676E-2</v>
      </c>
      <c r="K136">
        <v>5.890644652932106E-2</v>
      </c>
      <c r="L136">
        <v>6.5658813995354323E-2</v>
      </c>
      <c r="M136">
        <v>7.2462147272100139E-2</v>
      </c>
      <c r="N136">
        <v>7.9316831041505359E-2</v>
      </c>
      <c r="O136">
        <v>8.6223252889035568E-2</v>
      </c>
      <c r="P136">
        <v>9.3181803325590867E-2</v>
      </c>
      <c r="Q136">
        <v>0.10019287580958623</v>
      </c>
      <c r="R136">
        <v>0.1072568667691992</v>
      </c>
      <c r="S136">
        <v>0.11437417562478489</v>
      </c>
      <c r="T136">
        <v>0.12154520481146057</v>
      </c>
      <c r="U136">
        <v>0.12877035980186088</v>
      </c>
      <c r="V136">
        <v>0.13605004912906427</v>
      </c>
      <c r="W136">
        <v>0.14338468440969254</v>
      </c>
      <c r="X136">
        <v>0.15077468036718555</v>
      </c>
      <c r="Y136">
        <v>0.15822045485525044</v>
      </c>
      <c r="Z136">
        <v>0.16572242888148872</v>
      </c>
      <c r="AA136">
        <v>0.17328102663120112</v>
      </c>
      <c r="AB136">
        <v>0.18089667549137267</v>
      </c>
      <c r="AC136">
        <v>0.18856980607483803</v>
      </c>
      <c r="AD136">
        <v>0.1963008522446304</v>
      </c>
      <c r="AE136">
        <v>0.20409025113851287</v>
      </c>
      <c r="AF136">
        <v>0.21193844319369576</v>
      </c>
      <c r="AG136">
        <v>0.21984587217174062</v>
      </c>
    </row>
    <row r="137" spans="1:33" x14ac:dyDescent="0.2">
      <c r="B137" t="s">
        <v>30</v>
      </c>
      <c r="C137">
        <v>0</v>
      </c>
      <c r="D137">
        <v>2.0295630315772433E-3</v>
      </c>
      <c r="E137">
        <v>6.0985469723137363E-3</v>
      </c>
      <c r="F137">
        <v>1.2231668337843763E-2</v>
      </c>
      <c r="G137">
        <v>2.0468742385149025E-2</v>
      </c>
      <c r="H137">
        <v>3.0865106557712071E-2</v>
      </c>
      <c r="I137">
        <v>4.3492233442730718E-2</v>
      </c>
      <c r="J137">
        <v>5.8438542632297592E-2</v>
      </c>
      <c r="K137">
        <v>7.3638939078087232E-2</v>
      </c>
      <c r="L137">
        <v>8.909774226345521E-2</v>
      </c>
      <c r="M137">
        <v>0.10481934510297443</v>
      </c>
      <c r="N137">
        <v>0.12080821519076557</v>
      </c>
      <c r="O137">
        <v>0.13706889607004899</v>
      </c>
      <c r="P137">
        <v>0.15360600852428027</v>
      </c>
      <c r="Q137">
        <v>0.17042425189023347</v>
      </c>
      <c r="R137">
        <v>0.18752840539340795</v>
      </c>
      <c r="S137">
        <v>0.20492332950613631</v>
      </c>
      <c r="T137">
        <v>0.22261396732878114</v>
      </c>
      <c r="U137">
        <v>0.24060534599441089</v>
      </c>
      <c r="V137">
        <v>0.25890257809735645</v>
      </c>
      <c r="W137">
        <v>0.27751086314605206</v>
      </c>
      <c r="X137">
        <v>0.29643548904057537</v>
      </c>
      <c r="Y137">
        <v>0.31568183357530571</v>
      </c>
      <c r="Z137">
        <v>0.3352553659671263</v>
      </c>
      <c r="AA137">
        <v>0.35516164840960801</v>
      </c>
      <c r="AB137">
        <v>0.37540633765361181</v>
      </c>
      <c r="AC137">
        <v>0.39599518661476368</v>
      </c>
      <c r="AD137">
        <v>0.41693404600825512</v>
      </c>
      <c r="AE137">
        <v>0.4382288660114359</v>
      </c>
      <c r="AF137">
        <v>0.45988569795467071</v>
      </c>
      <c r="AG137">
        <v>0.48191069604094067</v>
      </c>
    </row>
    <row r="138" spans="1:33" x14ac:dyDescent="0.2">
      <c r="B138" t="s">
        <v>31</v>
      </c>
      <c r="C138">
        <v>0.12373628260414626</v>
      </c>
      <c r="D138">
        <v>0.15073762908302263</v>
      </c>
      <c r="E138">
        <v>0.17863979060621168</v>
      </c>
      <c r="F138">
        <v>0.20747609072896717</v>
      </c>
      <c r="G138">
        <v>0.23728119117171156</v>
      </c>
      <c r="H138">
        <v>0.26809114928652589</v>
      </c>
      <c r="I138">
        <v>0.2999434781377876</v>
      </c>
      <c r="J138">
        <v>0.33287720932202908</v>
      </c>
      <c r="K138">
        <v>0.36676601871061359</v>
      </c>
      <c r="L138">
        <v>0.40163760357146705</v>
      </c>
      <c r="M138">
        <v>0.43752046439328512</v>
      </c>
      <c r="N138">
        <v>0.47444392817893594</v>
      </c>
      <c r="O138">
        <v>0.51243817241437062</v>
      </c>
      <c r="P138">
        <v>0.5515342497326331</v>
      </c>
      <c r="Q138">
        <v>0.59176411329312506</v>
      </c>
      <c r="R138">
        <v>0.63316064289687135</v>
      </c>
      <c r="S138">
        <v>0.67575767185912627</v>
      </c>
      <c r="T138">
        <v>0.71959001466128647</v>
      </c>
      <c r="U138">
        <v>0.76469349540470932</v>
      </c>
      <c r="V138">
        <v>0.81110497708969131</v>
      </c>
      <c r="W138">
        <v>0.85886239174353818</v>
      </c>
      <c r="X138">
        <v>0.90800477142234626</v>
      </c>
      <c r="Y138">
        <v>0.95857228011183992</v>
      </c>
      <c r="Z138">
        <v>1.010606246553329</v>
      </c>
      <c r="AA138">
        <v>1.0641491980216209</v>
      </c>
      <c r="AB138">
        <v>1.1192448950824936</v>
      </c>
      <c r="AC138">
        <v>1.1759383673581314</v>
      </c>
      <c r="AD138">
        <v>1.2342759503297629</v>
      </c>
      <c r="AE138">
        <v>1.2943053232075714</v>
      </c>
      <c r="AF138">
        <v>1.3560755478988364</v>
      </c>
      <c r="AG138">
        <v>1.4196371091061482</v>
      </c>
    </row>
    <row r="139" spans="1:33" x14ac:dyDescent="0.2">
      <c r="B139" t="s">
        <v>32</v>
      </c>
      <c r="C139">
        <v>0.10521485742633238</v>
      </c>
      <c r="D139">
        <v>0.12752803868977666</v>
      </c>
      <c r="E139">
        <v>0.15009515240505181</v>
      </c>
      <c r="F139">
        <v>0.17290932490532143</v>
      </c>
      <c r="G139">
        <v>0.19596330775497678</v>
      </c>
      <c r="H139">
        <v>0.21924947714618914</v>
      </c>
      <c r="I139">
        <v>0.2427598338173993</v>
      </c>
      <c r="J139">
        <v>0.26648600350625823</v>
      </c>
      <c r="K139">
        <v>0.29073414892827204</v>
      </c>
      <c r="L139">
        <v>0.31551575354957012</v>
      </c>
      <c r="M139">
        <v>0.34084255347253672</v>
      </c>
      <c r="N139">
        <v>0.36672654299380869</v>
      </c>
      <c r="O139">
        <v>0.39317998028454848</v>
      </c>
      <c r="P139">
        <v>0.42021539319568463</v>
      </c>
      <c r="Q139">
        <v>0.44784558519086581</v>
      </c>
      <c r="R139">
        <v>0.47608364140994092</v>
      </c>
      <c r="S139">
        <v>0.50494293486583575</v>
      </c>
      <c r="T139">
        <v>0.53443713277776017</v>
      </c>
      <c r="U139">
        <v>0.5645802030437469</v>
      </c>
      <c r="V139">
        <v>0.59538642085558535</v>
      </c>
      <c r="W139">
        <v>0.62687037545928437</v>
      </c>
      <c r="X139">
        <v>0.65904697706426463</v>
      </c>
      <c r="Y139">
        <v>0.69193146390455451</v>
      </c>
      <c r="Z139">
        <v>0.72553940945533069</v>
      </c>
      <c r="AA139">
        <v>0.75988672980822414</v>
      </c>
      <c r="AB139">
        <v>0.79498969120888119</v>
      </c>
      <c r="AC139">
        <v>0.83086491776035265</v>
      </c>
      <c r="AD139">
        <v>0.86752939929595663</v>
      </c>
      <c r="AE139">
        <v>0.90500049942534389</v>
      </c>
      <c r="AF139">
        <v>0.94329596375757752</v>
      </c>
      <c r="AG139">
        <v>0.98243392830512022</v>
      </c>
    </row>
    <row r="140" spans="1:33" x14ac:dyDescent="0.2">
      <c r="B140" t="s">
        <v>33</v>
      </c>
      <c r="C140">
        <v>3.3967242481519569E-2</v>
      </c>
      <c r="D140">
        <v>4.2042746534542534E-2</v>
      </c>
      <c r="E140">
        <v>5.1321766916874262E-2</v>
      </c>
      <c r="F140">
        <v>6.1839339475412682E-2</v>
      </c>
      <c r="G140">
        <v>7.3635602662599914E-2</v>
      </c>
      <c r="H140">
        <v>8.6756051344085511E-2</v>
      </c>
      <c r="I140">
        <v>0.10125182739726118</v>
      </c>
      <c r="J140">
        <v>0.11718004968405514</v>
      </c>
      <c r="K140">
        <v>0.13337905174972467</v>
      </c>
      <c r="L140">
        <v>0.1498534368505105</v>
      </c>
      <c r="M140">
        <v>0.16660788649800976</v>
      </c>
      <c r="N140">
        <v>0.18364716178951637</v>
      </c>
      <c r="O140">
        <v>0.20097610476097874</v>
      </c>
      <c r="P140">
        <v>0.21859963976295588</v>
      </c>
      <c r="Q140">
        <v>0.23652277485996659</v>
      </c>
      <c r="R140">
        <v>0.25475060325362658</v>
      </c>
      <c r="S140">
        <v>0.27328830472997873</v>
      </c>
      <c r="T140">
        <v>0.29214114713142891</v>
      </c>
      <c r="U140">
        <v>0.31131448785370358</v>
      </c>
      <c r="V140">
        <v>0.33081377536825701</v>
      </c>
      <c r="W140">
        <v>0.35064455077055778</v>
      </c>
      <c r="X140">
        <v>0.37081244935469776</v>
      </c>
      <c r="Y140">
        <v>0.39132320221476818</v>
      </c>
      <c r="Z140">
        <v>0.41218263787345971</v>
      </c>
      <c r="AA140">
        <v>0.43339668393834907</v>
      </c>
      <c r="AB140">
        <v>0.45497136878634148</v>
      </c>
      <c r="AC140">
        <v>0.47691282327674978</v>
      </c>
      <c r="AD140">
        <v>0.49922728249349507</v>
      </c>
      <c r="AE140">
        <v>0.52192108751692501</v>
      </c>
      <c r="AF140">
        <v>0.54500068722575312</v>
      </c>
      <c r="AG140">
        <v>0.56847264012963139</v>
      </c>
    </row>
    <row r="142" spans="1:33" x14ac:dyDescent="0.2">
      <c r="A142" t="s">
        <v>885</v>
      </c>
      <c r="B142" t="s">
        <v>886</v>
      </c>
    </row>
    <row r="147" spans="1:12" x14ac:dyDescent="0.2">
      <c r="C147">
        <v>2023</v>
      </c>
      <c r="D147">
        <v>2024</v>
      </c>
      <c r="E147">
        <v>2025</v>
      </c>
      <c r="F147">
        <v>2026</v>
      </c>
      <c r="G147">
        <v>2027</v>
      </c>
      <c r="H147">
        <v>2028</v>
      </c>
      <c r="I147">
        <v>2029</v>
      </c>
      <c r="J147">
        <v>2030</v>
      </c>
      <c r="K147">
        <v>2031</v>
      </c>
      <c r="L147">
        <v>2032</v>
      </c>
    </row>
    <row r="148" spans="1:12" x14ac:dyDescent="0.2">
      <c r="A148" s="110" t="s">
        <v>866</v>
      </c>
      <c r="B148" s="110" t="s">
        <v>14</v>
      </c>
      <c r="C148" s="116">
        <v>143000000000</v>
      </c>
      <c r="D148" s="116">
        <v>147000000000</v>
      </c>
      <c r="E148" s="116">
        <v>151000000000</v>
      </c>
      <c r="F148" s="116">
        <v>154000000000</v>
      </c>
      <c r="G148" s="116">
        <v>157000000000</v>
      </c>
      <c r="H148" s="116">
        <v>160000000000</v>
      </c>
      <c r="I148" s="116">
        <v>163000000000</v>
      </c>
      <c r="J148" s="116">
        <v>166000000000</v>
      </c>
      <c r="K148" s="116">
        <v>169000000000</v>
      </c>
      <c r="L148" s="116">
        <v>172000000000</v>
      </c>
    </row>
    <row r="149" spans="1:12" x14ac:dyDescent="0.2">
      <c r="A149" s="110" t="s">
        <v>867</v>
      </c>
      <c r="B149" s="110" t="s">
        <v>36</v>
      </c>
      <c r="C149" s="116">
        <v>575000000000</v>
      </c>
      <c r="D149" s="116">
        <v>584000000000</v>
      </c>
      <c r="E149" s="116">
        <v>594000000000</v>
      </c>
      <c r="F149" s="116">
        <v>603000000000</v>
      </c>
      <c r="G149" s="116">
        <v>613000000000</v>
      </c>
      <c r="H149" s="116">
        <v>623000000000</v>
      </c>
      <c r="I149" s="116">
        <v>633000000000</v>
      </c>
      <c r="J149" s="116">
        <v>643000000000</v>
      </c>
      <c r="K149" s="116">
        <v>653000000000</v>
      </c>
      <c r="L149" s="116">
        <v>663000000000</v>
      </c>
    </row>
    <row r="150" spans="1:12" x14ac:dyDescent="0.2">
      <c r="A150" s="110" t="s">
        <v>868</v>
      </c>
      <c r="B150" s="110" t="s">
        <v>15</v>
      </c>
      <c r="C150" s="116">
        <v>431000000000</v>
      </c>
      <c r="D150" s="116">
        <v>438000000000</v>
      </c>
      <c r="E150" s="116">
        <v>445000000000</v>
      </c>
      <c r="F150" s="116">
        <v>451000000000</v>
      </c>
      <c r="G150" s="116">
        <v>457000000000</v>
      </c>
      <c r="H150" s="116">
        <v>463000000000</v>
      </c>
      <c r="I150" s="116">
        <v>470000000000</v>
      </c>
      <c r="J150" s="116">
        <v>476000000000</v>
      </c>
      <c r="K150" s="116">
        <v>482000000000</v>
      </c>
      <c r="L150" s="116">
        <v>489000000000</v>
      </c>
    </row>
    <row r="151" spans="1:12" x14ac:dyDescent="0.2">
      <c r="A151" s="110" t="s">
        <v>869</v>
      </c>
      <c r="B151" s="110" t="s">
        <v>18</v>
      </c>
      <c r="C151" s="116">
        <v>250000000000</v>
      </c>
      <c r="D151" s="116">
        <v>252000000000</v>
      </c>
      <c r="E151" s="116">
        <v>254000000000</v>
      </c>
      <c r="F151" s="116">
        <v>257000000000</v>
      </c>
      <c r="G151" s="116">
        <v>259000000000</v>
      </c>
      <c r="H151" s="116">
        <v>262000000000</v>
      </c>
      <c r="I151" s="116">
        <v>265000000000</v>
      </c>
      <c r="J151" s="116">
        <v>268000000000</v>
      </c>
      <c r="K151" s="116">
        <v>271000000000</v>
      </c>
      <c r="L151" s="116">
        <v>274000000000</v>
      </c>
    </row>
    <row r="152" spans="1:12" x14ac:dyDescent="0.2">
      <c r="A152" s="110" t="s">
        <v>870</v>
      </c>
      <c r="B152" s="110" t="s">
        <v>11</v>
      </c>
      <c r="C152" s="116">
        <v>251000000000</v>
      </c>
      <c r="D152" s="116">
        <v>255000000000</v>
      </c>
      <c r="E152" s="116">
        <v>258000000000</v>
      </c>
      <c r="F152" s="116">
        <v>262000000000</v>
      </c>
      <c r="G152" s="116">
        <v>266000000000</v>
      </c>
      <c r="H152" s="116">
        <v>270000000000</v>
      </c>
      <c r="I152" s="116">
        <v>274000000000</v>
      </c>
      <c r="J152" s="116">
        <v>278000000000</v>
      </c>
      <c r="K152" s="116">
        <v>282000000000</v>
      </c>
      <c r="L152" s="116">
        <v>286000000000</v>
      </c>
    </row>
    <row r="153" spans="1:12" x14ac:dyDescent="0.2">
      <c r="A153" s="110" t="s">
        <v>871</v>
      </c>
      <c r="B153" s="110" t="s">
        <v>12</v>
      </c>
      <c r="C153" s="116">
        <v>419000000000</v>
      </c>
      <c r="D153" s="116">
        <v>426000000000</v>
      </c>
      <c r="E153" s="116">
        <v>432000000000</v>
      </c>
      <c r="F153" s="116">
        <v>437000000000</v>
      </c>
      <c r="G153" s="116">
        <v>441000000000</v>
      </c>
      <c r="H153" s="116">
        <v>446000000000</v>
      </c>
      <c r="I153" s="116">
        <v>451000000000</v>
      </c>
      <c r="J153" s="116">
        <v>455000000000</v>
      </c>
      <c r="K153" s="116">
        <v>460000000000</v>
      </c>
      <c r="L153" s="116">
        <v>465000000000</v>
      </c>
    </row>
    <row r="154" spans="1:12" x14ac:dyDescent="0.2">
      <c r="A154" s="110" t="s">
        <v>872</v>
      </c>
      <c r="B154" s="110" t="s">
        <v>17</v>
      </c>
      <c r="C154" s="116">
        <v>365000000000</v>
      </c>
      <c r="D154" s="116">
        <v>371000000000</v>
      </c>
      <c r="E154" s="116">
        <v>377000000000</v>
      </c>
      <c r="F154" s="116">
        <v>384000000000</v>
      </c>
      <c r="G154" s="116">
        <v>391000000000</v>
      </c>
      <c r="H154" s="116">
        <v>398000000000</v>
      </c>
      <c r="I154" s="116">
        <v>405000000000</v>
      </c>
      <c r="J154" s="116">
        <v>412000000000</v>
      </c>
      <c r="K154" s="116">
        <v>420000000000</v>
      </c>
      <c r="L154" s="116">
        <v>427000000000</v>
      </c>
    </row>
    <row r="155" spans="1:12" x14ac:dyDescent="0.2">
      <c r="A155" s="110" t="s">
        <v>873</v>
      </c>
      <c r="B155" s="110" t="s">
        <v>43</v>
      </c>
      <c r="C155" s="116">
        <v>103000000000</v>
      </c>
      <c r="D155" s="116">
        <v>105000000000</v>
      </c>
      <c r="E155" s="116">
        <v>106000000000</v>
      </c>
      <c r="F155" s="116">
        <v>107000000000</v>
      </c>
      <c r="G155" s="116">
        <v>109000000000</v>
      </c>
      <c r="H155" s="116">
        <v>110000000000</v>
      </c>
      <c r="I155" s="116">
        <v>111000000000</v>
      </c>
      <c r="J155" s="116">
        <v>113000000000</v>
      </c>
      <c r="K155" s="116">
        <v>114000000000</v>
      </c>
      <c r="L155" s="116">
        <v>115000000000</v>
      </c>
    </row>
    <row r="156" spans="1:12" x14ac:dyDescent="0.2">
      <c r="A156" s="110" t="s">
        <v>874</v>
      </c>
      <c r="B156" s="110" t="s">
        <v>45</v>
      </c>
      <c r="C156" s="116">
        <v>109000000000</v>
      </c>
      <c r="D156" s="116">
        <v>110000000000</v>
      </c>
      <c r="E156" s="116">
        <v>111000000000</v>
      </c>
      <c r="F156" s="116">
        <v>113000000000</v>
      </c>
      <c r="G156" s="116">
        <v>114000000000</v>
      </c>
      <c r="H156" s="116">
        <v>115000000000</v>
      </c>
      <c r="I156" s="116">
        <v>116000000000</v>
      </c>
      <c r="J156" s="116">
        <v>117000000000</v>
      </c>
      <c r="K156" s="116">
        <v>118000000000</v>
      </c>
      <c r="L156" s="116">
        <v>120000000000</v>
      </c>
    </row>
    <row r="157" spans="1:12" x14ac:dyDescent="0.2">
      <c r="A157" s="110" t="s">
        <v>875</v>
      </c>
      <c r="B157" s="110" t="s">
        <v>42</v>
      </c>
      <c r="C157" s="116">
        <v>32600000000</v>
      </c>
      <c r="D157" s="116">
        <v>33500000000</v>
      </c>
      <c r="E157" s="116">
        <v>34200000000</v>
      </c>
      <c r="F157" s="116">
        <v>34800000000</v>
      </c>
      <c r="G157" s="116">
        <v>35300000000</v>
      </c>
      <c r="H157" s="116">
        <v>35800000000</v>
      </c>
      <c r="I157" s="116">
        <v>36300000000</v>
      </c>
      <c r="J157" s="116">
        <v>36800000000</v>
      </c>
      <c r="K157" s="116">
        <v>37300000000</v>
      </c>
      <c r="L157" s="116">
        <v>37900000000</v>
      </c>
    </row>
    <row r="158" spans="1:12" x14ac:dyDescent="0.2">
      <c r="A158" s="110" t="s">
        <v>876</v>
      </c>
      <c r="B158" s="110" t="s">
        <v>16</v>
      </c>
      <c r="C158" s="116">
        <v>1000000000000</v>
      </c>
      <c r="D158" s="116">
        <v>1040000000000</v>
      </c>
      <c r="E158" s="116">
        <v>1070000000000</v>
      </c>
      <c r="F158" s="116">
        <v>1100000000000</v>
      </c>
      <c r="G158" s="116">
        <v>1120000000000</v>
      </c>
      <c r="H158" s="116">
        <v>1140000000000</v>
      </c>
      <c r="I158" s="116">
        <v>1160000000000</v>
      </c>
      <c r="J158" s="116">
        <v>1190000000000</v>
      </c>
      <c r="K158" s="116">
        <v>1210000000000</v>
      </c>
      <c r="L158" s="116">
        <v>1230000000000</v>
      </c>
    </row>
    <row r="160" spans="1:12" x14ac:dyDescent="0.2">
      <c r="A160" s="117" t="s">
        <v>887</v>
      </c>
      <c r="B160" s="118"/>
      <c r="C160" s="118">
        <v>2023</v>
      </c>
      <c r="D160" s="118">
        <v>2024</v>
      </c>
      <c r="E160" s="118">
        <v>2025</v>
      </c>
      <c r="F160" s="118">
        <v>2026</v>
      </c>
      <c r="G160" s="118">
        <v>2027</v>
      </c>
      <c r="H160" s="118">
        <v>2028</v>
      </c>
      <c r="I160" s="118">
        <v>2029</v>
      </c>
      <c r="J160" s="118">
        <v>2030</v>
      </c>
      <c r="K160" s="118">
        <v>2031</v>
      </c>
      <c r="L160" s="118">
        <v>2032</v>
      </c>
    </row>
    <row r="161" spans="1:33" x14ac:dyDescent="0.2">
      <c r="A161" s="117" t="s">
        <v>866</v>
      </c>
      <c r="B161" s="117" t="s">
        <v>14</v>
      </c>
      <c r="C161" s="119">
        <v>0</v>
      </c>
      <c r="D161" s="120">
        <f>(D148-C148)/C148</f>
        <v>2.7972027972027972E-2</v>
      </c>
      <c r="E161" s="120">
        <f t="shared" ref="E161:L161" si="5">(E148-D148)/D148</f>
        <v>2.7210884353741496E-2</v>
      </c>
      <c r="F161" s="120">
        <f>(F148-E148)/E148</f>
        <v>1.9867549668874173E-2</v>
      </c>
      <c r="G161" s="120">
        <f t="shared" si="5"/>
        <v>1.948051948051948E-2</v>
      </c>
      <c r="H161" s="120">
        <f t="shared" si="5"/>
        <v>1.9108280254777069E-2</v>
      </c>
      <c r="I161" s="120">
        <f t="shared" si="5"/>
        <v>1.8749999999999999E-2</v>
      </c>
      <c r="J161" s="120">
        <f t="shared" si="5"/>
        <v>1.8404907975460124E-2</v>
      </c>
      <c r="K161" s="120">
        <f t="shared" si="5"/>
        <v>1.8072289156626505E-2</v>
      </c>
      <c r="L161" s="120">
        <f t="shared" si="5"/>
        <v>1.7751479289940829E-2</v>
      </c>
    </row>
    <row r="162" spans="1:33" x14ac:dyDescent="0.2">
      <c r="A162" s="117" t="s">
        <v>867</v>
      </c>
      <c r="B162" s="117" t="s">
        <v>36</v>
      </c>
      <c r="C162" s="119">
        <v>0</v>
      </c>
      <c r="D162" s="120">
        <f t="shared" ref="D162:L171" si="6">(D149-C149)/C149</f>
        <v>1.5652173913043479E-2</v>
      </c>
      <c r="E162" s="120">
        <f t="shared" si="6"/>
        <v>1.7123287671232876E-2</v>
      </c>
      <c r="F162" s="120">
        <f t="shared" si="6"/>
        <v>1.5151515151515152E-2</v>
      </c>
      <c r="G162" s="120">
        <f t="shared" si="6"/>
        <v>1.658374792703151E-2</v>
      </c>
      <c r="H162" s="120">
        <f t="shared" si="6"/>
        <v>1.6313213703099509E-2</v>
      </c>
      <c r="I162" s="120">
        <f t="shared" si="6"/>
        <v>1.6051364365971106E-2</v>
      </c>
      <c r="J162" s="120">
        <f t="shared" si="6"/>
        <v>1.579778830963665E-2</v>
      </c>
      <c r="K162" s="120">
        <f t="shared" si="6"/>
        <v>1.5552099533437015E-2</v>
      </c>
      <c r="L162" s="120">
        <f t="shared" si="6"/>
        <v>1.5313935681470138E-2</v>
      </c>
    </row>
    <row r="163" spans="1:33" x14ac:dyDescent="0.2">
      <c r="A163" s="117" t="s">
        <v>868</v>
      </c>
      <c r="B163" s="117" t="s">
        <v>15</v>
      </c>
      <c r="C163" s="119">
        <v>0</v>
      </c>
      <c r="D163" s="120">
        <f t="shared" si="6"/>
        <v>1.6241299303944315E-2</v>
      </c>
      <c r="E163" s="120">
        <f t="shared" si="6"/>
        <v>1.5981735159817351E-2</v>
      </c>
      <c r="F163" s="120">
        <f t="shared" si="6"/>
        <v>1.3483146067415731E-2</v>
      </c>
      <c r="G163" s="120">
        <f t="shared" si="6"/>
        <v>1.3303769401330377E-2</v>
      </c>
      <c r="H163" s="120">
        <f t="shared" si="6"/>
        <v>1.3129102844638949E-2</v>
      </c>
      <c r="I163" s="120">
        <f t="shared" si="6"/>
        <v>1.511879049676026E-2</v>
      </c>
      <c r="J163" s="120">
        <f t="shared" si="6"/>
        <v>1.276595744680851E-2</v>
      </c>
      <c r="K163" s="120">
        <f t="shared" si="6"/>
        <v>1.2605042016806723E-2</v>
      </c>
      <c r="L163" s="120">
        <f t="shared" si="6"/>
        <v>1.4522821576763486E-2</v>
      </c>
    </row>
    <row r="164" spans="1:33" x14ac:dyDescent="0.2">
      <c r="A164" s="117" t="s">
        <v>869</v>
      </c>
      <c r="B164" s="117" t="s">
        <v>18</v>
      </c>
      <c r="C164" s="119">
        <v>0</v>
      </c>
      <c r="D164" s="120">
        <f t="shared" si="6"/>
        <v>8.0000000000000002E-3</v>
      </c>
      <c r="E164" s="120">
        <f t="shared" si="6"/>
        <v>7.9365079365079361E-3</v>
      </c>
      <c r="F164" s="120">
        <f t="shared" si="6"/>
        <v>1.1811023622047244E-2</v>
      </c>
      <c r="G164" s="120">
        <f t="shared" si="6"/>
        <v>7.7821011673151752E-3</v>
      </c>
      <c r="H164" s="120">
        <f t="shared" si="6"/>
        <v>1.1583011583011582E-2</v>
      </c>
      <c r="I164" s="120">
        <f t="shared" si="6"/>
        <v>1.1450381679389313E-2</v>
      </c>
      <c r="J164" s="120">
        <f t="shared" si="6"/>
        <v>1.1320754716981131E-2</v>
      </c>
      <c r="K164" s="120">
        <f t="shared" si="6"/>
        <v>1.1194029850746268E-2</v>
      </c>
      <c r="L164" s="120">
        <f t="shared" si="6"/>
        <v>1.107011070110701E-2</v>
      </c>
    </row>
    <row r="165" spans="1:33" x14ac:dyDescent="0.2">
      <c r="A165" s="117" t="s">
        <v>870</v>
      </c>
      <c r="B165" s="117" t="s">
        <v>11</v>
      </c>
      <c r="C165" s="119">
        <v>0</v>
      </c>
      <c r="D165" s="120">
        <f t="shared" si="6"/>
        <v>1.5936254980079681E-2</v>
      </c>
      <c r="E165" s="120">
        <f t="shared" si="6"/>
        <v>1.1764705882352941E-2</v>
      </c>
      <c r="F165" s="120">
        <f t="shared" si="6"/>
        <v>1.5503875968992248E-2</v>
      </c>
      <c r="G165" s="120">
        <f t="shared" si="6"/>
        <v>1.5267175572519083E-2</v>
      </c>
      <c r="H165" s="120">
        <f t="shared" si="6"/>
        <v>1.5037593984962405E-2</v>
      </c>
      <c r="I165" s="120">
        <f t="shared" si="6"/>
        <v>1.4814814814814815E-2</v>
      </c>
      <c r="J165" s="120">
        <f t="shared" si="6"/>
        <v>1.4598540145985401E-2</v>
      </c>
      <c r="K165" s="120">
        <f t="shared" si="6"/>
        <v>1.4388489208633094E-2</v>
      </c>
      <c r="L165" s="120">
        <f t="shared" si="6"/>
        <v>1.4184397163120567E-2</v>
      </c>
    </row>
    <row r="166" spans="1:33" x14ac:dyDescent="0.2">
      <c r="A166" s="117" t="s">
        <v>871</v>
      </c>
      <c r="B166" s="117" t="s">
        <v>12</v>
      </c>
      <c r="C166" s="119">
        <v>0</v>
      </c>
      <c r="D166" s="120">
        <f t="shared" si="6"/>
        <v>1.6706443914081145E-2</v>
      </c>
      <c r="E166" s="120">
        <f t="shared" si="6"/>
        <v>1.4084507042253521E-2</v>
      </c>
      <c r="F166" s="120">
        <f t="shared" si="6"/>
        <v>1.1574074074074073E-2</v>
      </c>
      <c r="G166" s="120">
        <f t="shared" si="6"/>
        <v>9.1533180778032037E-3</v>
      </c>
      <c r="H166" s="120">
        <f t="shared" si="6"/>
        <v>1.1337868480725623E-2</v>
      </c>
      <c r="I166" s="120">
        <f t="shared" si="6"/>
        <v>1.1210762331838564E-2</v>
      </c>
      <c r="J166" s="120">
        <f t="shared" si="6"/>
        <v>8.869179600886918E-3</v>
      </c>
      <c r="K166" s="120">
        <f t="shared" si="6"/>
        <v>1.098901098901099E-2</v>
      </c>
      <c r="L166" s="120">
        <f t="shared" si="6"/>
        <v>1.0869565217391304E-2</v>
      </c>
    </row>
    <row r="167" spans="1:33" x14ac:dyDescent="0.2">
      <c r="A167" s="117" t="s">
        <v>872</v>
      </c>
      <c r="B167" s="117" t="s">
        <v>17</v>
      </c>
      <c r="C167" s="119">
        <v>0</v>
      </c>
      <c r="D167" s="120">
        <f t="shared" si="6"/>
        <v>1.643835616438356E-2</v>
      </c>
      <c r="E167" s="120">
        <f t="shared" si="6"/>
        <v>1.6172506738544475E-2</v>
      </c>
      <c r="F167" s="120">
        <f t="shared" si="6"/>
        <v>1.8567639257294429E-2</v>
      </c>
      <c r="G167" s="120">
        <f t="shared" si="6"/>
        <v>1.8229166666666668E-2</v>
      </c>
      <c r="H167" s="120">
        <f t="shared" si="6"/>
        <v>1.7902813299232736E-2</v>
      </c>
      <c r="I167" s="120">
        <f t="shared" si="6"/>
        <v>1.7587939698492462E-2</v>
      </c>
      <c r="J167" s="120">
        <f t="shared" si="6"/>
        <v>1.7283950617283949E-2</v>
      </c>
      <c r="K167" s="120">
        <f t="shared" si="6"/>
        <v>1.9417475728155338E-2</v>
      </c>
      <c r="L167" s="120">
        <f t="shared" si="6"/>
        <v>1.6666666666666666E-2</v>
      </c>
    </row>
    <row r="168" spans="1:33" x14ac:dyDescent="0.2">
      <c r="A168" s="117" t="s">
        <v>873</v>
      </c>
      <c r="B168" s="117" t="s">
        <v>43</v>
      </c>
      <c r="C168" s="119">
        <v>0</v>
      </c>
      <c r="D168" s="120">
        <f t="shared" si="6"/>
        <v>1.9417475728155338E-2</v>
      </c>
      <c r="E168" s="120">
        <f t="shared" si="6"/>
        <v>9.5238095238095247E-3</v>
      </c>
      <c r="F168" s="120">
        <f t="shared" si="6"/>
        <v>9.433962264150943E-3</v>
      </c>
      <c r="G168" s="120">
        <f t="shared" si="6"/>
        <v>1.8691588785046728E-2</v>
      </c>
      <c r="H168" s="120">
        <f t="shared" si="6"/>
        <v>9.1743119266055051E-3</v>
      </c>
      <c r="I168" s="120">
        <f t="shared" si="6"/>
        <v>9.0909090909090905E-3</v>
      </c>
      <c r="J168" s="120">
        <f t="shared" si="6"/>
        <v>1.8018018018018018E-2</v>
      </c>
      <c r="K168" s="120">
        <f t="shared" si="6"/>
        <v>8.8495575221238937E-3</v>
      </c>
      <c r="L168" s="120">
        <f t="shared" si="6"/>
        <v>8.771929824561403E-3</v>
      </c>
    </row>
    <row r="169" spans="1:33" x14ac:dyDescent="0.2">
      <c r="A169" s="117" t="s">
        <v>874</v>
      </c>
      <c r="B169" s="117" t="s">
        <v>45</v>
      </c>
      <c r="C169" s="119">
        <v>0</v>
      </c>
      <c r="D169" s="120">
        <f t="shared" si="6"/>
        <v>9.1743119266055051E-3</v>
      </c>
      <c r="E169" s="120">
        <f t="shared" si="6"/>
        <v>9.0909090909090905E-3</v>
      </c>
      <c r="F169" s="120">
        <f t="shared" si="6"/>
        <v>1.8018018018018018E-2</v>
      </c>
      <c r="G169" s="120">
        <f t="shared" si="6"/>
        <v>8.8495575221238937E-3</v>
      </c>
      <c r="H169" s="120">
        <f t="shared" si="6"/>
        <v>8.771929824561403E-3</v>
      </c>
      <c r="I169" s="120">
        <f t="shared" si="6"/>
        <v>8.6956521739130436E-3</v>
      </c>
      <c r="J169" s="120">
        <f t="shared" si="6"/>
        <v>8.6206896551724137E-3</v>
      </c>
      <c r="K169" s="120">
        <f t="shared" si="6"/>
        <v>8.5470085470085479E-3</v>
      </c>
      <c r="L169" s="120">
        <f t="shared" si="6"/>
        <v>1.6949152542372881E-2</v>
      </c>
    </row>
    <row r="170" spans="1:33" x14ac:dyDescent="0.2">
      <c r="A170" s="117" t="s">
        <v>875</v>
      </c>
      <c r="B170" s="117" t="s">
        <v>42</v>
      </c>
      <c r="C170" s="119">
        <v>0</v>
      </c>
      <c r="D170" s="120">
        <f t="shared" si="6"/>
        <v>2.7607361963190184E-2</v>
      </c>
      <c r="E170" s="120">
        <f t="shared" si="6"/>
        <v>2.0895522388059702E-2</v>
      </c>
      <c r="F170" s="120">
        <f t="shared" si="6"/>
        <v>1.7543859649122806E-2</v>
      </c>
      <c r="G170" s="120">
        <f t="shared" si="6"/>
        <v>1.4367816091954023E-2</v>
      </c>
      <c r="H170" s="120">
        <f t="shared" si="6"/>
        <v>1.4164305949008499E-2</v>
      </c>
      <c r="I170" s="120">
        <f t="shared" si="6"/>
        <v>1.3966480446927373E-2</v>
      </c>
      <c r="J170" s="120">
        <f t="shared" si="6"/>
        <v>1.3774104683195593E-2</v>
      </c>
      <c r="K170" s="120">
        <f t="shared" si="6"/>
        <v>1.358695652173913E-2</v>
      </c>
      <c r="L170" s="120">
        <f t="shared" si="6"/>
        <v>1.6085790884718499E-2</v>
      </c>
    </row>
    <row r="171" spans="1:33" x14ac:dyDescent="0.2">
      <c r="A171" s="117" t="s">
        <v>876</v>
      </c>
      <c r="B171" s="117" t="s">
        <v>16</v>
      </c>
      <c r="C171" s="119">
        <v>0</v>
      </c>
      <c r="D171" s="120">
        <f t="shared" si="6"/>
        <v>0.04</v>
      </c>
      <c r="E171" s="120">
        <f t="shared" si="6"/>
        <v>2.8846153846153848E-2</v>
      </c>
      <c r="F171" s="120">
        <f t="shared" si="6"/>
        <v>2.8037383177570093E-2</v>
      </c>
      <c r="G171" s="120">
        <f t="shared" si="6"/>
        <v>1.8181818181818181E-2</v>
      </c>
      <c r="H171" s="120">
        <f t="shared" si="6"/>
        <v>1.7857142857142856E-2</v>
      </c>
      <c r="I171" s="120">
        <f t="shared" si="6"/>
        <v>1.7543859649122806E-2</v>
      </c>
      <c r="J171" s="120">
        <f t="shared" si="6"/>
        <v>2.5862068965517241E-2</v>
      </c>
      <c r="K171" s="120">
        <f t="shared" si="6"/>
        <v>1.680672268907563E-2</v>
      </c>
      <c r="L171" s="120">
        <f t="shared" si="6"/>
        <v>1.6528925619834711E-2</v>
      </c>
    </row>
    <row r="175" spans="1:33" x14ac:dyDescent="0.2">
      <c r="A175" t="s">
        <v>888</v>
      </c>
    </row>
    <row r="176" spans="1:33" x14ac:dyDescent="0.2">
      <c r="A176" t="s">
        <v>667</v>
      </c>
      <c r="B176">
        <v>2020</v>
      </c>
      <c r="C176">
        <v>2021</v>
      </c>
      <c r="D176">
        <v>2022</v>
      </c>
      <c r="E176">
        <v>2023</v>
      </c>
      <c r="F176">
        <v>2024</v>
      </c>
      <c r="G176">
        <v>2025</v>
      </c>
      <c r="H176">
        <v>2026</v>
      </c>
      <c r="I176">
        <v>2027</v>
      </c>
      <c r="J176">
        <v>2028</v>
      </c>
      <c r="K176">
        <v>2029</v>
      </c>
      <c r="L176">
        <v>2030</v>
      </c>
      <c r="M176">
        <v>2031</v>
      </c>
      <c r="N176">
        <v>2032</v>
      </c>
      <c r="O176">
        <v>2033</v>
      </c>
      <c r="P176">
        <v>2034</v>
      </c>
      <c r="Q176">
        <v>2035</v>
      </c>
      <c r="R176">
        <v>2036</v>
      </c>
      <c r="S176">
        <v>2037</v>
      </c>
      <c r="T176">
        <v>2038</v>
      </c>
      <c r="U176">
        <v>2039</v>
      </c>
      <c r="V176">
        <v>2040</v>
      </c>
      <c r="W176">
        <v>2041</v>
      </c>
      <c r="X176">
        <v>2042</v>
      </c>
      <c r="Y176">
        <v>2043</v>
      </c>
      <c r="Z176">
        <v>2044</v>
      </c>
      <c r="AA176">
        <v>2045</v>
      </c>
      <c r="AB176">
        <v>2046</v>
      </c>
      <c r="AC176">
        <v>2047</v>
      </c>
      <c r="AD176">
        <v>2048</v>
      </c>
      <c r="AE176">
        <v>2049</v>
      </c>
      <c r="AF176">
        <v>2050</v>
      </c>
      <c r="AG176">
        <v>2050</v>
      </c>
    </row>
    <row r="177" spans="1:33" x14ac:dyDescent="0.2">
      <c r="A177" t="s">
        <v>3</v>
      </c>
      <c r="B177">
        <v>9.6062035202881133E-2</v>
      </c>
      <c r="C177">
        <v>0.11416488756801207</v>
      </c>
      <c r="D177">
        <v>0.13017693654737533</v>
      </c>
      <c r="E177">
        <v>0.14397521313758205</v>
      </c>
      <c r="F177">
        <v>0.15545143689589411</v>
      </c>
      <c r="G177">
        <v>0.16451341505967004</v>
      </c>
      <c r="H177">
        <v>0.17108626200710325</v>
      </c>
      <c r="I177">
        <v>0.17511341675420011</v>
      </c>
      <c r="J177">
        <v>0.17915668012028529</v>
      </c>
      <c r="K177">
        <v>0.1832161165398348</v>
      </c>
      <c r="L177">
        <v>0.18729179070506261</v>
      </c>
      <c r="M177">
        <v>0.19138376756695119</v>
      </c>
      <c r="N177">
        <v>0.19549211233628744</v>
      </c>
      <c r="O177">
        <v>0.19961689048470102</v>
      </c>
      <c r="P177">
        <v>0.20375816774570815</v>
      </c>
      <c r="Q177">
        <v>0.20791601011575928</v>
      </c>
      <c r="R177">
        <v>0.21209048385529061</v>
      </c>
      <c r="S177">
        <v>0.21628165548978015</v>
      </c>
      <c r="T177">
        <v>0.2204895918108076</v>
      </c>
      <c r="U177">
        <v>0.22471435987711916</v>
      </c>
      <c r="V177">
        <v>0.22895602701569606</v>
      </c>
      <c r="W177">
        <v>0.23321466082282713</v>
      </c>
      <c r="X177">
        <v>0.23749032916518678</v>
      </c>
      <c r="Y177">
        <v>0.24178310018091587</v>
      </c>
      <c r="Z177">
        <v>0.24609304228070794</v>
      </c>
      <c r="AA177">
        <v>0.25042022414889925</v>
      </c>
      <c r="AB177">
        <v>0.25476471474456319</v>
      </c>
      <c r="AC177">
        <v>0.25912658330260979</v>
      </c>
      <c r="AD177">
        <v>0.26350589933488866</v>
      </c>
      <c r="AE177">
        <v>0.26790273263129655</v>
      </c>
      <c r="AF177">
        <v>0.27231715326089012</v>
      </c>
      <c r="AG177">
        <v>0.27231715326089012</v>
      </c>
    </row>
    <row r="178" spans="1:33" x14ac:dyDescent="0.2">
      <c r="A178" t="s">
        <v>40</v>
      </c>
      <c r="B178">
        <v>-5.2926561862082513E-2</v>
      </c>
      <c r="C178">
        <v>-6.1872571723854068E-2</v>
      </c>
      <c r="D178">
        <v>-6.9500323132423214E-2</v>
      </c>
      <c r="E178">
        <v>-7.5848854831681967E-2</v>
      </c>
      <c r="F178">
        <v>-8.0950728801248234E-2</v>
      </c>
      <c r="G178">
        <v>-8.4832308951929739E-2</v>
      </c>
      <c r="H178">
        <v>-8.7513987936983922E-2</v>
      </c>
      <c r="I178">
        <v>-8.9010364810644158E-2</v>
      </c>
      <c r="J178">
        <v>-9.0503748930557029E-2</v>
      </c>
      <c r="K178">
        <v>-9.1994146282230141E-2</v>
      </c>
      <c r="L178">
        <v>-9.3481562839199894E-2</v>
      </c>
      <c r="M178">
        <v>-9.4966004563055692E-2</v>
      </c>
      <c r="N178">
        <v>-9.6447477403463752E-2</v>
      </c>
      <c r="O178">
        <v>-9.7925987298190978E-2</v>
      </c>
      <c r="P178">
        <v>-9.9401540173128758E-2</v>
      </c>
      <c r="Q178">
        <v>-0.10087414194231666</v>
      </c>
      <c r="R178">
        <v>-0.10234379850796617</v>
      </c>
      <c r="S178">
        <v>-0.10381051576048446</v>
      </c>
      <c r="T178">
        <v>-0.10527429957849765</v>
      </c>
      <c r="U178">
        <v>-0.10673515582887487</v>
      </c>
      <c r="V178">
        <v>-0.10819309036675134</v>
      </c>
      <c r="W178">
        <v>-0.10964810903555203</v>
      </c>
      <c r="X178">
        <v>-0.11110021766701512</v>
      </c>
      <c r="Y178">
        <v>-0.11254942208121525</v>
      </c>
      <c r="Z178">
        <v>-0.11399572808658705</v>
      </c>
      <c r="AA178">
        <v>-0.11543914147994802</v>
      </c>
      <c r="AB178">
        <v>-0.11687966804652236</v>
      </c>
      <c r="AC178">
        <v>-0.11831731355996354</v>
      </c>
      <c r="AD178">
        <v>-0.11975208378237781</v>
      </c>
      <c r="AE178">
        <v>-0.12118398446434721</v>
      </c>
      <c r="AF178">
        <v>-0.12261302134495267</v>
      </c>
      <c r="AG178">
        <v>-0.12261302134495267</v>
      </c>
    </row>
    <row r="179" spans="1:33" x14ac:dyDescent="0.2">
      <c r="A179" t="s">
        <v>41</v>
      </c>
      <c r="B179">
        <v>0.25652722166283715</v>
      </c>
      <c r="C179">
        <v>0.31332316327719362</v>
      </c>
      <c r="D179">
        <v>0.36962541709136365</v>
      </c>
      <c r="E179">
        <v>0.4250704978168528</v>
      </c>
      <c r="F179">
        <v>0.47928373348796244</v>
      </c>
      <c r="G179">
        <v>0.53188317981816458</v>
      </c>
      <c r="H179">
        <v>0.58248384718781909</v>
      </c>
      <c r="I179">
        <v>0.63070218043428616</v>
      </c>
      <c r="J179">
        <v>0.68055993701113304</v>
      </c>
      <c r="K179">
        <v>0.73211285731159281</v>
      </c>
      <c r="L179">
        <v>0.78541857690226813</v>
      </c>
      <c r="M179">
        <v>0.84053669095902639</v>
      </c>
      <c r="N179">
        <v>0.89752882089371466</v>
      </c>
      <c r="O179">
        <v>0.95645868324618222</v>
      </c>
      <c r="P179">
        <v>1.0173921609186336</v>
      </c>
      <c r="Q179">
        <v>1.0803973768319481</v>
      </c>
      <c r="R179">
        <v>1.1455447700863159</v>
      </c>
      <c r="S179">
        <v>1.2129071747113318</v>
      </c>
      <c r="T179">
        <v>1.2825599010935984</v>
      </c>
      <c r="U179">
        <v>1.3545808201728622</v>
      </c>
      <c r="V179">
        <v>1.4290504505008208</v>
      </c>
      <c r="W179">
        <v>1.50605204825993</v>
      </c>
      <c r="X179">
        <v>1.5856717003428487</v>
      </c>
      <c r="Y179">
        <v>1.667998420596587</v>
      </c>
      <c r="Z179">
        <v>1.7531242493389521</v>
      </c>
      <c r="AA179">
        <v>1.8411443562585577</v>
      </c>
      <c r="AB179">
        <v>1.9321571468134302</v>
      </c>
      <c r="AC179">
        <v>2.026264372247168</v>
      </c>
      <c r="AD179">
        <v>2.1235712433456535</v>
      </c>
      <c r="AE179">
        <v>2.2241865480614869</v>
      </c>
      <c r="AF179">
        <v>2.3282227731376586</v>
      </c>
      <c r="AG179">
        <v>2.3282227731376586</v>
      </c>
    </row>
    <row r="180" spans="1:33" x14ac:dyDescent="0.2">
      <c r="A180" t="s">
        <v>4</v>
      </c>
      <c r="B180">
        <v>-6.2552016567298432E-2</v>
      </c>
      <c r="C180">
        <v>-7.1674157176856296E-2</v>
      </c>
      <c r="D180">
        <v>-7.7907065108165197E-2</v>
      </c>
      <c r="E180">
        <v>-8.1330213834234208E-2</v>
      </c>
      <c r="F180">
        <v>-8.1991450611207453E-2</v>
      </c>
      <c r="G180">
        <v>-7.9908066416920456E-2</v>
      </c>
      <c r="H180">
        <v>-7.5067297033217933E-2</v>
      </c>
      <c r="I180">
        <v>-6.7426272929543757E-2</v>
      </c>
      <c r="J180">
        <v>-5.9708490276041838E-2</v>
      </c>
      <c r="K180">
        <v>-5.1913177988248634E-2</v>
      </c>
      <c r="L180">
        <v>-4.4039557235706746E-2</v>
      </c>
      <c r="M180">
        <v>-3.6086841364152168E-2</v>
      </c>
      <c r="N180">
        <v>-2.805423581691923E-2</v>
      </c>
      <c r="O180">
        <v>-1.9940938055556579E-2</v>
      </c>
      <c r="P180">
        <v>-1.1746137479645305E-2</v>
      </c>
      <c r="Q180">
        <v>-3.4690153458119327E-3</v>
      </c>
      <c r="R180">
        <v>4.8912553140724076E-3</v>
      </c>
      <c r="S180">
        <v>1.3335509775514455E-2</v>
      </c>
      <c r="T180">
        <v>2.1864591704851239E-2</v>
      </c>
      <c r="U180">
        <v>3.0479353243540779E-2</v>
      </c>
      <c r="V180">
        <v>3.9180655093300057E-2</v>
      </c>
      <c r="W180">
        <v>4.7969366602097052E-2</v>
      </c>
      <c r="X180">
        <v>5.6846365851008079E-2</v>
      </c>
      <c r="Y180">
        <v>6.581253974194648E-2</v>
      </c>
      <c r="Z180">
        <v>7.4868784086273718E-2</v>
      </c>
      <c r="AA180">
        <v>8.4016003694299277E-2</v>
      </c>
      <c r="AB180">
        <v>9.3255112465680606E-2</v>
      </c>
      <c r="AC180">
        <v>0.10258703348073112</v>
      </c>
      <c r="AD180">
        <v>0.11201269909264515</v>
      </c>
      <c r="AE180">
        <v>0.12153305102064918</v>
      </c>
      <c r="AF180">
        <v>0.13114904044408945</v>
      </c>
      <c r="AG180">
        <v>0.13114904044408945</v>
      </c>
    </row>
    <row r="181" spans="1:33" x14ac:dyDescent="0.2">
      <c r="A181" t="s">
        <v>5</v>
      </c>
      <c r="B181">
        <v>-4.1701634524343601E-3</v>
      </c>
      <c r="C181">
        <v>-1.4379860224004253E-3</v>
      </c>
      <c r="D181">
        <v>4.8785875852380232E-3</v>
      </c>
      <c r="E181">
        <v>1.4845476731701385E-2</v>
      </c>
      <c r="F181">
        <v>2.8575749998753459E-2</v>
      </c>
      <c r="G181">
        <v>4.6231718426112969E-2</v>
      </c>
      <c r="H181">
        <v>6.802809082217362E-2</v>
      </c>
      <c r="I181">
        <v>9.4236275774262371E-2</v>
      </c>
      <c r="J181">
        <v>0.12120449808996173</v>
      </c>
      <c r="K181">
        <v>0.14895479885281632</v>
      </c>
      <c r="L181">
        <v>0.17750985833779362</v>
      </c>
      <c r="M181">
        <v>0.20689301454783521</v>
      </c>
      <c r="N181">
        <v>0.23712828228796801</v>
      </c>
      <c r="O181">
        <v>0.26824037279256469</v>
      </c>
      <c r="P181">
        <v>0.30025471392179465</v>
      </c>
      <c r="Q181">
        <v>0.33319747094377222</v>
      </c>
      <c r="R181">
        <v>0.36709556791938736</v>
      </c>
      <c r="S181">
        <v>0.40197670970729515</v>
      </c>
      <c r="T181">
        <v>0.43786940460705226</v>
      </c>
      <c r="U181">
        <v>0.47480298765890233</v>
      </c>
      <c r="V181">
        <v>0.51280764461925599</v>
      </c>
      <c r="W181">
        <v>0.55191443663146</v>
      </c>
      <c r="X181">
        <v>0.59215532561201778</v>
      </c>
      <c r="Y181">
        <v>0.63356320037301195</v>
      </c>
      <c r="Z181">
        <v>0.67617190350207479</v>
      </c>
      <c r="AA181">
        <v>0.7200162590218806</v>
      </c>
      <c r="AB181">
        <v>0.76513210085176064</v>
      </c>
      <c r="AC181">
        <v>0.8115563020947073</v>
      </c>
      <c r="AD181">
        <v>0.85932680517369942</v>
      </c>
      <c r="AE181">
        <v>0.90848265284198215</v>
      </c>
      <c r="AF181">
        <v>0.95906402009264524</v>
      </c>
      <c r="AG181">
        <v>0.95906402009264524</v>
      </c>
    </row>
    <row r="182" spans="1:33" x14ac:dyDescent="0.2">
      <c r="A182" t="s">
        <v>6</v>
      </c>
      <c r="B182">
        <v>3.9617831381857253E-2</v>
      </c>
      <c r="C182">
        <v>4.7225477884051043E-2</v>
      </c>
      <c r="D182">
        <v>5.4356056659446053E-2</v>
      </c>
      <c r="E182">
        <v>6.0996647747182629E-2</v>
      </c>
      <c r="F182">
        <v>6.7135123234441194E-2</v>
      </c>
      <c r="G182">
        <v>7.27601839852976E-2</v>
      </c>
      <c r="H182">
        <v>7.7861394139432522E-2</v>
      </c>
      <c r="I182">
        <v>8.2429213233964974E-2</v>
      </c>
      <c r="J182">
        <v>8.7019871423970122E-2</v>
      </c>
      <c r="K182">
        <v>9.1633482904925276E-2</v>
      </c>
      <c r="L182">
        <v>9.6270162443285331E-2</v>
      </c>
      <c r="M182">
        <v>0.10093002537933719</v>
      </c>
      <c r="N182">
        <v>0.10561318763006929</v>
      </c>
      <c r="O182">
        <v>0.11031976569205502</v>
      </c>
      <c r="P182">
        <v>0.11504987664435075</v>
      </c>
      <c r="Q182">
        <v>0.11980363815140796</v>
      </c>
      <c r="R182">
        <v>0.12458116846600038</v>
      </c>
      <c r="S182">
        <v>0.12938258643216574</v>
      </c>
      <c r="T182">
        <v>0.13420801148816192</v>
      </c>
      <c r="U182">
        <v>0.13905756366943817</v>
      </c>
      <c r="V182">
        <v>0.14393136361162079</v>
      </c>
      <c r="W182">
        <v>0.14882953255351419</v>
      </c>
      <c r="X182">
        <v>0.15375219234011708</v>
      </c>
      <c r="Y182">
        <v>0.15869946542565297</v>
      </c>
      <c r="Z182">
        <v>0.16367147487661651</v>
      </c>
      <c r="AA182">
        <v>0.16866834437483486</v>
      </c>
      <c r="AB182">
        <v>0.17369019822054446</v>
      </c>
      <c r="AC182">
        <v>0.17873716133548262</v>
      </c>
      <c r="AD182">
        <v>0.18380935926599545</v>
      </c>
      <c r="AE182">
        <v>0.18890691818616084</v>
      </c>
      <c r="AF182">
        <v>0.19402996490092703</v>
      </c>
      <c r="AG182">
        <v>0.19402996490092703</v>
      </c>
    </row>
    <row r="183" spans="1:33" x14ac:dyDescent="0.2">
      <c r="A183" t="s">
        <v>7</v>
      </c>
      <c r="B183">
        <v>-2.1646879833900921E-2</v>
      </c>
      <c r="C183">
        <v>-2.5648578271650138E-2</v>
      </c>
      <c r="D183">
        <v>-2.9371961082066536E-2</v>
      </c>
      <c r="E183">
        <v>-3.2820774094533683E-2</v>
      </c>
      <c r="F183">
        <v>-3.5998481720481888E-2</v>
      </c>
      <c r="G183">
        <v>-3.8908272761414293E-2</v>
      </c>
      <c r="H183">
        <v>-4.1553065748381621E-2</v>
      </c>
      <c r="I183">
        <v>-4.3935513825437734E-2</v>
      </c>
      <c r="J183">
        <v>-4.6310814558262678E-2</v>
      </c>
      <c r="K183">
        <v>-4.8678989388889204E-2</v>
      </c>
      <c r="L183">
        <v>-5.1040059695023822E-2</v>
      </c>
      <c r="M183">
        <v>-5.3394046790239992E-2</v>
      </c>
      <c r="N183">
        <v>-5.5740971924170539E-2</v>
      </c>
      <c r="O183">
        <v>-5.8080856282699357E-2</v>
      </c>
      <c r="P183">
        <v>-6.0413720988152508E-2</v>
      </c>
      <c r="Q183">
        <v>-6.2739587099489291E-2</v>
      </c>
      <c r="R183">
        <v>-6.5058475612492145E-2</v>
      </c>
      <c r="S183">
        <v>-6.7370407459955928E-2</v>
      </c>
      <c r="T183">
        <v>-6.9675403511877315E-2</v>
      </c>
      <c r="U183">
        <v>-7.1973484575642996E-2</v>
      </c>
      <c r="V183">
        <v>-7.4264671396217313E-2</v>
      </c>
      <c r="W183">
        <v>-7.6548984656329949E-2</v>
      </c>
      <c r="X183">
        <v>-7.882644497666226E-2</v>
      </c>
      <c r="Y183">
        <v>-8.1097072916033547E-2</v>
      </c>
      <c r="Z183">
        <v>-8.3360888971586708E-2</v>
      </c>
      <c r="AA183">
        <v>-8.5617913578973276E-2</v>
      </c>
      <c r="AB183">
        <v>-8.7868167112537671E-2</v>
      </c>
      <c r="AC183">
        <v>-9.0111669885501344E-2</v>
      </c>
      <c r="AD183">
        <v>-9.2348442150146148E-2</v>
      </c>
      <c r="AE183">
        <v>-9.4578504097997049E-2</v>
      </c>
      <c r="AF183">
        <v>-9.6801875860004341E-2</v>
      </c>
      <c r="AG183">
        <v>-9.6801875860004341E-2</v>
      </c>
    </row>
    <row r="184" spans="1:33" x14ac:dyDescent="0.2">
      <c r="A184" t="s">
        <v>8</v>
      </c>
      <c r="B184">
        <v>0.10521485742633238</v>
      </c>
      <c r="C184">
        <v>0.12362995280640365</v>
      </c>
      <c r="D184">
        <v>0.13815698595251666</v>
      </c>
      <c r="E184">
        <v>0.14859119392451253</v>
      </c>
      <c r="F184">
        <v>0.15477818238485977</v>
      </c>
      <c r="G184">
        <v>0.15661764636957043</v>
      </c>
      <c r="H184">
        <v>0.1540659661866475</v>
      </c>
      <c r="I184">
        <v>0.14713758744997135</v>
      </c>
      <c r="J184">
        <v>0.14025770736445184</v>
      </c>
      <c r="K184">
        <v>0.13342598643953094</v>
      </c>
      <c r="L184">
        <v>0.12664208756108458</v>
      </c>
      <c r="M184">
        <v>0.11990567597478725</v>
      </c>
      <c r="N184">
        <v>0.113216419269594</v>
      </c>
      <c r="O184">
        <v>0.10657398736133722</v>
      </c>
      <c r="P184">
        <v>9.9978052476438137E-2</v>
      </c>
      <c r="Q184">
        <v>9.3428289135733422E-2</v>
      </c>
      <c r="R184">
        <v>8.6924374138413654E-2</v>
      </c>
      <c r="S184">
        <v>8.0465986546075022E-2</v>
      </c>
      <c r="T184">
        <v>7.4052807666882839E-2</v>
      </c>
      <c r="U184">
        <v>6.7684521039845083E-2</v>
      </c>
      <c r="V184">
        <v>6.1360812419196456E-2</v>
      </c>
      <c r="W184">
        <v>5.5081369758892385E-2</v>
      </c>
      <c r="X184">
        <v>4.8845883197210421E-2</v>
      </c>
      <c r="Y184">
        <v>4.2654045041460205E-2</v>
      </c>
      <c r="Z184">
        <v>3.650554975280032E-2</v>
      </c>
      <c r="AA184">
        <v>3.0400093931161071E-2</v>
      </c>
      <c r="AB184">
        <v>2.4337376300273272E-2</v>
      </c>
      <c r="AC184">
        <v>1.8317097692801643E-2</v>
      </c>
      <c r="AD184">
        <v>1.2338961035582347E-2</v>
      </c>
      <c r="AE184">
        <v>6.4026713349636614E-3</v>
      </c>
      <c r="AF184">
        <v>5.0793566224930384E-4</v>
      </c>
      <c r="AG184">
        <v>5.0793566224930384E-4</v>
      </c>
    </row>
    <row r="185" spans="1:33" x14ac:dyDescent="0.2">
      <c r="A185" t="s">
        <v>9</v>
      </c>
      <c r="B185">
        <v>1.640264688978823E-3</v>
      </c>
      <c r="C185">
        <v>9.6482081380033769E-4</v>
      </c>
      <c r="D185">
        <v>-7.1315136968373087E-4</v>
      </c>
      <c r="E185">
        <v>-3.3888197575399986E-3</v>
      </c>
      <c r="F185">
        <v>-7.0537677554946259E-3</v>
      </c>
      <c r="G185">
        <v>-1.1696037532698355E-2</v>
      </c>
      <c r="H185">
        <v>-1.7300194468390557E-2</v>
      </c>
      <c r="I185">
        <v>-2.3847412310780164E-2</v>
      </c>
      <c r="J185">
        <v>-3.0342252410430724E-2</v>
      </c>
      <c r="K185">
        <v>-3.6785133789284039E-2</v>
      </c>
      <c r="L185">
        <v>-4.3176472117106554E-2</v>
      </c>
      <c r="M185">
        <v>-4.9516679738306431E-2</v>
      </c>
      <c r="N185">
        <v>-5.5806165698536747E-2</v>
      </c>
      <c r="O185">
        <v>-6.2045335771085175E-2</v>
      </c>
      <c r="P185">
        <v>-6.8234592483053261E-2</v>
      </c>
      <c r="Q185">
        <v>-7.4374335141325562E-2</v>
      </c>
      <c r="R185">
        <v>-8.04649598583317E-2</v>
      </c>
      <c r="S185">
        <v>-8.6506859577601777E-2</v>
      </c>
      <c r="T185">
        <v>-9.2500424099117712E-2</v>
      </c>
      <c r="U185">
        <v>-9.8446040104461563E-2</v>
      </c>
      <c r="V185">
        <v>-0.10434409118176258</v>
      </c>
      <c r="W185">
        <v>-0.11019495785044521</v>
      </c>
      <c r="X185">
        <v>-0.11599901758577845</v>
      </c>
      <c r="Y185">
        <v>-0.12175664484322898</v>
      </c>
      <c r="Z185">
        <v>-0.12746821108261991</v>
      </c>
      <c r="AA185">
        <v>-0.13313408479209574</v>
      </c>
      <c r="AB185">
        <v>-0.13875463151189574</v>
      </c>
      <c r="AC185">
        <v>-0.14433021385793735</v>
      </c>
      <c r="AD185">
        <v>-0.1498611915452106</v>
      </c>
      <c r="AE185">
        <v>-0.15534792141098569</v>
      </c>
      <c r="AF185">
        <v>-0.16079075743783453</v>
      </c>
      <c r="AG185">
        <v>-0.16079075743783453</v>
      </c>
    </row>
    <row r="186" spans="1:33" x14ac:dyDescent="0.2">
      <c r="A186" t="s">
        <v>10</v>
      </c>
      <c r="B186">
        <v>2.966195556095395E-2</v>
      </c>
      <c r="C186">
        <v>3.5472259257442164E-2</v>
      </c>
      <c r="D186">
        <v>4.1072667940457032E-2</v>
      </c>
      <c r="E186">
        <v>4.6458572081374869E-2</v>
      </c>
      <c r="F186">
        <v>5.1625515062915905E-2</v>
      </c>
      <c r="G186">
        <v>5.6569199299111722E-2</v>
      </c>
      <c r="H186">
        <v>6.1285492169175913E-2</v>
      </c>
      <c r="I186">
        <v>6.5770431753857092E-2</v>
      </c>
      <c r="J186">
        <v>7.027779603646174E-2</v>
      </c>
      <c r="K186">
        <v>7.4807697140479426E-2</v>
      </c>
      <c r="L186">
        <v>7.9360247750017168E-2</v>
      </c>
      <c r="M186">
        <v>8.3935561112602572E-2</v>
      </c>
      <c r="N186">
        <v>8.8533751042001035E-2</v>
      </c>
      <c r="O186">
        <v>9.3154931921046333E-2</v>
      </c>
      <c r="P186">
        <v>9.779921870448699E-2</v>
      </c>
      <c r="Q186">
        <v>0.10246672692184486</v>
      </c>
      <c r="R186">
        <v>0.10715757268028948</v>
      </c>
      <c r="S186">
        <v>0.11187187266752625</v>
      </c>
      <c r="T186">
        <v>0.11660974415469932</v>
      </c>
      <c r="U186">
        <v>0.12137130499930829</v>
      </c>
      <c r="V186">
        <v>0.12615667364814026</v>
      </c>
      <c r="W186">
        <v>0.13096596914021627</v>
      </c>
      <c r="X186">
        <v>0.13579931110975269</v>
      </c>
      <c r="Y186">
        <v>0.14065681978913686</v>
      </c>
      <c r="Z186">
        <v>0.14553861601191787</v>
      </c>
      <c r="AA186">
        <v>0.15044482121581276</v>
      </c>
      <c r="AB186">
        <v>0.15537555744572717</v>
      </c>
      <c r="AC186">
        <v>0.16033094735679121</v>
      </c>
      <c r="AD186">
        <v>0.1653111142174106</v>
      </c>
      <c r="AE186">
        <v>0.17031618191233305</v>
      </c>
      <c r="AF186">
        <v>0.1753462749457301</v>
      </c>
      <c r="AG186">
        <v>0.1753462749457301</v>
      </c>
    </row>
    <row r="187" spans="1:33" x14ac:dyDescent="0.2">
      <c r="A187" s="6" t="s">
        <v>36</v>
      </c>
      <c r="B187" s="6">
        <v>9.7248709302761902E-2</v>
      </c>
      <c r="C187" s="6">
        <v>0.11624907483606087</v>
      </c>
      <c r="D187" s="6">
        <v>0.13383310591011821</v>
      </c>
      <c r="E187" s="6">
        <v>0.14990533833967681</v>
      </c>
      <c r="F187" s="6">
        <v>0.18037695518456859</v>
      </c>
      <c r="G187" s="6">
        <v>0.1941665951147919</v>
      </c>
      <c r="H187" s="6">
        <v>0.20320110662237645</v>
      </c>
      <c r="I187" s="6">
        <v>0.21441623840488161</v>
      </c>
      <c r="J187" s="6">
        <v>0.22271430637342926</v>
      </c>
      <c r="K187" s="6">
        <v>0.23209605695369379</v>
      </c>
      <c r="L187" s="6">
        <v>0.2415622432891808</v>
      </c>
      <c r="M187" s="6">
        <v>0.25111362530168724</v>
      </c>
      <c r="N187" s="6">
        <v>0.25975096975230616</v>
      </c>
      <c r="O187" s="6">
        <v>0.25447505030298062</v>
      </c>
      <c r="P187" s="6">
        <v>0.26428664757861109</v>
      </c>
      <c r="Q187" s="6">
        <v>0.27418654922972241</v>
      </c>
      <c r="R187" s="6">
        <v>0.28417554999569355</v>
      </c>
      <c r="S187" s="6">
        <v>0.29425445176855847</v>
      </c>
      <c r="T187" s="6">
        <v>0.30442406365737917</v>
      </c>
      <c r="U187" s="6">
        <v>0.31468520205319933</v>
      </c>
      <c r="V187" s="6">
        <v>0.3250386906945818</v>
      </c>
      <c r="W187" s="6">
        <v>0.33548536073373675</v>
      </c>
      <c r="X187" s="6">
        <v>0.34602605080324417</v>
      </c>
      <c r="Y187" s="6">
        <v>0.35666160708337713</v>
      </c>
      <c r="Z187" s="6">
        <v>0.36739288337003118</v>
      </c>
      <c r="AA187" s="6">
        <v>0.3782207411432652</v>
      </c>
      <c r="AB187" s="6">
        <v>0.38914604963645838</v>
      </c>
      <c r="AC187" s="6">
        <v>0.40016968590609026</v>
      </c>
      <c r="AD187" s="6">
        <v>0.41129253490214884</v>
      </c>
      <c r="AE187" s="6">
        <v>0.4225154895391719</v>
      </c>
      <c r="AF187" s="6">
        <v>0.43383945076792818</v>
      </c>
      <c r="AG187" s="6">
        <v>0.43383945076792818</v>
      </c>
    </row>
    <row r="188" spans="1:33" x14ac:dyDescent="0.2">
      <c r="A188" t="s">
        <v>37</v>
      </c>
      <c r="B188">
        <v>-1.6580869888087685E-2</v>
      </c>
      <c r="C188">
        <v>-1.7282974077983956E-2</v>
      </c>
      <c r="D188">
        <v>-1.541230104783744E-2</v>
      </c>
      <c r="E188">
        <v>-1.0959297519075796E-2</v>
      </c>
      <c r="F188">
        <v>-3.8900707140927379E-3</v>
      </c>
      <c r="G188">
        <v>5.8540168619566745E-3</v>
      </c>
      <c r="H188">
        <v>1.8357141137588316E-2</v>
      </c>
      <c r="I188">
        <v>3.3730213323872521E-2</v>
      </c>
      <c r="J188">
        <v>4.9380000809509869E-2</v>
      </c>
      <c r="K188">
        <v>6.5311484469888673E-2</v>
      </c>
      <c r="L188">
        <v>8.1529734836154444E-2</v>
      </c>
      <c r="M188">
        <v>9.8039913709013007E-2</v>
      </c>
      <c r="N188">
        <v>0.11484727580158295</v>
      </c>
      <c r="O188">
        <v>0.13195717041181917</v>
      </c>
      <c r="P188">
        <v>0.14937504312503969</v>
      </c>
      <c r="Q188">
        <v>0.16710643754709809</v>
      </c>
      <c r="R188">
        <v>0.18515699706875349</v>
      </c>
      <c r="S188">
        <v>0.20353246666179883</v>
      </c>
      <c r="T188">
        <v>0.22223869470751886</v>
      </c>
      <c r="U188">
        <v>0.24128163485806201</v>
      </c>
      <c r="V188">
        <v>0.26066734793131474</v>
      </c>
      <c r="W188">
        <v>0.28040200383988617</v>
      </c>
      <c r="X188">
        <v>0.30049188355481177</v>
      </c>
      <c r="Y188">
        <v>0.32094338110460602</v>
      </c>
      <c r="Z188">
        <v>0.34176300561029666</v>
      </c>
      <c r="AA188">
        <v>0.36295738335708971</v>
      </c>
      <c r="AB188">
        <v>0.38453325990332499</v>
      </c>
      <c r="AC188">
        <v>0.40649750222739256</v>
      </c>
      <c r="AD188">
        <v>0.42885710091329338</v>
      </c>
      <c r="AE188">
        <v>0.45161917237554039</v>
      </c>
      <c r="AF188">
        <v>0.47479096112410796</v>
      </c>
      <c r="AG188">
        <v>0.47479096112410796</v>
      </c>
    </row>
    <row r="189" spans="1:33" x14ac:dyDescent="0.2">
      <c r="A189" s="6" t="s">
        <v>11</v>
      </c>
      <c r="B189" s="6">
        <v>7.7970072473301635E-2</v>
      </c>
      <c r="C189" s="6">
        <v>9.3763554211314201E-2</v>
      </c>
      <c r="D189" s="6">
        <v>0.10916613329152794</v>
      </c>
      <c r="E189" s="6">
        <v>0.12414904899788611</v>
      </c>
      <c r="F189" s="6">
        <v>0.15468394274347003</v>
      </c>
      <c r="G189" s="6">
        <v>0.16474294604612247</v>
      </c>
      <c r="H189" s="6">
        <v>0.18229876827441804</v>
      </c>
      <c r="I189" s="6">
        <v>0.19432478378395768</v>
      </c>
      <c r="J189" s="6">
        <v>0.20752013749512116</v>
      </c>
      <c r="K189" s="6">
        <v>0.22088703080452993</v>
      </c>
      <c r="L189" s="6">
        <v>0.23442769372696098</v>
      </c>
      <c r="M189" s="6">
        <v>0.24714438526738355</v>
      </c>
      <c r="N189" s="6">
        <v>0.26103939379783159</v>
      </c>
      <c r="O189" s="6">
        <v>0.26111503743917563</v>
      </c>
      <c r="P189" s="6">
        <v>0.27537366444785694</v>
      </c>
      <c r="Q189" s="6">
        <v>0.2898176536076511</v>
      </c>
      <c r="R189" s="6">
        <v>0.30444941462652275</v>
      </c>
      <c r="S189" s="6">
        <v>0.31927138853863962</v>
      </c>
      <c r="T189" s="6">
        <v>0.33428604811161405</v>
      </c>
      <c r="U189" s="6">
        <v>0.34949589825903715</v>
      </c>
      <c r="V189" s="6">
        <v>0.36490347645837667</v>
      </c>
      <c r="W189" s="6">
        <v>0.38051135317430773</v>
      </c>
      <c r="X189" s="6">
        <v>0.39632213228754581</v>
      </c>
      <c r="Y189" s="6">
        <v>0.41233845152925602</v>
      </c>
      <c r="Z189" s="6">
        <v>0.42856298292110845</v>
      </c>
      <c r="AA189" s="6">
        <v>0.44499843322105498</v>
      </c>
      <c r="AB189" s="6">
        <v>0.46164754437490074</v>
      </c>
      <c r="AC189" s="6">
        <v>0.47851309397374647</v>
      </c>
      <c r="AD189" s="6">
        <v>0.49559789571737733</v>
      </c>
      <c r="AE189" s="6">
        <v>0.51290479988367532</v>
      </c>
      <c r="AF189" s="6">
        <v>0.53043669380413516</v>
      </c>
      <c r="AG189" s="6">
        <v>0.53043669380413516</v>
      </c>
    </row>
    <row r="190" spans="1:33" x14ac:dyDescent="0.2">
      <c r="A190" s="6" t="s">
        <v>42</v>
      </c>
      <c r="B190" s="6">
        <v>0.19580700944246773</v>
      </c>
      <c r="C190" s="6">
        <v>0.23249927360220779</v>
      </c>
      <c r="D190" s="6">
        <v>0.26256152139917249</v>
      </c>
      <c r="E190" s="6">
        <v>0.28531127456975941</v>
      </c>
      <c r="F190" s="6">
        <v>0.32820474228952057</v>
      </c>
      <c r="G190" s="6">
        <v>0.32785791283942345</v>
      </c>
      <c r="H190" s="6">
        <v>0.32306246088032758</v>
      </c>
      <c r="I190" s="6">
        <v>0.30879557690950082</v>
      </c>
      <c r="J190" s="6">
        <v>0.29862109489441152</v>
      </c>
      <c r="K190" s="6">
        <v>0.28853818321745806</v>
      </c>
      <c r="L190" s="6">
        <v>0.27854601774559712</v>
      </c>
      <c r="M190" s="6">
        <v>0.26864378176298287</v>
      </c>
      <c r="N190" s="6">
        <v>0.26083066590421206</v>
      </c>
      <c r="O190" s="6">
        <v>0.23510586808817022</v>
      </c>
      <c r="P190" s="6">
        <v>0.22546859345247275</v>
      </c>
      <c r="Q190" s="6">
        <v>0.21591805428849667</v>
      </c>
      <c r="R190" s="6">
        <v>0.20645346997699629</v>
      </c>
      <c r="S190" s="6">
        <v>0.19707406692429938</v>
      </c>
      <c r="T190" s="6">
        <v>0.18777907849907682</v>
      </c>
      <c r="U190" s="6">
        <v>0.17856774496968131</v>
      </c>
      <c r="V190" s="6">
        <v>0.16943931344205038</v>
      </c>
      <c r="W190" s="6">
        <v>0.16039303779816805</v>
      </c>
      <c r="X190" s="6">
        <v>0.15142817863508076</v>
      </c>
      <c r="Y190" s="6">
        <v>0.14254400320446109</v>
      </c>
      <c r="Z190" s="6">
        <v>0.13373978535271716</v>
      </c>
      <c r="AA190" s="6">
        <v>0.12501480546163893</v>
      </c>
      <c r="AB190" s="6">
        <v>0.11636835038958035</v>
      </c>
      <c r="AC190" s="6">
        <v>0.10779971341317025</v>
      </c>
      <c r="AD190" s="6">
        <v>9.9308194169547809E-2</v>
      </c>
      <c r="AE190" s="6">
        <v>9.0893098599118052E-2</v>
      </c>
      <c r="AF190" s="6">
        <v>8.2553738888822184E-2</v>
      </c>
      <c r="AG190" s="6">
        <v>8.2553738888822184E-2</v>
      </c>
    </row>
    <row r="191" spans="1:33" x14ac:dyDescent="0.2">
      <c r="A191" s="6" t="s">
        <v>43</v>
      </c>
      <c r="B191" s="6">
        <v>9.2043267679015994E-2</v>
      </c>
      <c r="C191" s="6">
        <v>0.11016098782500439</v>
      </c>
      <c r="D191" s="6">
        <v>0.12713037409544153</v>
      </c>
      <c r="E191" s="6">
        <v>0.14287510190467043</v>
      </c>
      <c r="F191" s="6">
        <v>0.21632319087916749</v>
      </c>
      <c r="G191" s="6">
        <v>0.20940754695026167</v>
      </c>
      <c r="H191" s="6">
        <v>0.21906647623290848</v>
      </c>
      <c r="I191" s="6">
        <v>0.22924416524290842</v>
      </c>
      <c r="J191" s="6">
        <v>0.22952363114300844</v>
      </c>
      <c r="K191" s="6">
        <v>0.23990589170210955</v>
      </c>
      <c r="L191" s="6">
        <v>0.26739197486680161</v>
      </c>
      <c r="M191" s="6">
        <v>0.25998291886314051</v>
      </c>
      <c r="N191" s="6">
        <v>0.27067977229944284</v>
      </c>
      <c r="O191" s="6">
        <v>0.25548359427010819</v>
      </c>
      <c r="P191" s="6">
        <v>0.26639545446048013</v>
      </c>
      <c r="Q191" s="6">
        <v>0.27741643325275589</v>
      </c>
      <c r="R191" s="6">
        <v>0.28854762183295446</v>
      </c>
      <c r="S191" s="6">
        <v>0.29979012229895502</v>
      </c>
      <c r="T191" s="6">
        <v>0.3111450477696156</v>
      </c>
      <c r="U191" s="6">
        <v>0.3226135224949826</v>
      </c>
      <c r="V191" s="6">
        <v>0.33419668196760333</v>
      </c>
      <c r="W191" s="6">
        <v>0.34589567303495034</v>
      </c>
      <c r="X191" s="6">
        <v>0.35771165401297089</v>
      </c>
      <c r="Y191" s="6">
        <v>0.36964579480077148</v>
      </c>
      <c r="Z191" s="6">
        <v>0.38169927699645018</v>
      </c>
      <c r="AA191" s="6">
        <v>0.39387329401408566</v>
      </c>
      <c r="AB191" s="6">
        <v>0.40616905120189739</v>
      </c>
      <c r="AC191" s="6">
        <v>0.41858776596158737</v>
      </c>
      <c r="AD191" s="6">
        <v>0.43113066786887422</v>
      </c>
      <c r="AE191" s="6">
        <v>0.44379899879523388</v>
      </c>
      <c r="AF191" s="6">
        <v>0.45659401303085728</v>
      </c>
      <c r="AG191" s="6">
        <v>0.45659401303085728</v>
      </c>
    </row>
    <row r="192" spans="1:33" x14ac:dyDescent="0.2">
      <c r="A192" t="s">
        <v>44</v>
      </c>
      <c r="B192">
        <v>7.7970072473301635E-2</v>
      </c>
      <c r="C192">
        <v>9.1414110646981794E-2</v>
      </c>
      <c r="D192">
        <v>0.10200972819457114</v>
      </c>
      <c r="E192">
        <v>0.10964538429725906</v>
      </c>
      <c r="F192">
        <v>0.11423707365557165</v>
      </c>
      <c r="G192">
        <v>0.11572983572452153</v>
      </c>
      <c r="H192">
        <v>0.11409880899225021</v>
      </c>
      <c r="I192">
        <v>0.10934980282345355</v>
      </c>
      <c r="J192">
        <v>0.10462454168550088</v>
      </c>
      <c r="K192">
        <v>9.9922906853237972E-2</v>
      </c>
      <c r="L192">
        <v>9.5244780195136255E-2</v>
      </c>
      <c r="M192">
        <v>9.0590044170325068E-2</v>
      </c>
      <c r="N192">
        <v>8.5958581825638009E-2</v>
      </c>
      <c r="O192">
        <v>8.13502767926743E-2</v>
      </c>
      <c r="P192">
        <v>7.6765013284875491E-2</v>
      </c>
      <c r="Q192">
        <v>7.2202676094615656E-2</v>
      </c>
      <c r="R192">
        <v>6.7663150590307045E-2</v>
      </c>
      <c r="S192">
        <v>6.3146322713520095E-2</v>
      </c>
      <c r="T192">
        <v>5.8652078976117024E-2</v>
      </c>
      <c r="U192">
        <v>5.4180306457401052E-2</v>
      </c>
      <c r="V192">
        <v>4.9730892801278577E-2</v>
      </c>
      <c r="W192">
        <v>4.5303726213436743E-2</v>
      </c>
      <c r="X192">
        <v>4.0898695458534029E-2</v>
      </c>
      <c r="Y192">
        <v>3.6515689857405859E-2</v>
      </c>
      <c r="Z192">
        <v>3.2154599284283339E-2</v>
      </c>
      <c r="AA192">
        <v>2.7815314164026387E-2</v>
      </c>
      <c r="AB192">
        <v>2.3497725469370841E-2</v>
      </c>
      <c r="AC192">
        <v>1.9201724718188481E-2</v>
      </c>
      <c r="AD192">
        <v>1.4927203970762E-2</v>
      </c>
      <c r="AE192">
        <v>1.0674055827072648E-2</v>
      </c>
      <c r="AF192">
        <v>6.4421734241017587E-3</v>
      </c>
      <c r="AG192">
        <v>6.4421734241017587E-3</v>
      </c>
    </row>
    <row r="193" spans="1:33" x14ac:dyDescent="0.2">
      <c r="A193" s="6" t="s">
        <v>45</v>
      </c>
      <c r="B193" s="6">
        <v>8.6344262481498055E-2</v>
      </c>
      <c r="C193" s="6">
        <v>0.10309332621611789</v>
      </c>
      <c r="D193" s="6">
        <v>0.11855614724525769</v>
      </c>
      <c r="E193" s="6">
        <v>0.13265696717990993</v>
      </c>
      <c r="F193" s="6">
        <v>0.154325573906722</v>
      </c>
      <c r="G193" s="6">
        <v>0.16549787814504574</v>
      </c>
      <c r="H193" s="6">
        <v>0.18411644861122967</v>
      </c>
      <c r="I193" s="6">
        <v>0.18313099959825635</v>
      </c>
      <c r="J193" s="6">
        <v>0.19120966699317912</v>
      </c>
      <c r="K193" s="6">
        <v>0.19935296372726125</v>
      </c>
      <c r="L193" s="6">
        <v>0.20756140683521618</v>
      </c>
      <c r="M193" s="6">
        <v>0.2158355174880347</v>
      </c>
      <c r="N193" s="6">
        <v>0.2321758210260757</v>
      </c>
      <c r="O193" s="6">
        <v>0.22358284699242109</v>
      </c>
      <c r="P193" s="6">
        <v>0.23205712916649723</v>
      </c>
      <c r="Q193" s="6">
        <v>0.24059920559796591</v>
      </c>
      <c r="R193" s="6">
        <v>0.24920961864088648</v>
      </c>
      <c r="S193" s="6">
        <v>0.25788891498815036</v>
      </c>
      <c r="T193" s="6">
        <v>0.26663764570619236</v>
      </c>
      <c r="U193" s="6">
        <v>0.27545636626997871</v>
      </c>
      <c r="V193" s="6">
        <v>0.28434563659827522</v>
      </c>
      <c r="W193" s="6">
        <v>0.29330602108919818</v>
      </c>
      <c r="X193" s="6">
        <v>0.30233808865604844</v>
      </c>
      <c r="Y193" s="6">
        <v>0.31144241276343365</v>
      </c>
      <c r="Z193" s="6">
        <v>0.32061957146367798</v>
      </c>
      <c r="AA193" s="6">
        <v>0.32987014743352411</v>
      </c>
      <c r="AB193" s="6">
        <v>0.33919472801112904</v>
      </c>
      <c r="AC193" s="6">
        <v>0.34859390523335493</v>
      </c>
      <c r="AD193" s="6">
        <v>0.35806827587335854</v>
      </c>
      <c r="AE193" s="6">
        <v>0.36761844147848222</v>
      </c>
      <c r="AF193" s="6">
        <v>0.37724500840844682</v>
      </c>
      <c r="AG193" s="6">
        <v>0.37724500840844682</v>
      </c>
    </row>
    <row r="194" spans="1:33" x14ac:dyDescent="0.2">
      <c r="A194" s="6" t="s">
        <v>12</v>
      </c>
      <c r="B194" s="6">
        <v>0.11907882195245427</v>
      </c>
      <c r="C194" s="6">
        <v>0.14199357187372341</v>
      </c>
      <c r="D194" s="6">
        <v>0.16252518780318045</v>
      </c>
      <c r="E194" s="6">
        <v>0.18049328482944535</v>
      </c>
      <c r="F194" s="6">
        <v>0.21273622047339336</v>
      </c>
      <c r="G194" s="6">
        <v>0.22211348421627922</v>
      </c>
      <c r="H194" s="6">
        <v>0.22950782739712955</v>
      </c>
      <c r="I194" s="6">
        <v>0.23282708891011494</v>
      </c>
      <c r="J194" s="6">
        <v>0.24118426599217824</v>
      </c>
      <c r="K194" s="6">
        <v>0.24757958613673392</v>
      </c>
      <c r="L194" s="6">
        <v>0.25201327820215685</v>
      </c>
      <c r="M194" s="6">
        <v>0.26048557241997239</v>
      </c>
      <c r="N194" s="6">
        <v>0.26699670040309481</v>
      </c>
      <c r="O194" s="6">
        <v>0.26254689515411589</v>
      </c>
      <c r="P194" s="6">
        <v>0.26913639107364323</v>
      </c>
      <c r="Q194" s="6">
        <v>0.27576542396868758</v>
      </c>
      <c r="R194" s="6">
        <v>0.28243423106110233</v>
      </c>
      <c r="S194" s="6">
        <v>0.28914305099607157</v>
      </c>
      <c r="T194" s="6">
        <v>0.29589212385065056</v>
      </c>
      <c r="U194" s="6">
        <v>0.3026816911423571</v>
      </c>
      <c r="V194" s="6">
        <v>0.3095119958378138</v>
      </c>
      <c r="W194" s="6">
        <v>0.31638328236144331</v>
      </c>
      <c r="X194" s="6">
        <v>0.32329579660421448</v>
      </c>
      <c r="Y194" s="6">
        <v>0.33024978593244242</v>
      </c>
      <c r="Z194" s="6">
        <v>0.33724549919663971</v>
      </c>
      <c r="AA194" s="6">
        <v>0.34428318674042213</v>
      </c>
      <c r="AB194" s="6">
        <v>0.35136310040946722</v>
      </c>
      <c r="AC194" s="6">
        <v>0.35848549356052667</v>
      </c>
      <c r="AD194" s="6">
        <v>0.36565062107049245</v>
      </c>
      <c r="AE194" s="6">
        <v>0.372858739345518</v>
      </c>
      <c r="AF194" s="6">
        <v>0.38011010633019365</v>
      </c>
      <c r="AG194" s="6">
        <v>0.38011010633019365</v>
      </c>
    </row>
    <row r="195" spans="1:33" x14ac:dyDescent="0.2">
      <c r="A195" t="s">
        <v>13</v>
      </c>
      <c r="B195">
        <v>8.2466483552758027E-2</v>
      </c>
      <c r="C195">
        <v>0.10030519377154358</v>
      </c>
      <c r="D195">
        <v>0.11889163076823935</v>
      </c>
      <c r="E195">
        <v>0.13825625303767042</v>
      </c>
      <c r="F195">
        <v>0.15843111136362617</v>
      </c>
      <c r="G195">
        <v>0.17944993469896137</v>
      </c>
      <c r="H195">
        <v>0.2013482213103005</v>
      </c>
      <c r="I195">
        <v>0.22416333552400314</v>
      </c>
      <c r="J195">
        <v>0.24748038225040722</v>
      </c>
      <c r="K195">
        <v>0.27131040400479217</v>
      </c>
      <c r="L195">
        <v>0.2956646862377737</v>
      </c>
      <c r="M195">
        <v>0.32055476267988081</v>
      </c>
      <c r="N195">
        <v>0.34599242080371423</v>
      </c>
      <c r="O195">
        <v>0.37198970740627213</v>
      </c>
      <c r="P195">
        <v>0.39855893431408612</v>
      </c>
      <c r="Q195">
        <v>0.42571268421387209</v>
      </c>
      <c r="R195">
        <v>0.45346381661145335</v>
      </c>
      <c r="S195">
        <v>0.48182547392178143</v>
      </c>
      <c r="T195">
        <v>0.51081108769293682</v>
      </c>
      <c r="U195">
        <v>0.54043438496705754</v>
      </c>
      <c r="V195">
        <v>0.57070939478120875</v>
      </c>
      <c r="W195">
        <v>0.60165045481127144</v>
      </c>
      <c r="X195">
        <v>0.63327221816199541</v>
      </c>
      <c r="Y195">
        <v>0.6655896603064354</v>
      </c>
      <c r="Z195">
        <v>0.6986180861780531</v>
      </c>
      <c r="AA195">
        <v>0.73237313741884624</v>
      </c>
      <c r="AB195">
        <v>0.76687079978693695</v>
      </c>
      <c r="AC195">
        <v>0.80212741072712557</v>
      </c>
      <c r="AD195">
        <v>0.83815966710799839</v>
      </c>
      <c r="AE195">
        <v>0.87498463312925046</v>
      </c>
      <c r="AF195">
        <v>0.91261974840297011</v>
      </c>
      <c r="AG195">
        <v>0.91261974840297011</v>
      </c>
    </row>
    <row r="196" spans="1:33" x14ac:dyDescent="0.2">
      <c r="A196" s="6" t="s">
        <v>14</v>
      </c>
      <c r="B196" s="6">
        <v>0.10062949928713336</v>
      </c>
      <c r="C196" s="6">
        <v>0.1218976101335079</v>
      </c>
      <c r="D196" s="6">
        <v>0.1433752109162785</v>
      </c>
      <c r="E196" s="6">
        <v>0.16505478713498178</v>
      </c>
      <c r="F196" s="6">
        <v>0.21492848048084137</v>
      </c>
      <c r="G196" s="6">
        <v>0.23598809000833257</v>
      </c>
      <c r="H196" s="6">
        <v>0.2512250738228381</v>
      </c>
      <c r="I196" s="6">
        <v>0.27263055129322661</v>
      </c>
      <c r="J196" s="6">
        <v>0.29550654379049335</v>
      </c>
      <c r="K196" s="6">
        <v>0.3188629321302025</v>
      </c>
      <c r="L196" s="6">
        <v>0.34170980462504563</v>
      </c>
      <c r="M196" s="6">
        <v>0.36605746144228041</v>
      </c>
      <c r="N196" s="6">
        <v>0.39091641905267716</v>
      </c>
      <c r="O196" s="6">
        <v>0.39829741477289221</v>
      </c>
      <c r="P196" s="6">
        <v>0.42421141140323193</v>
      </c>
      <c r="Q196" s="6">
        <v>0.45066960196280864</v>
      </c>
      <c r="R196" s="6">
        <v>0.47768341452413648</v>
      </c>
      <c r="S196" s="6">
        <v>0.50526451714925213</v>
      </c>
      <c r="T196" s="6">
        <v>0.53342482292949522</v>
      </c>
      <c r="U196" s="6">
        <v>0.56217649513112344</v>
      </c>
      <c r="V196" s="6">
        <v>0.59153195244898571</v>
      </c>
      <c r="W196" s="6">
        <v>0.62150387437052335</v>
      </c>
      <c r="X196" s="6">
        <v>0.65210520665241323</v>
      </c>
      <c r="Y196" s="6">
        <v>0.68334916691222281</v>
      </c>
      <c r="Z196" s="6">
        <v>0.71524925033748832</v>
      </c>
      <c r="AA196" s="6">
        <v>0.74781923551468443</v>
      </c>
      <c r="AB196" s="6">
        <v>0.78107319038060152</v>
      </c>
      <c r="AC196" s="6">
        <v>0.81502547829870298</v>
      </c>
      <c r="AD196" s="6">
        <v>0.84969076426308476</v>
      </c>
      <c r="AE196" s="6">
        <v>0.88508402123271823</v>
      </c>
      <c r="AF196" s="6">
        <v>0.92122053659871417</v>
      </c>
      <c r="AG196" s="6">
        <v>0.92122053659871417</v>
      </c>
    </row>
    <row r="197" spans="1:33" x14ac:dyDescent="0.2">
      <c r="A197" s="6" t="s">
        <v>15</v>
      </c>
      <c r="B197" s="6">
        <v>0.10981816214700552</v>
      </c>
      <c r="C197" s="6">
        <v>0.13183528438514816</v>
      </c>
      <c r="D197" s="6">
        <v>0.15270645496828947</v>
      </c>
      <c r="E197" s="6">
        <v>0.17233343129446346</v>
      </c>
      <c r="F197" s="6">
        <v>0.20662208182586611</v>
      </c>
      <c r="G197" s="6">
        <v>0.2234831272913218</v>
      </c>
      <c r="H197" s="6">
        <v>0.23583285755732425</v>
      </c>
      <c r="I197" s="6">
        <v>0.24959381622754154</v>
      </c>
      <c r="J197" s="6">
        <v>0.26353366736047174</v>
      </c>
      <c r="K197" s="6">
        <v>0.27965473655812995</v>
      </c>
      <c r="L197" s="6">
        <v>0.29195937965535773</v>
      </c>
      <c r="M197" s="6">
        <v>0.30644998311284954</v>
      </c>
      <c r="N197" s="6">
        <v>0.32312896441528871</v>
      </c>
      <c r="O197" s="6">
        <v>0.32299877247465963</v>
      </c>
      <c r="P197" s="6">
        <v>0.33806188803880233</v>
      </c>
      <c r="Q197" s="6">
        <v>0.35332082410527887</v>
      </c>
      <c r="R197" s="6">
        <v>0.36877812634061968</v>
      </c>
      <c r="S197" s="6">
        <v>0.38443637350501986</v>
      </c>
      <c r="T197" s="6">
        <v>0.40029817788255717</v>
      </c>
      <c r="U197" s="6">
        <v>0.41636618571700251</v>
      </c>
      <c r="V197" s="6">
        <v>0.43264307765329557</v>
      </c>
      <c r="W197" s="6">
        <v>0.44913156918476055</v>
      </c>
      <c r="X197" s="6">
        <v>0.46583441110613449</v>
      </c>
      <c r="Y197" s="6">
        <v>0.48275438997248638</v>
      </c>
      <c r="Z197" s="6">
        <v>0.49989432856410088</v>
      </c>
      <c r="AA197" s="6">
        <v>0.5172570863574063</v>
      </c>
      <c r="AB197" s="6">
        <v>0.53484556000202466</v>
      </c>
      <c r="AC197" s="6">
        <v>0.55266268380402306</v>
      </c>
      <c r="AD197" s="6">
        <v>0.57071143021544757</v>
      </c>
      <c r="AE197" s="6">
        <v>0.58899481033022039</v>
      </c>
      <c r="AF197" s="6">
        <v>0.60751587438648524</v>
      </c>
      <c r="AG197" s="6">
        <v>0.60751587438648524</v>
      </c>
    </row>
    <row r="198" spans="1:33" x14ac:dyDescent="0.2">
      <c r="A198" s="6" t="s">
        <v>16</v>
      </c>
      <c r="B198" s="6">
        <v>0.35682110896527003</v>
      </c>
      <c r="C198" s="6">
        <v>0.43385839738047821</v>
      </c>
      <c r="D198" s="6">
        <v>0.50431926089112666</v>
      </c>
      <c r="E198" s="6">
        <v>0.56649646797280706</v>
      </c>
      <c r="F198" s="6">
        <v>0.6187986443125586</v>
      </c>
      <c r="G198" s="6">
        <v>0.65981568347431374</v>
      </c>
      <c r="H198" s="6">
        <v>0.68838013538567655</v>
      </c>
      <c r="I198" s="6">
        <v>0.70362096098720439</v>
      </c>
      <c r="J198" s="6">
        <v>0.71901419484474738</v>
      </c>
      <c r="K198" s="6">
        <v>0.73456136104086578</v>
      </c>
      <c r="L198" s="6">
        <v>0.75026399889894535</v>
      </c>
      <c r="M198" s="6">
        <v>0.76612366313560576</v>
      </c>
      <c r="N198" s="6">
        <v>0.78214192401463289</v>
      </c>
      <c r="O198" s="6">
        <v>0.79832036750245017</v>
      </c>
      <c r="P198" s="6">
        <v>0.81466059542514546</v>
      </c>
      <c r="Q198" s="6">
        <v>0.83116422562706782</v>
      </c>
      <c r="R198" s="6">
        <v>0.84783289213100954</v>
      </c>
      <c r="S198" s="6">
        <v>0.86466824529999065</v>
      </c>
      <c r="T198" s="6">
        <v>0.88167195200066129</v>
      </c>
      <c r="U198" s="6">
        <v>0.89884569576833884</v>
      </c>
      <c r="V198" s="6">
        <v>0.91619117697369334</v>
      </c>
      <c r="W198" s="6">
        <v>0.93371011299110129</v>
      </c>
      <c r="X198" s="6">
        <v>0.95140423836868349</v>
      </c>
      <c r="Y198" s="6">
        <v>0.96927530500004111</v>
      </c>
      <c r="Z198" s="6">
        <v>0.98732508229771265</v>
      </c>
      <c r="AA198" s="6">
        <v>1.0055553573683607</v>
      </c>
      <c r="AB198" s="6">
        <v>1.0239679351897155</v>
      </c>
      <c r="AC198" s="6">
        <v>1.0425646387892835</v>
      </c>
      <c r="AD198" s="6">
        <v>1.0613473094248471</v>
      </c>
      <c r="AE198" s="6">
        <v>1.0803178067667667</v>
      </c>
      <c r="AF198" s="6">
        <v>1.0994780090821055</v>
      </c>
      <c r="AG198" s="6">
        <v>1.0994780090821055</v>
      </c>
    </row>
    <row r="199" spans="1:33" x14ac:dyDescent="0.2">
      <c r="A199" s="6" t="s">
        <v>17</v>
      </c>
      <c r="B199" s="6">
        <v>7.7507961446714319E-2</v>
      </c>
      <c r="C199" s="6">
        <v>9.282145888616164E-2</v>
      </c>
      <c r="D199" s="6">
        <v>0.10734423814185655</v>
      </c>
      <c r="E199" s="6">
        <v>0.12103027221608989</v>
      </c>
      <c r="F199" s="6">
        <v>0.14983559419649811</v>
      </c>
      <c r="G199" s="6">
        <v>0.16171853020527249</v>
      </c>
      <c r="H199" s="6">
        <v>0.17563992332030337</v>
      </c>
      <c r="I199" s="6">
        <v>0.18456334680117731</v>
      </c>
      <c r="J199" s="6">
        <v>0.19458600451686001</v>
      </c>
      <c r="K199" s="6">
        <v>0.20470888880969948</v>
      </c>
      <c r="L199" s="6">
        <v>0.21393300194546749</v>
      </c>
      <c r="M199" s="6">
        <v>0.2262593562125931</v>
      </c>
      <c r="N199" s="6">
        <v>0.23468897402239008</v>
      </c>
      <c r="O199" s="6">
        <v>0.22822288801028501</v>
      </c>
      <c r="P199" s="6">
        <v>0.23886214113805879</v>
      </c>
      <c r="Q199" s="6">
        <v>0.24960778679711024</v>
      </c>
      <c r="R199" s="6">
        <v>0.26046088891275238</v>
      </c>
      <c r="S199" s="6">
        <v>0.27142252204955081</v>
      </c>
      <c r="T199" s="6">
        <v>0.28249377151771721</v>
      </c>
      <c r="U199" s="6">
        <v>0.29367573348056536</v>
      </c>
      <c r="V199" s="6">
        <v>0.30496951506304193</v>
      </c>
      <c r="W199" s="6">
        <v>0.31637623446134322</v>
      </c>
      <c r="X199" s="6">
        <v>0.32789702105362756</v>
      </c>
      <c r="Y199" s="6">
        <v>0.33953301551183473</v>
      </c>
      <c r="Z199" s="6">
        <v>0.351285369914624</v>
      </c>
      <c r="AA199" s="6">
        <v>0.36315524786144121</v>
      </c>
      <c r="AB199" s="6">
        <v>0.37514382458772666</v>
      </c>
      <c r="AC199" s="6">
        <v>0.3872522870812749</v>
      </c>
      <c r="AD199" s="6">
        <v>0.39948183419975858</v>
      </c>
      <c r="AE199" s="6">
        <v>0.41183367678942717</v>
      </c>
      <c r="AF199" s="6">
        <v>0.42430903780499241</v>
      </c>
      <c r="AG199" s="6">
        <v>0.42430903780499241</v>
      </c>
    </row>
    <row r="200" spans="1:33" x14ac:dyDescent="0.2">
      <c r="A200" s="6" t="s">
        <v>18</v>
      </c>
      <c r="B200" s="6">
        <v>2.6135113488398417E-2</v>
      </c>
      <c r="C200" s="6">
        <v>3.1806872267199256E-2</v>
      </c>
      <c r="D200" s="6">
        <v>3.786570676476101E-2</v>
      </c>
      <c r="E200" s="6">
        <v>4.4319049755354403E-2</v>
      </c>
      <c r="F200" s="6">
        <v>5.9174860085051545E-2</v>
      </c>
      <c r="G200" s="6">
        <v>6.6441638968737865E-2</v>
      </c>
      <c r="H200" s="6">
        <v>7.8128447487695818E-2</v>
      </c>
      <c r="I200" s="6">
        <v>8.2244925337988745E-2</v>
      </c>
      <c r="J200" s="6">
        <v>9.4434451488934437E-2</v>
      </c>
      <c r="K200" s="6">
        <v>0.10169768337523857</v>
      </c>
      <c r="L200" s="6">
        <v>0.11003528434851947</v>
      </c>
      <c r="M200" s="6">
        <v>0.11844792373055991</v>
      </c>
      <c r="N200" s="6">
        <v>0.12693627686703868</v>
      </c>
      <c r="O200" s="6">
        <v>0.12450102518174568</v>
      </c>
      <c r="P200" s="6">
        <v>0.13314285623128505</v>
      </c>
      <c r="Q200" s="6">
        <v>0.14186246376027031</v>
      </c>
      <c r="R200" s="6">
        <v>0.15066054775701643</v>
      </c>
      <c r="S200" s="6">
        <v>0.15953781450973331</v>
      </c>
      <c r="T200" s="6">
        <v>0.1684949766632246</v>
      </c>
      <c r="U200" s="6">
        <v>0.17753275327609735</v>
      </c>
      <c r="V200" s="6">
        <v>0.18665186987848595</v>
      </c>
      <c r="W200" s="6">
        <v>0.19585305853029611</v>
      </c>
      <c r="X200" s="6">
        <v>0.20513705787997244</v>
      </c>
      <c r="Y200" s="6">
        <v>0.21450461322379596</v>
      </c>
      <c r="Z200" s="6">
        <v>0.22395647656571391</v>
      </c>
      <c r="AA200" s="6">
        <v>0.23349340667770899</v>
      </c>
      <c r="AB200" s="6">
        <v>0.24311616916071208</v>
      </c>
      <c r="AC200" s="6">
        <v>0.25282553650606215</v>
      </c>
      <c r="AD200" s="6">
        <v>0.26262228815752042</v>
      </c>
      <c r="AE200" s="6">
        <v>0.27250721057384192</v>
      </c>
      <c r="AF200" s="6">
        <v>0.28248109729191012</v>
      </c>
      <c r="AG200" s="6">
        <v>0.28248109729191012</v>
      </c>
    </row>
    <row r="201" spans="1:33" x14ac:dyDescent="0.2">
      <c r="A201" t="s">
        <v>46</v>
      </c>
      <c r="B201">
        <v>2.1102533467581206E-2</v>
      </c>
      <c r="C201">
        <v>2.6855366758585405E-2</v>
      </c>
      <c r="D201">
        <v>3.4125496715730452E-2</v>
      </c>
      <c r="E201">
        <v>4.2948037062199136E-2</v>
      </c>
      <c r="F201">
        <v>5.336632110960348E-2</v>
      </c>
      <c r="G201">
        <v>6.5432254089358696E-2</v>
      </c>
      <c r="H201">
        <v>7.9206741323307378E-2</v>
      </c>
      <c r="I201">
        <v>9.4760197146844083E-2</v>
      </c>
      <c r="J201">
        <v>0.11057806171938102</v>
      </c>
      <c r="K201">
        <v>0.12666482998965109</v>
      </c>
      <c r="L201">
        <v>0.1430250733205157</v>
      </c>
      <c r="M201">
        <v>0.15966344078800493</v>
      </c>
      <c r="N201">
        <v>0.17658466050244145</v>
      </c>
      <c r="O201">
        <v>0.19379354095202347</v>
      </c>
      <c r="P201">
        <v>0.21129497236924841</v>
      </c>
      <c r="Q201">
        <v>0.22909392812056606</v>
      </c>
      <c r="R201">
        <v>0.24719546611965609</v>
      </c>
      <c r="S201">
        <v>0.2656047302647308</v>
      </c>
      <c r="T201">
        <v>0.28432695190027163</v>
      </c>
      <c r="U201">
        <v>0.3033674513036167</v>
      </c>
      <c r="V201">
        <v>0.32273163919681874</v>
      </c>
      <c r="W201">
        <v>0.34242501828420513</v>
      </c>
      <c r="X201">
        <v>0.36245318481607713</v>
      </c>
      <c r="Y201">
        <v>0.38282183017899102</v>
      </c>
      <c r="Z201">
        <v>0.40353674251307431</v>
      </c>
      <c r="AA201">
        <v>0.42460380835683714</v>
      </c>
      <c r="AB201">
        <v>0.4460290143199438</v>
      </c>
      <c r="AC201">
        <v>0.4678184487844233</v>
      </c>
      <c r="AD201">
        <v>0.489978303634799</v>
      </c>
      <c r="AE201">
        <v>0.51251487601763102</v>
      </c>
      <c r="AF201">
        <v>0.53543457013097129</v>
      </c>
      <c r="AG201">
        <v>0.53543457013097129</v>
      </c>
    </row>
    <row r="202" spans="1:33" x14ac:dyDescent="0.2">
      <c r="A202" t="s">
        <v>47</v>
      </c>
      <c r="B202">
        <v>8.3905192677385318E-3</v>
      </c>
      <c r="C202">
        <v>1.0802213393552366E-2</v>
      </c>
      <c r="D202">
        <v>1.3946373478149168E-2</v>
      </c>
      <c r="E202">
        <v>1.7830482270127592E-2</v>
      </c>
      <c r="F202">
        <v>2.2463946622615347E-2</v>
      </c>
      <c r="G202">
        <v>2.7858135242779202E-2</v>
      </c>
      <c r="H202">
        <v>3.4026424957135412E-2</v>
      </c>
      <c r="I202">
        <v>4.0984255754929165E-2</v>
      </c>
      <c r="J202">
        <v>4.7997749199105419E-2</v>
      </c>
      <c r="K202">
        <v>5.5067350590835097E-2</v>
      </c>
      <c r="L202">
        <v>6.2193508793698525E-2</v>
      </c>
      <c r="M202">
        <v>6.9376676262184925E-2</v>
      </c>
      <c r="N202">
        <v>7.661730907041911E-2</v>
      </c>
      <c r="O202">
        <v>8.391586694111923E-2</v>
      </c>
      <c r="P202">
        <v>9.1272813274784995E-2</v>
      </c>
      <c r="Q202">
        <v>9.868861517911999E-2</v>
      </c>
      <c r="R202">
        <v>0.10616374349868975</v>
      </c>
      <c r="S202">
        <v>0.11369867284481605</v>
      </c>
      <c r="T202">
        <v>0.12129388162571129</v>
      </c>
      <c r="U202">
        <v>0.1289498520768538</v>
      </c>
      <c r="V202">
        <v>0.13666707029160546</v>
      </c>
      <c r="W202">
        <v>0.14444602625207498</v>
      </c>
      <c r="X202">
        <v>0.15228721386022842</v>
      </c>
      <c r="Y202">
        <v>0.16019113096924703</v>
      </c>
      <c r="Z202">
        <v>0.16815827941513767</v>
      </c>
      <c r="AA202">
        <v>0.17618916504859544</v>
      </c>
      <c r="AB202">
        <v>0.18428429776712107</v>
      </c>
      <c r="AC202">
        <v>0.19244419154739478</v>
      </c>
      <c r="AD202">
        <v>0.20066936447791067</v>
      </c>
      <c r="AE202">
        <v>0.20896033879187068</v>
      </c>
      <c r="AF202">
        <v>0.21731764090034231</v>
      </c>
      <c r="AG202">
        <v>0.21731764090034231</v>
      </c>
    </row>
    <row r="203" spans="1:33" x14ac:dyDescent="0.2">
      <c r="A203" t="s">
        <v>48</v>
      </c>
      <c r="B203">
        <v>6.3050375713841325E-2</v>
      </c>
      <c r="C203">
        <v>7.6441933635938167E-2</v>
      </c>
      <c r="D203">
        <v>9.025809768021939E-2</v>
      </c>
      <c r="E203">
        <v>0.10451201276658049</v>
      </c>
      <c r="F203">
        <v>0.119217343718884</v>
      </c>
      <c r="G203">
        <v>0.13438829649868303</v>
      </c>
      <c r="H203">
        <v>0.15003964042295329</v>
      </c>
      <c r="I203">
        <v>0.16618673141338886</v>
      </c>
      <c r="J203">
        <v>0.18259832217172589</v>
      </c>
      <c r="K203">
        <v>0.19927874537480753</v>
      </c>
      <c r="L203">
        <v>0.21623240467151889</v>
      </c>
      <c r="M203">
        <v>0.23346377584535513</v>
      </c>
      <c r="N203">
        <v>0.25097740799603252</v>
      </c>
      <c r="O203">
        <v>0.26877792474045548</v>
      </c>
      <c r="P203">
        <v>0.28687002543335638</v>
      </c>
      <c r="Q203">
        <v>0.30525848640793002</v>
      </c>
      <c r="R203">
        <v>0.3239481622367904</v>
      </c>
      <c r="S203">
        <v>0.34294398701358292</v>
      </c>
      <c r="T203">
        <v>0.36225097565559022</v>
      </c>
      <c r="U203">
        <v>0.38187422522767522</v>
      </c>
      <c r="V203">
        <v>0.40181891628791205</v>
      </c>
      <c r="W203">
        <v>0.42209031425525811</v>
      </c>
      <c r="X203">
        <v>0.44269377079963068</v>
      </c>
      <c r="Y203">
        <v>0.46363472525475258</v>
      </c>
      <c r="Z203">
        <v>0.4849187060541425</v>
      </c>
      <c r="AA203">
        <v>0.50655133219062709</v>
      </c>
      <c r="AB203">
        <v>0.52853831469976009</v>
      </c>
      <c r="AC203">
        <v>0.55088545816754286</v>
      </c>
      <c r="AD203">
        <v>0.57359866226283984</v>
      </c>
      <c r="AE203">
        <v>0.59668392329489783</v>
      </c>
      <c r="AF203">
        <v>0.62014733579637782</v>
      </c>
      <c r="AG203">
        <v>0.62014733579637782</v>
      </c>
    </row>
    <row r="204" spans="1:33" x14ac:dyDescent="0.2">
      <c r="A204" t="s">
        <v>19</v>
      </c>
      <c r="B204">
        <v>8.6980579605946726E-2</v>
      </c>
      <c r="C204">
        <v>0.10372068554242911</v>
      </c>
      <c r="D204">
        <v>0.11901986191032699</v>
      </c>
      <c r="E204">
        <v>0.13279514061810116</v>
      </c>
      <c r="F204">
        <v>0.14497053858294376</v>
      </c>
      <c r="G204">
        <v>0.15547774890455124</v>
      </c>
      <c r="H204">
        <v>0.16425677329992863</v>
      </c>
      <c r="I204">
        <v>0.17125648768639767</v>
      </c>
      <c r="J204">
        <v>0.17830520007357209</v>
      </c>
      <c r="K204">
        <v>0.18540325344745662</v>
      </c>
      <c r="L204">
        <v>0.19255099319495844</v>
      </c>
      <c r="M204">
        <v>0.19974876712069267</v>
      </c>
      <c r="N204">
        <v>0.20699692546390699</v>
      </c>
      <c r="O204">
        <v>0.21429582091552396</v>
      </c>
      <c r="P204">
        <v>0.22164580863530212</v>
      </c>
      <c r="Q204">
        <v>0.22904724626911882</v>
      </c>
      <c r="R204">
        <v>0.23650049396637218</v>
      </c>
      <c r="S204">
        <v>0.24400591439750627</v>
      </c>
      <c r="T204">
        <v>0.25156387277165831</v>
      </c>
      <c r="U204">
        <v>0.25917473685442938</v>
      </c>
      <c r="V204">
        <v>0.2668388769857799</v>
      </c>
      <c r="W204">
        <v>0.27455666609804991</v>
      </c>
      <c r="X204">
        <v>0.28232847973410585</v>
      </c>
      <c r="Y204">
        <v>0.29015469606561417</v>
      </c>
      <c r="Z204">
        <v>0.29803569591144302</v>
      </c>
      <c r="AA204">
        <v>0.30597186275619276</v>
      </c>
      <c r="AB204">
        <v>0.31396358276885566</v>
      </c>
      <c r="AC204">
        <v>0.32201124482160726</v>
      </c>
      <c r="AD204">
        <v>0.33011524050872815</v>
      </c>
      <c r="AE204">
        <v>0.3382759641656588</v>
      </c>
      <c r="AF204">
        <v>0.34649381288818792</v>
      </c>
      <c r="AG204">
        <v>0.34649381288818792</v>
      </c>
    </row>
    <row r="205" spans="1:33" x14ac:dyDescent="0.2">
      <c r="A205" t="s">
        <v>20</v>
      </c>
      <c r="B205">
        <v>0.18612761435889574</v>
      </c>
      <c r="C205">
        <v>0.22572093247466574</v>
      </c>
      <c r="D205">
        <v>0.26442016470113272</v>
      </c>
      <c r="E205">
        <v>0.30201360241876968</v>
      </c>
      <c r="F205">
        <v>0.33828892304069597</v>
      </c>
      <c r="G205">
        <v>0.37303510915106597</v>
      </c>
      <c r="H205">
        <v>0.40604442707594479</v>
      </c>
      <c r="I205">
        <v>0.43711444003117927</v>
      </c>
      <c r="J205">
        <v>0.46896186241056947</v>
      </c>
      <c r="K205">
        <v>0.50160614594120778</v>
      </c>
      <c r="L205">
        <v>0.53506722905600113</v>
      </c>
      <c r="M205">
        <v>0.56936554907164105</v>
      </c>
      <c r="N205">
        <v>0.60452205467128051</v>
      </c>
      <c r="O205">
        <v>0.64055821869954432</v>
      </c>
      <c r="P205">
        <v>0.67749605127768486</v>
      </c>
      <c r="Q205">
        <v>0.71535811324689469</v>
      </c>
      <c r="R205">
        <v>0.7541675299479883</v>
      </c>
      <c r="S205">
        <v>0.79394800534586729</v>
      </c>
      <c r="T205">
        <v>0.83472383650739723</v>
      </c>
      <c r="U205">
        <v>0.8765199284415387</v>
      </c>
      <c r="V205">
        <v>0.91936180931079547</v>
      </c>
      <c r="W205">
        <v>0.96327564602327331</v>
      </c>
      <c r="X205">
        <v>1.0082882602148693</v>
      </c>
      <c r="Y205">
        <v>1.0544271446313551</v>
      </c>
      <c r="Z205">
        <v>1.1017204799203619</v>
      </c>
      <c r="AA205">
        <v>1.1501971518435183</v>
      </c>
      <c r="AB205">
        <v>1.1998867689192583</v>
      </c>
      <c r="AC205">
        <v>1.2508196805070741</v>
      </c>
      <c r="AD205">
        <v>1.3030269953442579</v>
      </c>
      <c r="AE205">
        <v>1.3565406005464558</v>
      </c>
      <c r="AF205">
        <v>1.4113931810836395</v>
      </c>
      <c r="AG205">
        <v>1.4113931810836395</v>
      </c>
    </row>
    <row r="206" spans="1:33" x14ac:dyDescent="0.2">
      <c r="A206" t="s">
        <v>21</v>
      </c>
      <c r="B206">
        <v>7.7970072473301635E-2</v>
      </c>
      <c r="C206">
        <v>9.415512813870297E-2</v>
      </c>
      <c r="D206">
        <v>0.11036121691791817</v>
      </c>
      <c r="E206">
        <v>0.1265794507753755</v>
      </c>
      <c r="F206">
        <v>0.14280077382023426</v>
      </c>
      <c r="G206">
        <v>0.1590159696825387</v>
      </c>
      <c r="H206">
        <v>0.17521566924928975</v>
      </c>
      <c r="I206">
        <v>0.19139035875355184</v>
      </c>
      <c r="J206">
        <v>0.20782384328988213</v>
      </c>
      <c r="K206">
        <v>0.22452026357879368</v>
      </c>
      <c r="L206">
        <v>0.24148382659232781</v>
      </c>
      <c r="M206">
        <v>0.25871880661407859</v>
      </c>
      <c r="N206">
        <v>0.27622954631617735</v>
      </c>
      <c r="O206">
        <v>0.29402045785350961</v>
      </c>
      <c r="P206">
        <v>0.31209602397543929</v>
      </c>
      <c r="Q206">
        <v>0.33046079915531984</v>
      </c>
      <c r="R206">
        <v>0.3491194107380784</v>
      </c>
      <c r="S206">
        <v>0.36807656010616124</v>
      </c>
      <c r="T206">
        <v>0.38733702386413343</v>
      </c>
      <c r="U206">
        <v>0.40690565504223308</v>
      </c>
      <c r="V206">
        <v>0.42678738431918228</v>
      </c>
      <c r="W206">
        <v>0.44698722126456264</v>
      </c>
      <c r="X206">
        <v>0.46751025560106929</v>
      </c>
      <c r="Y206">
        <v>0.48836165848695989</v>
      </c>
      <c r="Z206">
        <v>0.50954668381902479</v>
      </c>
      <c r="AA206">
        <v>0.53107066955640259</v>
      </c>
      <c r="AB206">
        <v>0.55293903906557862</v>
      </c>
      <c r="AC206">
        <v>0.57515730248690133</v>
      </c>
      <c r="AD206">
        <v>0.59773105812296523</v>
      </c>
      <c r="AE206">
        <v>0.62066599384920618</v>
      </c>
      <c r="AF206">
        <v>0.64396788854706699</v>
      </c>
      <c r="AG206">
        <v>0.64396788854706699</v>
      </c>
    </row>
    <row r="207" spans="1:33" x14ac:dyDescent="0.2">
      <c r="A207" t="s">
        <v>22</v>
      </c>
      <c r="B207">
        <v>0.13781782311941948</v>
      </c>
      <c r="C207">
        <v>0.16660620759263492</v>
      </c>
      <c r="D207">
        <v>0.19481403624618748</v>
      </c>
      <c r="E207">
        <v>0.22234354741897083</v>
      </c>
      <c r="F207">
        <v>0.24909699557281853</v>
      </c>
      <c r="G207">
        <v>0.27497721031521344</v>
      </c>
      <c r="H207">
        <v>0.29988816784491668</v>
      </c>
      <c r="I207">
        <v>0.32373557028976868</v>
      </c>
      <c r="J207">
        <v>0.34808376818596265</v>
      </c>
      <c r="K207">
        <v>0.37294327823797679</v>
      </c>
      <c r="L207">
        <v>0.39832483800108315</v>
      </c>
      <c r="M207">
        <v>0.42423941051921477</v>
      </c>
      <c r="N207">
        <v>0.45069818906022707</v>
      </c>
      <c r="O207">
        <v>0.47771260195060067</v>
      </c>
      <c r="P207">
        <v>0.50529431751167209</v>
      </c>
      <c r="Q207">
        <v>0.53345524909952602</v>
      </c>
      <c r="R207">
        <v>0.56220756025072494</v>
      </c>
      <c r="S207">
        <v>0.59156366993609888</v>
      </c>
      <c r="T207">
        <v>0.62153625792486578</v>
      </c>
      <c r="U207">
        <v>0.65213827026139681</v>
      </c>
      <c r="V207">
        <v>0.68338292485699503</v>
      </c>
      <c r="W207">
        <v>0.71528371719910078</v>
      </c>
      <c r="X207">
        <v>0.74785442618039066</v>
      </c>
      <c r="Y207">
        <v>0.78110912005028765</v>
      </c>
      <c r="Z207">
        <v>0.81506216249145247</v>
      </c>
      <c r="AA207">
        <v>0.84972821882388183</v>
      </c>
      <c r="AB207">
        <v>0.88512226233929236</v>
      </c>
      <c r="AC207">
        <v>0.92125958076852621</v>
      </c>
      <c r="AD207">
        <v>0.9581557828847741</v>
      </c>
      <c r="AE207">
        <v>0.99582680524546319</v>
      </c>
      <c r="AF207">
        <v>1.034288919075727</v>
      </c>
      <c r="AG207">
        <v>1.034288919075727</v>
      </c>
    </row>
    <row r="208" spans="1:33" x14ac:dyDescent="0.2">
      <c r="A208" t="s">
        <v>23</v>
      </c>
      <c r="B208">
        <v>9.8045344639131587E-2</v>
      </c>
      <c r="C208">
        <v>0.11952262391650591</v>
      </c>
      <c r="D208">
        <v>0.14203499376150919</v>
      </c>
      <c r="E208">
        <v>0.16563176676885574</v>
      </c>
      <c r="F208">
        <v>0.19036523256413254</v>
      </c>
      <c r="G208">
        <v>0.2162908447570191</v>
      </c>
      <c r="H208">
        <v>0.24346742115586242</v>
      </c>
      <c r="I208">
        <v>0.27195735822909761</v>
      </c>
      <c r="J208">
        <v>0.3011994257640051</v>
      </c>
      <c r="K208">
        <v>0.33121347990241934</v>
      </c>
      <c r="L208">
        <v>0.36201990098561665</v>
      </c>
      <c r="M208">
        <v>0.39363960739310988</v>
      </c>
      <c r="N208">
        <v>0.42609406974678432</v>
      </c>
      <c r="O208">
        <v>0.45940532549002133</v>
      </c>
      <c r="P208">
        <v>0.49359599385170816</v>
      </c>
      <c r="Q208">
        <v>0.52868929120529673</v>
      </c>
      <c r="R208">
        <v>0.56470904683333889</v>
      </c>
      <c r="S208">
        <v>0.60167971910820284</v>
      </c>
      <c r="T208">
        <v>0.63962641209995896</v>
      </c>
      <c r="U208">
        <v>0.67857489262271109</v>
      </c>
      <c r="V208">
        <v>0.71855160773094895</v>
      </c>
      <c r="W208">
        <v>0.75958370267780173</v>
      </c>
      <c r="X208">
        <v>0.8016990393473874</v>
      </c>
      <c r="Y208">
        <v>0.84492621517377287</v>
      </c>
      <c r="Z208">
        <v>0.88929458255939231</v>
      </c>
      <c r="AA208">
        <v>0.93483426880611042</v>
      </c>
      <c r="AB208">
        <v>0.98157619657246109</v>
      </c>
      <c r="AC208">
        <v>1.0295521048709551</v>
      </c>
      <c r="AD208">
        <v>1.0787945706197144</v>
      </c>
      <c r="AE208">
        <v>1.1293370307630659</v>
      </c>
      <c r="AF208">
        <v>1.1812138049761174</v>
      </c>
      <c r="AG208">
        <v>1.1812138049761174</v>
      </c>
    </row>
    <row r="209" spans="1:33" x14ac:dyDescent="0.2">
      <c r="A209" t="s">
        <v>24</v>
      </c>
      <c r="B209">
        <v>0.16647691228156436</v>
      </c>
      <c r="C209">
        <v>0.20112368364810351</v>
      </c>
      <c r="D209">
        <v>0.2344502371328776</v>
      </c>
      <c r="E209">
        <v>0.26624905908647684</v>
      </c>
      <c r="F209">
        <v>0.29631659243162434</v>
      </c>
      <c r="G209">
        <v>0.32445535085913541</v>
      </c>
      <c r="H209">
        <v>0.35047603239818081</v>
      </c>
      <c r="I209">
        <v>0.3741996015414864</v>
      </c>
      <c r="J209">
        <v>0.39839764206765815</v>
      </c>
      <c r="K209">
        <v>0.42307964340435328</v>
      </c>
      <c r="L209">
        <v>0.4482552847677822</v>
      </c>
      <c r="M209">
        <v>0.47393443895847975</v>
      </c>
      <c r="N209">
        <v>0.50012717623299119</v>
      </c>
      <c r="O209">
        <v>0.52684376825299284</v>
      </c>
      <c r="P209">
        <v>0.55409469211339468</v>
      </c>
      <c r="Q209">
        <v>0.58189063445100442</v>
      </c>
      <c r="R209">
        <v>0.61024249563536648</v>
      </c>
      <c r="S209">
        <v>0.63916139404341565</v>
      </c>
      <c r="T209">
        <v>0.66865867041962579</v>
      </c>
      <c r="U209">
        <v>0.69874589232336015</v>
      </c>
      <c r="V209">
        <v>0.72943485866516933</v>
      </c>
      <c r="W209">
        <v>0.76073760433381477</v>
      </c>
      <c r="X209">
        <v>0.79266640491583296</v>
      </c>
      <c r="Y209">
        <v>0.82523378150949145</v>
      </c>
      <c r="Z209">
        <v>0.85845250563502318</v>
      </c>
      <c r="AA209">
        <v>0.89233560424306568</v>
      </c>
      <c r="AB209">
        <v>0.92689636482326898</v>
      </c>
      <c r="AC209">
        <v>0.96214834061507637</v>
      </c>
      <c r="AD209">
        <v>0.99810535592271976</v>
      </c>
      <c r="AE209">
        <v>1.034781511536516</v>
      </c>
      <c r="AF209">
        <v>1.0721911902625885</v>
      </c>
      <c r="AG209">
        <v>1.0721911902625885</v>
      </c>
    </row>
    <row r="210" spans="1:33" x14ac:dyDescent="0.2">
      <c r="A210" t="s">
        <v>25</v>
      </c>
      <c r="B210">
        <v>0.7205411839850262</v>
      </c>
      <c r="C210">
        <v>0.90546586387696726</v>
      </c>
      <c r="D210">
        <v>1.0887086841864801</v>
      </c>
      <c r="E210">
        <v>1.2650906141106404</v>
      </c>
      <c r="F210">
        <v>1.4290968531888049</v>
      </c>
      <c r="G210">
        <v>1.5751366352732432</v>
      </c>
      <c r="H210">
        <v>1.6978390648384074</v>
      </c>
      <c r="I210">
        <v>1.7923651513609771</v>
      </c>
      <c r="J210">
        <v>1.8904179932455296</v>
      </c>
      <c r="K210">
        <v>1.992129173252347</v>
      </c>
      <c r="L210">
        <v>2.0976351834765032</v>
      </c>
      <c r="M210">
        <v>2.2070776085144752</v>
      </c>
      <c r="N210">
        <v>2.3206033154646732</v>
      </c>
      <c r="O210">
        <v>2.4383646510168639</v>
      </c>
      <c r="P210">
        <v>2.560519645894979</v>
      </c>
      <c r="Q210">
        <v>2.6872322269276476</v>
      </c>
      <c r="R210">
        <v>2.8186724370310587</v>
      </c>
      <c r="S210">
        <v>2.955016663399352</v>
      </c>
      <c r="T210">
        <v>3.0964478742087609</v>
      </c>
      <c r="U210">
        <v>3.2431558641531515</v>
      </c>
      <c r="V210">
        <v>3.3953375091404658</v>
      </c>
      <c r="W210">
        <v>3.5531970304918485</v>
      </c>
      <c r="X210">
        <v>3.7169462689980093</v>
      </c>
      <c r="Y210">
        <v>3.886804969200591</v>
      </c>
      <c r="Z210">
        <v>4.0630010742800362</v>
      </c>
      <c r="AA210">
        <v>4.2457710319456776</v>
      </c>
      <c r="AB210">
        <v>4.435360111738551</v>
      </c>
      <c r="AC210">
        <v>4.632022734172728</v>
      </c>
      <c r="AD210">
        <v>4.8360228121568678</v>
      </c>
      <c r="AE210">
        <v>5.0476341051541649</v>
      </c>
      <c r="AF210">
        <v>5.2671405865559464</v>
      </c>
      <c r="AG210">
        <v>5.2671405865559464</v>
      </c>
    </row>
    <row r="211" spans="1:33" x14ac:dyDescent="0.2">
      <c r="A211" t="s">
        <v>26</v>
      </c>
      <c r="B211">
        <v>4.698601780761838E-2</v>
      </c>
      <c r="C211">
        <v>5.7073885722757949E-2</v>
      </c>
      <c r="D211">
        <v>6.765966197570901E-2</v>
      </c>
      <c r="E211">
        <v>7.875811046997773E-2</v>
      </c>
      <c r="F211">
        <v>9.0384822989420452E-2</v>
      </c>
      <c r="G211">
        <v>0.10255625538850596</v>
      </c>
      <c r="H211">
        <v>0.11528976604776059</v>
      </c>
      <c r="I211">
        <v>0.1286036567191686</v>
      </c>
      <c r="J211">
        <v>0.14210394185997635</v>
      </c>
      <c r="K211">
        <v>0.15579323099275527</v>
      </c>
      <c r="L211">
        <v>0.16967417017339312</v>
      </c>
      <c r="M211">
        <v>0.18374944250255998</v>
      </c>
      <c r="N211">
        <v>0.1980217686443351</v>
      </c>
      <c r="O211">
        <v>0.21249390735209511</v>
      </c>
      <c r="P211">
        <v>0.22716865600176378</v>
      </c>
      <c r="Q211">
        <v>0.24204885113252769</v>
      </c>
      <c r="R211">
        <v>0.25713736899512246</v>
      </c>
      <c r="S211">
        <v>0.27243712610779358</v>
      </c>
      <c r="T211">
        <v>0.28795107982004203</v>
      </c>
      <c r="U211">
        <v>0.30368222888426188</v>
      </c>
      <c r="V211">
        <v>0.31963361403538093</v>
      </c>
      <c r="W211">
        <v>0.33580831857861565</v>
      </c>
      <c r="X211">
        <v>0.35220946898545552</v>
      </c>
      <c r="Y211">
        <v>0.36884023549799122</v>
      </c>
      <c r="Z211">
        <v>0.38570383274170239</v>
      </c>
      <c r="AA211">
        <v>0.40280352034682548</v>
      </c>
      <c r="AB211">
        <v>0.42014260357842043</v>
      </c>
      <c r="AC211">
        <v>0.43772443397525773</v>
      </c>
      <c r="AD211">
        <v>0.45555240999765056</v>
      </c>
      <c r="AE211">
        <v>0.47362997768435694</v>
      </c>
      <c r="AF211">
        <v>0.49196063131867734</v>
      </c>
      <c r="AG211">
        <v>0.49196063131867734</v>
      </c>
    </row>
    <row r="212" spans="1:33" x14ac:dyDescent="0.2">
      <c r="A212" t="s">
        <v>27</v>
      </c>
      <c r="B212">
        <v>0.10062949928713336</v>
      </c>
      <c r="C212">
        <v>0.12163008672663536</v>
      </c>
      <c r="D212">
        <v>0.1425546401921412</v>
      </c>
      <c r="E212">
        <v>0.16337754057484494</v>
      </c>
      <c r="F212">
        <v>0.18407276842835646</v>
      </c>
      <c r="G212">
        <v>0.20461395446272213</v>
      </c>
      <c r="H212">
        <v>0.22497443217050569</v>
      </c>
      <c r="I212">
        <v>0.24512729245232007</v>
      </c>
      <c r="J212">
        <v>0.26566305707948873</v>
      </c>
      <c r="K212">
        <v>0.2865890012345737</v>
      </c>
      <c r="L212">
        <v>0.30791253832860532</v>
      </c>
      <c r="M212">
        <v>0.32964122262742357</v>
      </c>
      <c r="N212">
        <v>0.35178275192791925</v>
      </c>
      <c r="O212">
        <v>0.37434497028512442</v>
      </c>
      <c r="P212">
        <v>0.39733587079111649</v>
      </c>
      <c r="Q212">
        <v>0.42076359840672228</v>
      </c>
      <c r="R212">
        <v>0.44463645284702469</v>
      </c>
      <c r="S212">
        <v>0.46896289152169285</v>
      </c>
      <c r="T212">
        <v>0.49375153253117965</v>
      </c>
      <c r="U212">
        <v>0.51901115771984674</v>
      </c>
      <c r="V212">
        <v>0.54475071578709855</v>
      </c>
      <c r="W212">
        <v>0.57097932545762808</v>
      </c>
      <c r="X212">
        <v>0.59770627871189774</v>
      </c>
      <c r="Y212">
        <v>0.62494104407799855</v>
      </c>
      <c r="Z212">
        <v>0.65269326998605515</v>
      </c>
      <c r="AA212">
        <v>0.68097278818636486</v>
      </c>
      <c r="AB212">
        <v>0.70978961723248046</v>
      </c>
      <c r="AC212">
        <v>0.73915396603047212</v>
      </c>
      <c r="AD212">
        <v>0.7690762374556257</v>
      </c>
      <c r="AE212">
        <v>0.79956703203785717</v>
      </c>
      <c r="AF212">
        <v>0.83063715171715113</v>
      </c>
      <c r="AG212">
        <v>0.83063715171715113</v>
      </c>
    </row>
    <row r="213" spans="1:33" x14ac:dyDescent="0.2">
      <c r="A213" t="s">
        <v>28</v>
      </c>
      <c r="B213">
        <v>0.1432132966296448</v>
      </c>
      <c r="C213">
        <v>0.17333524218736637</v>
      </c>
      <c r="D213">
        <v>0.20300212546354365</v>
      </c>
      <c r="E213">
        <v>0.23211868278364392</v>
      </c>
      <c r="F213">
        <v>0.26058898025206217</v>
      </c>
      <c r="G213">
        <v>0.28831691867735426</v>
      </c>
      <c r="H213">
        <v>0.31520675516629687</v>
      </c>
      <c r="I213">
        <v>0.34116363761356511</v>
      </c>
      <c r="J213">
        <v>0.36770593527701956</v>
      </c>
      <c r="K213">
        <v>0.39484685124358848</v>
      </c>
      <c r="L213">
        <v>0.42259988637432661</v>
      </c>
      <c r="M213">
        <v>0.45097884602022503</v>
      </c>
      <c r="N213">
        <v>0.47999784688948666</v>
      </c>
      <c r="O213">
        <v>0.50967132406968019</v>
      </c>
      <c r="P213">
        <v>0.5400140382082691</v>
      </c>
      <c r="Q213">
        <v>0.57104108285508459</v>
      </c>
      <c r="R213">
        <v>0.60276789197039637</v>
      </c>
      <c r="S213">
        <v>0.6352102476023157</v>
      </c>
      <c r="T213">
        <v>0.66838428773735037</v>
      </c>
      <c r="U213">
        <v>0.7023065143280145</v>
      </c>
      <c r="V213">
        <v>0.73699380150149074</v>
      </c>
      <c r="W213">
        <v>0.77246340395342228</v>
      </c>
      <c r="X213">
        <v>0.80873296553101615</v>
      </c>
      <c r="Y213">
        <v>0.84582052800972218</v>
      </c>
      <c r="Z213">
        <v>0.88374454006785619</v>
      </c>
      <c r="AA213">
        <v>0.92252386646363327</v>
      </c>
      <c r="AB213">
        <v>0.96217779741917042</v>
      </c>
      <c r="AC213">
        <v>1.002726058216133</v>
      </c>
      <c r="AD213">
        <v>1.0441888190077944</v>
      </c>
      <c r="AE213">
        <v>1.0865867048523907</v>
      </c>
      <c r="AF213">
        <v>1.1299408059727607</v>
      </c>
      <c r="AG213">
        <v>1.1299408059727607</v>
      </c>
    </row>
    <row r="214" spans="1:33" x14ac:dyDescent="0.2">
      <c r="A214" t="s">
        <v>29</v>
      </c>
      <c r="B214">
        <v>1.6087994116911929E-2</v>
      </c>
      <c r="C214">
        <v>1.9796083850337653E-2</v>
      </c>
      <c r="D214">
        <v>2.397580537992057E-2</v>
      </c>
      <c r="E214">
        <v>2.8633662637600331E-2</v>
      </c>
      <c r="F214">
        <v>3.3776951584090581E-2</v>
      </c>
      <c r="G214">
        <v>3.9413779195037572E-2</v>
      </c>
      <c r="H214">
        <v>4.5553084688857028E-2</v>
      </c>
      <c r="I214">
        <v>5.2204663073821676E-2</v>
      </c>
      <c r="J214">
        <v>5.890644652932106E-2</v>
      </c>
      <c r="K214">
        <v>6.5658813995354323E-2</v>
      </c>
      <c r="L214">
        <v>7.2462147272100139E-2</v>
      </c>
      <c r="M214">
        <v>7.9316831041505359E-2</v>
      </c>
      <c r="N214">
        <v>8.6223252889035568E-2</v>
      </c>
      <c r="O214">
        <v>9.3181803325590867E-2</v>
      </c>
      <c r="P214">
        <v>0.10019287580958623</v>
      </c>
      <c r="Q214">
        <v>0.1072568667691992</v>
      </c>
      <c r="R214">
        <v>0.11437417562478489</v>
      </c>
      <c r="S214">
        <v>0.12154520481146057</v>
      </c>
      <c r="T214">
        <v>0.12877035980186088</v>
      </c>
      <c r="U214">
        <v>0.13605004912906427</v>
      </c>
      <c r="V214">
        <v>0.14338468440969254</v>
      </c>
      <c r="W214">
        <v>0.15077468036718555</v>
      </c>
      <c r="X214">
        <v>0.15822045485525044</v>
      </c>
      <c r="Y214">
        <v>0.16572242888148872</v>
      </c>
      <c r="Z214">
        <v>0.17328102663120112</v>
      </c>
      <c r="AA214">
        <v>0.18089667549137267</v>
      </c>
      <c r="AB214">
        <v>0.18856980607483803</v>
      </c>
      <c r="AC214">
        <v>0.1963008522446304</v>
      </c>
      <c r="AD214">
        <v>0.20409025113851287</v>
      </c>
      <c r="AE214">
        <v>0.21193844319369576</v>
      </c>
      <c r="AF214">
        <v>0.21984587217174062</v>
      </c>
      <c r="AG214">
        <v>0.21984587217174062</v>
      </c>
    </row>
    <row r="215" spans="1:33" x14ac:dyDescent="0.2">
      <c r="A215" t="s">
        <v>30</v>
      </c>
      <c r="B215">
        <v>0</v>
      </c>
      <c r="C215">
        <v>2.0295630315772433E-3</v>
      </c>
      <c r="D215">
        <v>6.0985469723137363E-3</v>
      </c>
      <c r="E215">
        <v>1.2231668337843763E-2</v>
      </c>
      <c r="F215">
        <v>2.0468742385149025E-2</v>
      </c>
      <c r="G215">
        <v>3.0865106557712071E-2</v>
      </c>
      <c r="H215">
        <v>4.3492233442730718E-2</v>
      </c>
      <c r="I215">
        <v>5.8438542632297592E-2</v>
      </c>
      <c r="J215">
        <v>7.3638939078087232E-2</v>
      </c>
      <c r="K215">
        <v>8.909774226345521E-2</v>
      </c>
      <c r="L215">
        <v>0.10481934510297443</v>
      </c>
      <c r="M215">
        <v>0.12080821519076557</v>
      </c>
      <c r="N215">
        <v>0.13706889607004899</v>
      </c>
      <c r="O215">
        <v>0.15360600852428027</v>
      </c>
      <c r="P215">
        <v>0.17042425189023347</v>
      </c>
      <c r="Q215">
        <v>0.18752840539340795</v>
      </c>
      <c r="R215">
        <v>0.20492332950613631</v>
      </c>
      <c r="S215">
        <v>0.22261396732878114</v>
      </c>
      <c r="T215">
        <v>0.24060534599441089</v>
      </c>
      <c r="U215">
        <v>0.25890257809735645</v>
      </c>
      <c r="V215">
        <v>0.27751086314605206</v>
      </c>
      <c r="W215">
        <v>0.29643548904057537</v>
      </c>
      <c r="X215">
        <v>0.31568183357530571</v>
      </c>
      <c r="Y215">
        <v>0.3352553659671263</v>
      </c>
      <c r="Z215">
        <v>0.35516164840960801</v>
      </c>
      <c r="AA215">
        <v>0.37540633765361181</v>
      </c>
      <c r="AB215">
        <v>0.39599518661476368</v>
      </c>
      <c r="AC215">
        <v>0.41693404600825512</v>
      </c>
      <c r="AD215">
        <v>0.4382288660114359</v>
      </c>
      <c r="AE215">
        <v>0.45988569795467071</v>
      </c>
      <c r="AF215">
        <v>0.48191069604094067</v>
      </c>
      <c r="AG215">
        <v>0.48191069604094067</v>
      </c>
    </row>
    <row r="216" spans="1:33" x14ac:dyDescent="0.2">
      <c r="A216" t="s">
        <v>31</v>
      </c>
      <c r="B216">
        <v>0.12373628260414626</v>
      </c>
      <c r="C216">
        <v>0.15073762908302263</v>
      </c>
      <c r="D216">
        <v>0.17863979060621168</v>
      </c>
      <c r="E216">
        <v>0.20747609072896717</v>
      </c>
      <c r="F216">
        <v>0.23728119117171156</v>
      </c>
      <c r="G216">
        <v>0.26809114928652589</v>
      </c>
      <c r="H216">
        <v>0.2999434781377876</v>
      </c>
      <c r="I216">
        <v>0.33287720932202908</v>
      </c>
      <c r="J216">
        <v>0.36676601871061359</v>
      </c>
      <c r="K216">
        <v>0.40163760357146705</v>
      </c>
      <c r="L216">
        <v>0.43752046439328512</v>
      </c>
      <c r="M216">
        <v>0.47444392817893594</v>
      </c>
      <c r="N216">
        <v>0.51243817241437062</v>
      </c>
      <c r="O216">
        <v>0.5515342497326331</v>
      </c>
      <c r="P216">
        <v>0.59176411329312506</v>
      </c>
      <c r="Q216">
        <v>0.63316064289687135</v>
      </c>
      <c r="R216">
        <v>0.67575767185912627</v>
      </c>
      <c r="S216">
        <v>0.71959001466128647</v>
      </c>
      <c r="T216">
        <v>0.76469349540470932</v>
      </c>
      <c r="U216">
        <v>0.81110497708969131</v>
      </c>
      <c r="V216">
        <v>0.85886239174353818</v>
      </c>
      <c r="W216">
        <v>0.90800477142234626</v>
      </c>
      <c r="X216">
        <v>0.95857228011183992</v>
      </c>
      <c r="Y216">
        <v>1.010606246553329</v>
      </c>
      <c r="Z216">
        <v>1.0641491980216209</v>
      </c>
      <c r="AA216">
        <v>1.1192448950824936</v>
      </c>
      <c r="AB216">
        <v>1.1759383673581314</v>
      </c>
      <c r="AC216">
        <v>1.2342759503297629</v>
      </c>
      <c r="AD216">
        <v>1.2943053232075714</v>
      </c>
      <c r="AE216">
        <v>1.3560755478988364</v>
      </c>
      <c r="AF216">
        <v>1.4196371091061482</v>
      </c>
      <c r="AG216">
        <v>1.4196371091061482</v>
      </c>
    </row>
    <row r="217" spans="1:33" x14ac:dyDescent="0.2">
      <c r="A217" t="s">
        <v>32</v>
      </c>
      <c r="B217">
        <v>0.10521485742633238</v>
      </c>
      <c r="C217">
        <v>0.12752803868977666</v>
      </c>
      <c r="D217">
        <v>0.15009515240505181</v>
      </c>
      <c r="E217">
        <v>0.17290932490532143</v>
      </c>
      <c r="F217">
        <v>0.19596330775497678</v>
      </c>
      <c r="G217">
        <v>0.21924947714618914</v>
      </c>
      <c r="H217">
        <v>0.2427598338173993</v>
      </c>
      <c r="I217">
        <v>0.26648600350625823</v>
      </c>
      <c r="J217">
        <v>0.29073414892827204</v>
      </c>
      <c r="K217">
        <v>0.31551575354957012</v>
      </c>
      <c r="L217">
        <v>0.34084255347253672</v>
      </c>
      <c r="M217">
        <v>0.36672654299380869</v>
      </c>
      <c r="N217">
        <v>0.39317998028454848</v>
      </c>
      <c r="O217">
        <v>0.42021539319568463</v>
      </c>
      <c r="P217">
        <v>0.44784558519086581</v>
      </c>
      <c r="Q217">
        <v>0.47608364140994092</v>
      </c>
      <c r="R217">
        <v>0.50494293486583575</v>
      </c>
      <c r="S217">
        <v>0.53443713277776017</v>
      </c>
      <c r="T217">
        <v>0.5645802030437469</v>
      </c>
      <c r="U217">
        <v>0.59538642085558535</v>
      </c>
      <c r="V217">
        <v>0.62687037545928437</v>
      </c>
      <c r="W217">
        <v>0.65904697706426463</v>
      </c>
      <c r="X217">
        <v>0.69193146390455451</v>
      </c>
      <c r="Y217">
        <v>0.72553940945533069</v>
      </c>
      <c r="Z217">
        <v>0.75988672980822414</v>
      </c>
      <c r="AA217">
        <v>0.79498969120888119</v>
      </c>
      <c r="AB217">
        <v>0.83086491776035265</v>
      </c>
      <c r="AC217">
        <v>0.86752939929595663</v>
      </c>
      <c r="AD217">
        <v>0.90500049942534389</v>
      </c>
      <c r="AE217">
        <v>0.94329596375757752</v>
      </c>
      <c r="AF217">
        <v>0.98243392830512022</v>
      </c>
      <c r="AG217">
        <v>0.98243392830512022</v>
      </c>
    </row>
    <row r="218" spans="1:33" x14ac:dyDescent="0.2">
      <c r="A218" t="s">
        <v>33</v>
      </c>
      <c r="B218">
        <v>3.3967242481519569E-2</v>
      </c>
      <c r="C218">
        <v>4.2042746534542534E-2</v>
      </c>
      <c r="D218">
        <v>5.1321766916874262E-2</v>
      </c>
      <c r="E218">
        <v>6.1839339475412682E-2</v>
      </c>
      <c r="F218">
        <v>7.3635602662599914E-2</v>
      </c>
      <c r="G218">
        <v>8.6756051344085511E-2</v>
      </c>
      <c r="H218">
        <v>0.10125182739726118</v>
      </c>
      <c r="I218">
        <v>0.11718004968405514</v>
      </c>
      <c r="J218">
        <v>0.13337905174972467</v>
      </c>
      <c r="K218">
        <v>0.1498534368505105</v>
      </c>
      <c r="L218">
        <v>0.16660788649800976</v>
      </c>
      <c r="M218">
        <v>0.18364716178951637</v>
      </c>
      <c r="N218">
        <v>0.20097610476097874</v>
      </c>
      <c r="O218">
        <v>0.21859963976295588</v>
      </c>
      <c r="P218">
        <v>0.23652277485996659</v>
      </c>
      <c r="Q218">
        <v>0.25475060325362658</v>
      </c>
      <c r="R218">
        <v>0.27328830472997873</v>
      </c>
      <c r="S218">
        <v>0.29214114713142891</v>
      </c>
      <c r="T218">
        <v>0.31131448785370358</v>
      </c>
      <c r="U218">
        <v>0.33081377536825701</v>
      </c>
      <c r="V218">
        <v>0.35064455077055778</v>
      </c>
      <c r="W218">
        <v>0.37081244935469776</v>
      </c>
      <c r="X218">
        <v>0.39132320221476818</v>
      </c>
      <c r="Y218">
        <v>0.41218263787345971</v>
      </c>
      <c r="Z218">
        <v>0.43339668393834907</v>
      </c>
      <c r="AA218">
        <v>0.45497136878634148</v>
      </c>
      <c r="AB218">
        <v>0.47691282327674978</v>
      </c>
      <c r="AC218">
        <v>0.49922728249349507</v>
      </c>
      <c r="AD218">
        <v>0.52192108751692501</v>
      </c>
      <c r="AE218">
        <v>0.54500068722575312</v>
      </c>
      <c r="AF218">
        <v>0.56847264012963139</v>
      </c>
      <c r="AG218">
        <v>0.56847264012963139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baseColWidth="10" defaultColWidth="8.83203125" defaultRowHeight="15" x14ac:dyDescent="0.2"/>
  <cols>
    <col min="1" max="1" width="17.33203125" customWidth="1"/>
  </cols>
  <sheetData>
    <row r="1" spans="1:43" x14ac:dyDescent="0.2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21" customWidth="1"/>
    <col min="3" max="3" width="10.83203125" customWidth="1"/>
    <col min="4" max="4" width="13" customWidth="1"/>
    <col min="5" max="5" width="13.33203125" customWidth="1"/>
    <col min="7" max="7" width="17.1640625" customWidth="1"/>
    <col min="9" max="9" width="21.33203125" customWidth="1"/>
  </cols>
  <sheetData>
    <row r="1" spans="1:9" x14ac:dyDescent="0.2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19260564565319.312</v>
      </c>
    </row>
    <row r="8" spans="1:9" x14ac:dyDescent="0.2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34357004372363.062</v>
      </c>
    </row>
    <row r="40" spans="1:9" x14ac:dyDescent="0.2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38674063546795.312</v>
      </c>
    </row>
    <row r="46" spans="1:9" x14ac:dyDescent="0.2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baseColWidth="10" defaultColWidth="8.83203125" defaultRowHeight="15" x14ac:dyDescent="0.2"/>
  <cols>
    <col min="1" max="1" width="13.33203125" customWidth="1"/>
    <col min="2" max="2" width="22" customWidth="1"/>
    <col min="3" max="3" width="14.6640625" customWidth="1"/>
    <col min="4" max="4" width="17.33203125" customWidth="1"/>
    <col min="6" max="6" width="11.6640625" customWidth="1"/>
    <col min="7" max="7" width="13.83203125" customWidth="1"/>
  </cols>
  <sheetData>
    <row r="1" spans="1:7" x14ac:dyDescent="0.2">
      <c r="A1" t="s">
        <v>668</v>
      </c>
    </row>
    <row r="2" spans="1:7" x14ac:dyDescent="0.2">
      <c r="A2" t="s">
        <v>669</v>
      </c>
    </row>
    <row r="4" spans="1:7" s="8" customFormat="1" ht="32" x14ac:dyDescent="0.2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">
      <c r="A50" s="1" t="s">
        <v>674</v>
      </c>
      <c r="D50" s="71">
        <f>(D48-B48)/B48</f>
        <v>1.099485984154934</v>
      </c>
    </row>
    <row r="52" spans="1:37" x14ac:dyDescent="0.2">
      <c r="A52" s="1" t="s">
        <v>675</v>
      </c>
      <c r="D52" s="61">
        <f>('OECD GDP Data'!I38-'OECD GDP Data'!I3)/'OECD GDP Data'!I3</f>
        <v>0.91884310295571303</v>
      </c>
    </row>
    <row r="54" spans="1:37" x14ac:dyDescent="0.2">
      <c r="A54" s="1" t="s">
        <v>676</v>
      </c>
      <c r="D54" s="10">
        <f>D52/D50</f>
        <v>0.835702424767094</v>
      </c>
    </row>
    <row r="56" spans="1:37" x14ac:dyDescent="0.2">
      <c r="A56" s="1" t="s">
        <v>679</v>
      </c>
      <c r="D56" s="61">
        <f>(G48-B48)/B48</f>
        <v>0.91884310295571348</v>
      </c>
    </row>
    <row r="58" spans="1:37" s="10" customFormat="1" x14ac:dyDescent="0.2">
      <c r="A58" s="76" t="s">
        <v>680</v>
      </c>
    </row>
    <row r="59" spans="1:37" x14ac:dyDescent="0.2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1" width="20.1640625" customWidth="1"/>
    <col min="2" max="5" width="10.1640625" customWidth="1"/>
    <col min="6" max="6" width="10.1640625" style="118" customWidth="1"/>
    <col min="7" max="21" width="10.1640625" customWidth="1"/>
    <col min="22" max="22" width="12.83203125" customWidth="1"/>
    <col min="23" max="33" width="10.1640625" customWidth="1"/>
  </cols>
  <sheetData>
    <row r="1" spans="1:32" s="4" customFormat="1" x14ac:dyDescent="0.2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121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 s="118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 s="118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 s="118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 s="118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 s="118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 s="118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 s="11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 s="118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 s="118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 s="118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s="118" customFormat="1" x14ac:dyDescent="0.2">
      <c r="A12" s="122" t="s">
        <v>36</v>
      </c>
      <c r="B12" s="118">
        <f>'Rescale to Fit GDP Proj'!G70</f>
        <v>9.7248709302761902E-2</v>
      </c>
      <c r="C12" s="118">
        <f>'Rescale to Fit GDP Proj'!H70</f>
        <v>0.11624907483606087</v>
      </c>
      <c r="D12" s="118">
        <f>'Rescale to Fit GDP Proj'!I70</f>
        <v>0.13383310591011821</v>
      </c>
      <c r="E12" s="118">
        <f>'Rescale to Fit GDP Proj'!J70</f>
        <v>0.14990533833967681</v>
      </c>
      <c r="F12" s="118">
        <f>'Rescale to Fit GDP Proj'!K70+'CO IRA'!D162</f>
        <v>0.1800291290976121</v>
      </c>
      <c r="G12" s="118">
        <f>'Rescale to Fit GDP Proj'!L70+'CO IRA'!E162</f>
        <v>0.19428988278602477</v>
      </c>
      <c r="H12" s="118">
        <f>'Rescale to Fit GDP Proj'!M70+'CO IRA'!F162</f>
        <v>0.20335262177389163</v>
      </c>
      <c r="I12" s="118">
        <f>'Rescale to Fit GDP Proj'!N70+'CO IRA'!G162</f>
        <v>0.21399998633191314</v>
      </c>
      <c r="J12" s="118">
        <f>'Rescale to Fit GDP Proj'!O70+'CO IRA'!H162</f>
        <v>0.22302752007652876</v>
      </c>
      <c r="K12" s="118">
        <f>'Rescale to Fit GDP Proj'!P70+'CO IRA'!I162</f>
        <v>0.23214742131966487</v>
      </c>
      <c r="L12" s="118">
        <f>'Rescale to Fit GDP Proj'!Q70+'CO IRA'!J162</f>
        <v>0.24136003159881744</v>
      </c>
      <c r="M12" s="118">
        <f>'Rescale to Fit GDP Proj'!R70+'CO IRA'!K162</f>
        <v>0.25066572483512423</v>
      </c>
      <c r="N12" s="118">
        <f>'Rescale to Fit GDP Proj'!S70+'CO IRA'!L162</f>
        <v>0.26006490543377631</v>
      </c>
      <c r="O12" s="118">
        <f>'Rescale to Fit GDP Proj'!T70</f>
        <v>0.25447505030298062</v>
      </c>
      <c r="P12" s="118">
        <f>'Rescale to Fit GDP Proj'!U70</f>
        <v>0.26428664757861109</v>
      </c>
      <c r="Q12" s="118">
        <f>'Rescale to Fit GDP Proj'!V70</f>
        <v>0.27418654922972241</v>
      </c>
      <c r="R12" s="118">
        <f>'Rescale to Fit GDP Proj'!W70</f>
        <v>0.28417554999569355</v>
      </c>
      <c r="S12" s="118">
        <f>'Rescale to Fit GDP Proj'!X70</f>
        <v>0.29425445176855847</v>
      </c>
      <c r="T12" s="118">
        <f>'Rescale to Fit GDP Proj'!Y70</f>
        <v>0.30442406365737917</v>
      </c>
      <c r="U12" s="118">
        <f>'Rescale to Fit GDP Proj'!Z70</f>
        <v>0.31468520205319933</v>
      </c>
      <c r="V12" s="118">
        <f>'Rescale to Fit GDP Proj'!AA70</f>
        <v>0.3250386906945818</v>
      </c>
      <c r="W12" s="118">
        <f>'Rescale to Fit GDP Proj'!AB70</f>
        <v>0.33548536073373675</v>
      </c>
      <c r="X12" s="118">
        <f>'Rescale to Fit GDP Proj'!AC70</f>
        <v>0.34602605080324417</v>
      </c>
      <c r="Y12" s="118">
        <f>'Rescale to Fit GDP Proj'!AD70</f>
        <v>0.35666160708337713</v>
      </c>
      <c r="Z12" s="118">
        <f>'Rescale to Fit GDP Proj'!AE70</f>
        <v>0.36739288337003118</v>
      </c>
      <c r="AA12" s="118">
        <f>'Rescale to Fit GDP Proj'!AF70</f>
        <v>0.3782207411432652</v>
      </c>
      <c r="AB12" s="118">
        <f>'Rescale to Fit GDP Proj'!AG70</f>
        <v>0.38914604963645838</v>
      </c>
      <c r="AC12" s="118">
        <f>'Rescale to Fit GDP Proj'!AH70</f>
        <v>0.40016968590609026</v>
      </c>
      <c r="AD12" s="118">
        <f>'Rescale to Fit GDP Proj'!AI70</f>
        <v>0.41129253490214884</v>
      </c>
      <c r="AE12" s="118">
        <f>'Rescale to Fit GDP Proj'!AJ70</f>
        <v>0.4225154895391719</v>
      </c>
      <c r="AF12" s="118">
        <f>'Rescale to Fit GDP Proj'!AK70</f>
        <v>0.43383945076792818</v>
      </c>
    </row>
    <row r="13" spans="1:32" x14ac:dyDescent="0.2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 s="118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s="118" customFormat="1" x14ac:dyDescent="0.2">
      <c r="A14" s="122" t="s">
        <v>11</v>
      </c>
      <c r="B14" s="118">
        <f>'Rescale to Fit GDP Proj'!G72</f>
        <v>7.7970072473301635E-2</v>
      </c>
      <c r="C14" s="118">
        <f>'Rescale to Fit GDP Proj'!H72</f>
        <v>9.3763554211314201E-2</v>
      </c>
      <c r="D14" s="118">
        <f>'Rescale to Fit GDP Proj'!I72</f>
        <v>0.10916613329152794</v>
      </c>
      <c r="E14" s="118">
        <f>'Rescale to Fit GDP Proj'!J72</f>
        <v>0.12414904899788611</v>
      </c>
      <c r="F14" s="118">
        <f>'Rescale to Fit GDP Proj'!K72+'CO IRA'!D165</f>
        <v>0.15462019772354968</v>
      </c>
      <c r="G14" s="118">
        <f>'Rescale to Fit GDP Proj'!L72+'CO IRA'!E165</f>
        <v>0.16450765192847538</v>
      </c>
      <c r="H14" s="118">
        <f>'Rescale to Fit GDP Proj'!M72+'CO IRA'!F165</f>
        <v>0.18180264424341031</v>
      </c>
      <c r="I14" s="118">
        <f>'Rescale to Fit GDP Proj'!N72+'CO IRA'!G165</f>
        <v>0.19459195935647675</v>
      </c>
      <c r="J14" s="118">
        <f>'Rescale to Fit GDP Proj'!O72+'CO IRA'!H165</f>
        <v>0.20755773148008358</v>
      </c>
      <c r="K14" s="118">
        <f>'Rescale to Fit GDP Proj'!P72+'CO IRA'!I165</f>
        <v>0.22070184561934472</v>
      </c>
      <c r="L14" s="118">
        <f>'Rescale to Fit GDP Proj'!Q72+'CO IRA'!J165</f>
        <v>0.23402623387294641</v>
      </c>
      <c r="M14" s="118">
        <f>'Rescale to Fit GDP Proj'!R72+'CO IRA'!K165</f>
        <v>0.24753287447601663</v>
      </c>
      <c r="N14" s="118">
        <f>'Rescale to Fit GDP Proj'!S72+'CO IRA'!L165</f>
        <v>0.26122379096095216</v>
      </c>
      <c r="O14" s="118">
        <f>'Rescale to Fit GDP Proj'!T72</f>
        <v>0.26111503743917563</v>
      </c>
      <c r="P14" s="118">
        <f>'Rescale to Fit GDP Proj'!U72</f>
        <v>0.27537366444785694</v>
      </c>
      <c r="Q14" s="118">
        <f>'Rescale to Fit GDP Proj'!V72</f>
        <v>0.2898176536076511</v>
      </c>
      <c r="R14" s="118">
        <f>'Rescale to Fit GDP Proj'!W72</f>
        <v>0.30444941462652275</v>
      </c>
      <c r="S14" s="118">
        <f>'Rescale to Fit GDP Proj'!X72</f>
        <v>0.31927138853863962</v>
      </c>
      <c r="T14" s="118">
        <f>'Rescale to Fit GDP Proj'!Y72</f>
        <v>0.33428604811161405</v>
      </c>
      <c r="U14" s="118">
        <f>'Rescale to Fit GDP Proj'!Z72</f>
        <v>0.34949589825903715</v>
      </c>
      <c r="V14" s="118">
        <f>'Rescale to Fit GDP Proj'!AA72</f>
        <v>0.36490347645837667</v>
      </c>
      <c r="W14" s="118">
        <f>'Rescale to Fit GDP Proj'!AB72</f>
        <v>0.38051135317430773</v>
      </c>
      <c r="X14" s="118">
        <f>'Rescale to Fit GDP Proj'!AC72</f>
        <v>0.39632213228754581</v>
      </c>
      <c r="Y14" s="118">
        <f>'Rescale to Fit GDP Proj'!AD72</f>
        <v>0.41233845152925602</v>
      </c>
      <c r="Z14" s="118">
        <f>'Rescale to Fit GDP Proj'!AE72</f>
        <v>0.42856298292110845</v>
      </c>
      <c r="AA14" s="118">
        <f>'Rescale to Fit GDP Proj'!AF72</f>
        <v>0.44499843322105498</v>
      </c>
      <c r="AB14" s="118">
        <f>'Rescale to Fit GDP Proj'!AG72</f>
        <v>0.46164754437490074</v>
      </c>
      <c r="AC14" s="118">
        <f>'Rescale to Fit GDP Proj'!AH72</f>
        <v>0.47851309397374647</v>
      </c>
      <c r="AD14" s="118">
        <f>'Rescale to Fit GDP Proj'!AI72</f>
        <v>0.49559789571737733</v>
      </c>
      <c r="AE14" s="118">
        <f>'Rescale to Fit GDP Proj'!AJ72</f>
        <v>0.51290479988367532</v>
      </c>
      <c r="AF14" s="118">
        <f>'Rescale to Fit GDP Proj'!AK72</f>
        <v>0.53043669380413516</v>
      </c>
    </row>
    <row r="15" spans="1:32" s="118" customFormat="1" x14ac:dyDescent="0.2">
      <c r="A15" s="122" t="s">
        <v>42</v>
      </c>
      <c r="B15" s="118">
        <f>'Rescale to Fit GDP Proj'!G73</f>
        <v>0.19580700944246773</v>
      </c>
      <c r="C15" s="118">
        <f>'Rescale to Fit GDP Proj'!H73</f>
        <v>0.23249927360220779</v>
      </c>
      <c r="D15" s="118">
        <f>'Rescale to Fit GDP Proj'!I73</f>
        <v>0.26256152139917249</v>
      </c>
      <c r="E15" s="118">
        <f>'Rescale to Fit GDP Proj'!J73</f>
        <v>0.28531127456975941</v>
      </c>
      <c r="F15" s="118">
        <f>'Rescale to Fit GDP Proj'!K73+'CO IRA'!D170</f>
        <v>0.32781210425271073</v>
      </c>
      <c r="G15" s="118">
        <f>'Rescale to Fit GDP Proj'!L73+'CO IRA'!E170</f>
        <v>0.32775343522748313</v>
      </c>
      <c r="H15" s="118">
        <f>'Rescale to Fit GDP Proj'!M73+'CO IRA'!F170</f>
        <v>0.32260632052945037</v>
      </c>
      <c r="I15" s="118">
        <f>'Rescale to Fit GDP Proj'!N73+'CO IRA'!G170</f>
        <v>0.30916339300145484</v>
      </c>
      <c r="J15" s="118">
        <f>'Rescale to Fit GDP Proj'!O73+'CO IRA'!H170</f>
        <v>0.29878540084341998</v>
      </c>
      <c r="K15" s="118">
        <f>'Rescale to Fit GDP Proj'!P73+'CO IRA'!I170</f>
        <v>0.28850466366438543</v>
      </c>
      <c r="L15" s="118">
        <f>'Rescale to Fit GDP Proj'!Q73+'CO IRA'!J170</f>
        <v>0.27832012242879267</v>
      </c>
      <c r="M15" s="118">
        <f>'Rescale to Fit GDP Proj'!R73+'CO IRA'!K170</f>
        <v>0.26823073828472199</v>
      </c>
      <c r="N15" s="118">
        <f>'Rescale to Fit GDP Proj'!S73+'CO IRA'!L170</f>
        <v>0.26091645678893055</v>
      </c>
      <c r="O15" s="118">
        <f>'Rescale to Fit GDP Proj'!T73</f>
        <v>0.23510586808817022</v>
      </c>
      <c r="P15" s="118">
        <f>'Rescale to Fit GDP Proj'!U73</f>
        <v>0.22546859345247275</v>
      </c>
      <c r="Q15" s="118">
        <f>'Rescale to Fit GDP Proj'!V73</f>
        <v>0.21591805428849667</v>
      </c>
      <c r="R15" s="118">
        <f>'Rescale to Fit GDP Proj'!W73</f>
        <v>0.20645346997699629</v>
      </c>
      <c r="S15" s="118">
        <f>'Rescale to Fit GDP Proj'!X73</f>
        <v>0.19707406692429938</v>
      </c>
      <c r="T15" s="118">
        <f>'Rescale to Fit GDP Proj'!Y73</f>
        <v>0.18777907849907682</v>
      </c>
      <c r="U15" s="118">
        <f>'Rescale to Fit GDP Proj'!Z73</f>
        <v>0.17856774496968131</v>
      </c>
      <c r="V15" s="118">
        <f>'Rescale to Fit GDP Proj'!AA73</f>
        <v>0.16943931344205038</v>
      </c>
      <c r="W15" s="118">
        <f>'Rescale to Fit GDP Proj'!AB73</f>
        <v>0.16039303779816805</v>
      </c>
      <c r="X15" s="118">
        <f>'Rescale to Fit GDP Proj'!AC73</f>
        <v>0.15142817863508076</v>
      </c>
      <c r="Y15" s="118">
        <f>'Rescale to Fit GDP Proj'!AD73</f>
        <v>0.14254400320446109</v>
      </c>
      <c r="Z15" s="118">
        <f>'Rescale to Fit GDP Proj'!AE73</f>
        <v>0.13373978535271716</v>
      </c>
      <c r="AA15" s="118">
        <f>'Rescale to Fit GDP Proj'!AF73</f>
        <v>0.12501480546163893</v>
      </c>
      <c r="AB15" s="118">
        <f>'Rescale to Fit GDP Proj'!AG73</f>
        <v>0.11636835038958035</v>
      </c>
      <c r="AC15" s="118">
        <f>'Rescale to Fit GDP Proj'!AH73</f>
        <v>0.10779971341317025</v>
      </c>
      <c r="AD15" s="118">
        <f>'Rescale to Fit GDP Proj'!AI73</f>
        <v>9.9308194169547809E-2</v>
      </c>
      <c r="AE15" s="118">
        <f>'Rescale to Fit GDP Proj'!AJ73</f>
        <v>9.0893098599118052E-2</v>
      </c>
      <c r="AF15" s="118">
        <f>'Rescale to Fit GDP Proj'!AK73</f>
        <v>8.2553738888822184E-2</v>
      </c>
    </row>
    <row r="16" spans="1:32" s="118" customFormat="1" x14ac:dyDescent="0.2">
      <c r="A16" s="122" t="s">
        <v>43</v>
      </c>
      <c r="B16" s="118">
        <f>'Rescale to Fit GDP Proj'!G74</f>
        <v>9.2043267679015994E-2</v>
      </c>
      <c r="C16" s="118">
        <f>'Rescale to Fit GDP Proj'!H74</f>
        <v>0.11016098782500439</v>
      </c>
      <c r="D16" s="118">
        <f>'Rescale to Fit GDP Proj'!I74</f>
        <v>0.12713037409544153</v>
      </c>
      <c r="E16" s="118">
        <f>'Rescale to Fit GDP Proj'!J74</f>
        <v>0.14287510190467043</v>
      </c>
      <c r="F16" s="118">
        <f>'Rescale to Fit GDP Proj'!K74+'CO IRA'!D168</f>
        <v>0.17674066660732282</v>
      </c>
      <c r="G16" s="118">
        <f>'Rescale to Fit GDP Proj'!L74+'CO IRA'!E168</f>
        <v>0.17993135647407119</v>
      </c>
      <c r="H16" s="118">
        <f>'Rescale to Fit GDP Proj'!M74+'CO IRA'!F168</f>
        <v>0.19150043849705942</v>
      </c>
      <c r="I16" s="118">
        <f>'Rescale to Fit GDP Proj'!N74+'CO IRA'!G168</f>
        <v>0.21093575402795517</v>
      </c>
      <c r="J16" s="118">
        <f>'Rescale to Fit GDP Proj'!O74+'CO IRA'!H168</f>
        <v>0.21169794306961395</v>
      </c>
      <c r="K16" s="118">
        <f>'Rescale to Fit GDP Proj'!P74+'CO IRA'!I168</f>
        <v>0.22199680079301864</v>
      </c>
      <c r="L16" s="118">
        <f>'Rescale to Fit GDP Proj'!Q74+'CO IRA'!J168</f>
        <v>0.24140999288481965</v>
      </c>
      <c r="M16" s="118">
        <f>'Rescale to Fit GDP Proj'!R74+'CO IRA'!K168</f>
        <v>0.2428324763852644</v>
      </c>
      <c r="N16" s="118">
        <f>'Rescale to Fit GDP Proj'!S74+'CO IRA'!L168</f>
        <v>0.25345170212400425</v>
      </c>
      <c r="O16" s="118">
        <f>'Rescale to Fit GDP Proj'!T74</f>
        <v>0.25548359427010819</v>
      </c>
      <c r="P16" s="118">
        <f>'Rescale to Fit GDP Proj'!U74</f>
        <v>0.26639545446048013</v>
      </c>
      <c r="Q16" s="118">
        <f>'Rescale to Fit GDP Proj'!V74</f>
        <v>0.27741643325275589</v>
      </c>
      <c r="R16" s="118">
        <f>'Rescale to Fit GDP Proj'!W74</f>
        <v>0.28854762183295446</v>
      </c>
      <c r="S16" s="118">
        <f>'Rescale to Fit GDP Proj'!X74</f>
        <v>0.29979012229895502</v>
      </c>
      <c r="T16" s="118">
        <f>'Rescale to Fit GDP Proj'!Y74</f>
        <v>0.3111450477696156</v>
      </c>
      <c r="U16" s="118">
        <f>'Rescale to Fit GDP Proj'!Z74</f>
        <v>0.3226135224949826</v>
      </c>
      <c r="V16" s="118">
        <f>'Rescale to Fit GDP Proj'!AA74</f>
        <v>0.33419668196760333</v>
      </c>
      <c r="W16" s="118">
        <f>'Rescale to Fit GDP Proj'!AB74</f>
        <v>0.34589567303495034</v>
      </c>
      <c r="X16" s="118">
        <f>'Rescale to Fit GDP Proj'!AC74</f>
        <v>0.35771165401297089</v>
      </c>
      <c r="Y16" s="118">
        <f>'Rescale to Fit GDP Proj'!AD74</f>
        <v>0.36964579480077148</v>
      </c>
      <c r="Z16" s="118">
        <f>'Rescale to Fit GDP Proj'!AE74</f>
        <v>0.38169927699645018</v>
      </c>
      <c r="AA16" s="118">
        <f>'Rescale to Fit GDP Proj'!AF74</f>
        <v>0.39387329401408566</v>
      </c>
      <c r="AB16" s="118">
        <f>'Rescale to Fit GDP Proj'!AG74</f>
        <v>0.40616905120189739</v>
      </c>
      <c r="AC16" s="118">
        <f>'Rescale to Fit GDP Proj'!AH74</f>
        <v>0.41858776596158737</v>
      </c>
      <c r="AD16" s="118">
        <f>'Rescale to Fit GDP Proj'!AI74</f>
        <v>0.43113066786887422</v>
      </c>
      <c r="AE16" s="118">
        <f>'Rescale to Fit GDP Proj'!AJ74</f>
        <v>0.44379899879523388</v>
      </c>
      <c r="AF16" s="118">
        <f>'Rescale to Fit GDP Proj'!AK74</f>
        <v>0.45659401303085728</v>
      </c>
    </row>
    <row r="17" spans="1:32" x14ac:dyDescent="0.2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 s="118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s="118" customFormat="1" x14ac:dyDescent="0.2">
      <c r="A18" s="122" t="s">
        <v>45</v>
      </c>
      <c r="B18" s="118">
        <f>'Rescale to Fit GDP Proj'!G76</f>
        <v>8.6344262481498055E-2</v>
      </c>
      <c r="C18" s="118">
        <f>'Rescale to Fit GDP Proj'!H76</f>
        <v>0.10309332621611789</v>
      </c>
      <c r="D18" s="118">
        <f>'Rescale to Fit GDP Proj'!I76</f>
        <v>0.11855614724525769</v>
      </c>
      <c r="E18" s="118">
        <f>'Rescale to Fit GDP Proj'!J76</f>
        <v>0.13265696717990993</v>
      </c>
      <c r="F18" s="118">
        <f>'Rescale to Fit GDP Proj'!K76+'CO IRA'!D169</f>
        <v>0.15449988583332749</v>
      </c>
      <c r="G18" s="118">
        <f>'Rescale to Fit GDP Proj'!L76+'CO IRA'!E169</f>
        <v>0.16558878723595483</v>
      </c>
      <c r="H18" s="118">
        <f>'Rescale to Fit GDP Proj'!M76+'CO IRA'!F169</f>
        <v>0.18413446662924771</v>
      </c>
      <c r="I18" s="118">
        <f>'Rescale to Fit GDP Proj'!N76+'CO IRA'!G169</f>
        <v>0.18298055712038025</v>
      </c>
      <c r="J18" s="118">
        <f>'Rescale to Fit GDP Proj'!O76+'CO IRA'!H169</f>
        <v>0.19098159681774052</v>
      </c>
      <c r="K18" s="118">
        <f>'Rescale to Fit GDP Proj'!P76+'CO IRA'!I169</f>
        <v>0.19904861590117429</v>
      </c>
      <c r="L18" s="118">
        <f>'Rescale to Fit GDP Proj'!Q76+'CO IRA'!J169</f>
        <v>0.20718209649038857</v>
      </c>
      <c r="M18" s="118">
        <f>'Rescale to Fit GDP Proj'!R76+'CO IRA'!K169</f>
        <v>0.21538252603504324</v>
      </c>
      <c r="N18" s="118">
        <f>'Rescale to Fit GDP Proj'!S76+'CO IRA'!L169</f>
        <v>0.23212497356844858</v>
      </c>
      <c r="O18" s="118">
        <f>'Rescale to Fit GDP Proj'!T76</f>
        <v>0.22358284699242109</v>
      </c>
      <c r="P18" s="118">
        <f>'Rescale to Fit GDP Proj'!U76</f>
        <v>0.23205712916649723</v>
      </c>
      <c r="Q18" s="118">
        <f>'Rescale to Fit GDP Proj'!V76</f>
        <v>0.24059920559796591</v>
      </c>
      <c r="R18" s="118">
        <f>'Rescale to Fit GDP Proj'!W76</f>
        <v>0.24920961864088648</v>
      </c>
      <c r="S18" s="118">
        <f>'Rescale to Fit GDP Proj'!X76</f>
        <v>0.25788891498815036</v>
      </c>
      <c r="T18" s="118">
        <f>'Rescale to Fit GDP Proj'!Y76</f>
        <v>0.26663764570619236</v>
      </c>
      <c r="U18" s="118">
        <f>'Rescale to Fit GDP Proj'!Z76</f>
        <v>0.27545636626997871</v>
      </c>
      <c r="V18" s="118">
        <f>'Rescale to Fit GDP Proj'!AA76</f>
        <v>0.28434563659827522</v>
      </c>
      <c r="W18" s="118">
        <f>'Rescale to Fit GDP Proj'!AB76</f>
        <v>0.29330602108919818</v>
      </c>
      <c r="X18" s="118">
        <f>'Rescale to Fit GDP Proj'!AC76</f>
        <v>0.30233808865604844</v>
      </c>
      <c r="Y18" s="118">
        <f>'Rescale to Fit GDP Proj'!AD76</f>
        <v>0.31144241276343365</v>
      </c>
      <c r="Z18" s="118">
        <f>'Rescale to Fit GDP Proj'!AE76</f>
        <v>0.32061957146367798</v>
      </c>
      <c r="AA18" s="118">
        <f>'Rescale to Fit GDP Proj'!AF76</f>
        <v>0.32987014743352411</v>
      </c>
      <c r="AB18" s="118">
        <f>'Rescale to Fit GDP Proj'!AG76</f>
        <v>0.33919472801112904</v>
      </c>
      <c r="AC18" s="118">
        <f>'Rescale to Fit GDP Proj'!AH76</f>
        <v>0.34859390523335493</v>
      </c>
      <c r="AD18" s="118">
        <f>'Rescale to Fit GDP Proj'!AI76</f>
        <v>0.35806827587335854</v>
      </c>
      <c r="AE18" s="118">
        <f>'Rescale to Fit GDP Proj'!AJ76</f>
        <v>0.36761844147848222</v>
      </c>
      <c r="AF18" s="118">
        <f>'Rescale to Fit GDP Proj'!AK76</f>
        <v>0.37724500840844682</v>
      </c>
    </row>
    <row r="19" spans="1:32" s="118" customFormat="1" x14ac:dyDescent="0.2">
      <c r="A19" s="122" t="s">
        <v>12</v>
      </c>
      <c r="B19" s="118">
        <f>'Rescale to Fit GDP Proj'!G77</f>
        <v>0.11907882195245427</v>
      </c>
      <c r="C19" s="118">
        <f>'Rescale to Fit GDP Proj'!H77</f>
        <v>0.14199357187372341</v>
      </c>
      <c r="D19" s="118">
        <f>'Rescale to Fit GDP Proj'!I77</f>
        <v>0.16252518780318045</v>
      </c>
      <c r="E19" s="118">
        <f>'Rescale to Fit GDP Proj'!J77</f>
        <v>0.18049328482944535</v>
      </c>
      <c r="F19" s="118">
        <f>'Rescale to Fit GDP Proj'!K77+'CO IRA'!D166</f>
        <v>0.2124426643874745</v>
      </c>
      <c r="G19" s="118">
        <f>'Rescale to Fit GDP Proj'!L77+'CO IRA'!E166</f>
        <v>0.22219799125853273</v>
      </c>
      <c r="H19" s="118">
        <f>'Rescale to Fit GDP Proj'!M77+'CO IRA'!F166</f>
        <v>0.22908190147120361</v>
      </c>
      <c r="I19" s="118">
        <f>'Rescale to Fit GDP Proj'!N77+'CO IRA'!G166</f>
        <v>0.23298040698791814</v>
      </c>
      <c r="J19" s="118">
        <f>'Rescale to Fit GDP Proj'!O77+'CO IRA'!H166</f>
        <v>0.24152213447290385</v>
      </c>
      <c r="K19" s="118">
        <f>'Rescale to Fit GDP Proj'!P77+'CO IRA'!I166</f>
        <v>0.24779034846857248</v>
      </c>
      <c r="L19" s="118">
        <f>'Rescale to Fit GDP Proj'!Q77+'CO IRA'!J166</f>
        <v>0.25188245780304375</v>
      </c>
      <c r="M19" s="118">
        <f>'Rescale to Fit GDP Proj'!R77+'CO IRA'!K166</f>
        <v>0.26047458340898338</v>
      </c>
      <c r="N19" s="118">
        <f>'Rescale to Fit GDP Proj'!S77+'CO IRA'!L166</f>
        <v>0.2668662656204861</v>
      </c>
      <c r="O19" s="118">
        <f>'Rescale to Fit GDP Proj'!T77</f>
        <v>0.26254689515411589</v>
      </c>
      <c r="P19" s="118">
        <f>'Rescale to Fit GDP Proj'!U77</f>
        <v>0.26913639107364323</v>
      </c>
      <c r="Q19" s="118">
        <f>'Rescale to Fit GDP Proj'!V77</f>
        <v>0.27576542396868758</v>
      </c>
      <c r="R19" s="118">
        <f>'Rescale to Fit GDP Proj'!W77</f>
        <v>0.28243423106110233</v>
      </c>
      <c r="S19" s="118">
        <f>'Rescale to Fit GDP Proj'!X77</f>
        <v>0.28914305099607157</v>
      </c>
      <c r="T19" s="118">
        <f>'Rescale to Fit GDP Proj'!Y77</f>
        <v>0.29589212385065056</v>
      </c>
      <c r="U19" s="118">
        <f>'Rescale to Fit GDP Proj'!Z77</f>
        <v>0.3026816911423571</v>
      </c>
      <c r="V19" s="118">
        <f>'Rescale to Fit GDP Proj'!AA77</f>
        <v>0.3095119958378138</v>
      </c>
      <c r="W19" s="118">
        <f>'Rescale to Fit GDP Proj'!AB77</f>
        <v>0.31638328236144331</v>
      </c>
      <c r="X19" s="118">
        <f>'Rescale to Fit GDP Proj'!AC77</f>
        <v>0.32329579660421448</v>
      </c>
      <c r="Y19" s="118">
        <f>'Rescale to Fit GDP Proj'!AD77</f>
        <v>0.33024978593244242</v>
      </c>
      <c r="Z19" s="118">
        <f>'Rescale to Fit GDP Proj'!AE77</f>
        <v>0.33724549919663971</v>
      </c>
      <c r="AA19" s="118">
        <f>'Rescale to Fit GDP Proj'!AF77</f>
        <v>0.34428318674042213</v>
      </c>
      <c r="AB19" s="118">
        <f>'Rescale to Fit GDP Proj'!AG77</f>
        <v>0.35136310040946722</v>
      </c>
      <c r="AC19" s="118">
        <f>'Rescale to Fit GDP Proj'!AH77</f>
        <v>0.35848549356052667</v>
      </c>
      <c r="AD19" s="118">
        <f>'Rescale to Fit GDP Proj'!AI77</f>
        <v>0.36565062107049245</v>
      </c>
      <c r="AE19" s="118">
        <f>'Rescale to Fit GDP Proj'!AJ77</f>
        <v>0.372858739345518</v>
      </c>
      <c r="AF19" s="118">
        <f>'Rescale to Fit GDP Proj'!AK77</f>
        <v>0.38011010633019365</v>
      </c>
    </row>
    <row r="20" spans="1:32" x14ac:dyDescent="0.2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 s="118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s="118" customFormat="1" x14ac:dyDescent="0.2">
      <c r="A21" s="122" t="s">
        <v>14</v>
      </c>
      <c r="B21" s="118">
        <f>'Rescale to Fit GDP Proj'!G79</f>
        <v>0.10062949928713336</v>
      </c>
      <c r="C21" s="118">
        <f>'Rescale to Fit GDP Proj'!H79</f>
        <v>0.1218976101335079</v>
      </c>
      <c r="D21" s="118">
        <f>'Rescale to Fit GDP Proj'!I79</f>
        <v>0.1433752109162785</v>
      </c>
      <c r="E21" s="118">
        <f>'Rescale to Fit GDP Proj'!J79</f>
        <v>0.16505478713498178</v>
      </c>
      <c r="F21" s="118">
        <f>'Rescale to Fit GDP Proj'!K79+'CO IRA'!D161</f>
        <v>0.21490050845286934</v>
      </c>
      <c r="G21" s="118">
        <f>'Rescale to Fit GDP Proj'!L79+'CO IRA'!E161</f>
        <v>0.23619897436207407</v>
      </c>
      <c r="H21" s="118">
        <f>'Rescale to Fit GDP Proj'!M79+'CO IRA'!F161</f>
        <v>0.25109262349171224</v>
      </c>
      <c r="I21" s="118">
        <f>'Rescale to Fit GDP Proj'!N79+'CO IRA'!G161</f>
        <v>0.27311107077374608</v>
      </c>
      <c r="J21" s="118">
        <f>'Rescale to Fit GDP Proj'!O79+'CO IRA'!H161</f>
        <v>0.2956148240452704</v>
      </c>
      <c r="K21" s="118">
        <f>'Rescale to Fit GDP Proj'!P79+'CO IRA'!I161</f>
        <v>0.31861293213020248</v>
      </c>
      <c r="L21" s="118">
        <f>'Rescale to Fit GDP Proj'!Q79+'CO IRA'!J161</f>
        <v>0.34211471260050574</v>
      </c>
      <c r="M21" s="118">
        <f>'Rescale to Fit GDP Proj'!R79+'CO IRA'!K161</f>
        <v>0.3661297505989069</v>
      </c>
      <c r="N21" s="118">
        <f>'Rescale to Fit GDP Proj'!S79+'CO IRA'!L161</f>
        <v>0.39066789834261795</v>
      </c>
      <c r="O21" s="118">
        <f>'Rescale to Fit GDP Proj'!T79</f>
        <v>0.39829741477289221</v>
      </c>
      <c r="P21" s="118">
        <f>'Rescale to Fit GDP Proj'!U79</f>
        <v>0.42421141140323193</v>
      </c>
      <c r="Q21" s="118">
        <f>'Rescale to Fit GDP Proj'!V79</f>
        <v>0.45066960196280864</v>
      </c>
      <c r="R21" s="118">
        <f>'Rescale to Fit GDP Proj'!W79</f>
        <v>0.47768341452413648</v>
      </c>
      <c r="S21" s="118">
        <f>'Rescale to Fit GDP Proj'!X79</f>
        <v>0.50526451714925213</v>
      </c>
      <c r="T21" s="118">
        <f>'Rescale to Fit GDP Proj'!Y79</f>
        <v>0.53342482292949522</v>
      </c>
      <c r="U21" s="118">
        <f>'Rescale to Fit GDP Proj'!Z79</f>
        <v>0.56217649513112344</v>
      </c>
      <c r="V21" s="118">
        <f>'Rescale to Fit GDP Proj'!AA79</f>
        <v>0.59153195244898571</v>
      </c>
      <c r="W21" s="118">
        <f>'Rescale to Fit GDP Proj'!AB79</f>
        <v>0.62150387437052335</v>
      </c>
      <c r="X21" s="118">
        <f>'Rescale to Fit GDP Proj'!AC79</f>
        <v>0.65210520665241323</v>
      </c>
      <c r="Y21" s="118">
        <f>'Rescale to Fit GDP Proj'!AD79</f>
        <v>0.68334916691222281</v>
      </c>
      <c r="Z21" s="118">
        <f>'Rescale to Fit GDP Proj'!AE79</f>
        <v>0.71524925033748832</v>
      </c>
      <c r="AA21" s="118">
        <f>'Rescale to Fit GDP Proj'!AF79</f>
        <v>0.74781923551468443</v>
      </c>
      <c r="AB21" s="118">
        <f>'Rescale to Fit GDP Proj'!AG79</f>
        <v>0.78107319038060152</v>
      </c>
      <c r="AC21" s="118">
        <f>'Rescale to Fit GDP Proj'!AH79</f>
        <v>0.81502547829870298</v>
      </c>
      <c r="AD21" s="118">
        <f>'Rescale to Fit GDP Proj'!AI79</f>
        <v>0.84969076426308476</v>
      </c>
      <c r="AE21" s="118">
        <f>'Rescale to Fit GDP Proj'!AJ79</f>
        <v>0.88508402123271823</v>
      </c>
      <c r="AF21" s="118">
        <f>'Rescale to Fit GDP Proj'!AK79</f>
        <v>0.92122053659871417</v>
      </c>
    </row>
    <row r="22" spans="1:32" s="118" customFormat="1" x14ac:dyDescent="0.2">
      <c r="A22" s="122" t="s">
        <v>15</v>
      </c>
      <c r="B22" s="118">
        <f>'Rescale to Fit GDP Proj'!G80</f>
        <v>0.10981816214700552</v>
      </c>
      <c r="C22" s="118">
        <f>'Rescale to Fit GDP Proj'!H80</f>
        <v>0.13183528438514816</v>
      </c>
      <c r="D22" s="118">
        <f>'Rescale to Fit GDP Proj'!I80</f>
        <v>0.15270645496828947</v>
      </c>
      <c r="E22" s="118">
        <f>'Rescale to Fit GDP Proj'!J80</f>
        <v>0.17233343129446346</v>
      </c>
      <c r="F22" s="118">
        <f>'Rescale to Fit GDP Proj'!K80+'CO IRA'!D163</f>
        <v>0.2068633811298104</v>
      </c>
      <c r="G22" s="118">
        <f>'Rescale to Fit GDP Proj'!L80+'CO IRA'!E163</f>
        <v>0.22346486245113917</v>
      </c>
      <c r="H22" s="118">
        <f>'Rescale to Fit GDP Proj'!M80+'CO IRA'!F163</f>
        <v>0.23631600362473998</v>
      </c>
      <c r="I22" s="118">
        <f>'Rescale to Fit GDP Proj'!N80+'CO IRA'!G163</f>
        <v>0.2498975856288719</v>
      </c>
      <c r="J22" s="118">
        <f>'Rescale to Fit GDP Proj'!O80+'CO IRA'!H163</f>
        <v>0.2636627702051107</v>
      </c>
      <c r="K22" s="118">
        <f>'Rescale to Fit GDP Proj'!P80+'CO IRA'!I163</f>
        <v>0.27977352705489017</v>
      </c>
      <c r="L22" s="118">
        <f>'Rescale to Fit GDP Proj'!Q80+'CO IRA'!J163</f>
        <v>0.29172533710216625</v>
      </c>
      <c r="M22" s="118">
        <f>'Rescale to Fit GDP Proj'!R80+'CO IRA'!K163</f>
        <v>0.30605502512965627</v>
      </c>
      <c r="N22" s="118">
        <f>'Rescale to Fit GDP Proj'!S80+'CO IRA'!L163</f>
        <v>0.32265178599205219</v>
      </c>
      <c r="O22" s="118">
        <f>'Rescale to Fit GDP Proj'!T80</f>
        <v>0.32299877247465963</v>
      </c>
      <c r="P22" s="118">
        <f>'Rescale to Fit GDP Proj'!U80</f>
        <v>0.33806188803880233</v>
      </c>
      <c r="Q22" s="118">
        <f>'Rescale to Fit GDP Proj'!V80</f>
        <v>0.35332082410527887</v>
      </c>
      <c r="R22" s="118">
        <f>'Rescale to Fit GDP Proj'!W80</f>
        <v>0.36877812634061968</v>
      </c>
      <c r="S22" s="118">
        <f>'Rescale to Fit GDP Proj'!X80</f>
        <v>0.38443637350501986</v>
      </c>
      <c r="T22" s="118">
        <f>'Rescale to Fit GDP Proj'!Y80</f>
        <v>0.40029817788255717</v>
      </c>
      <c r="U22" s="118">
        <f>'Rescale to Fit GDP Proj'!Z80</f>
        <v>0.41636618571700251</v>
      </c>
      <c r="V22" s="118">
        <f>'Rescale to Fit GDP Proj'!AA80</f>
        <v>0.43264307765329557</v>
      </c>
      <c r="W22" s="118">
        <f>'Rescale to Fit GDP Proj'!AB80</f>
        <v>0.44913156918476055</v>
      </c>
      <c r="X22" s="118">
        <f>'Rescale to Fit GDP Proj'!AC80</f>
        <v>0.46583441110613449</v>
      </c>
      <c r="Y22" s="118">
        <f>'Rescale to Fit GDP Proj'!AD80</f>
        <v>0.48275438997248638</v>
      </c>
      <c r="Z22" s="118">
        <f>'Rescale to Fit GDP Proj'!AE80</f>
        <v>0.49989432856410088</v>
      </c>
      <c r="AA22" s="118">
        <f>'Rescale to Fit GDP Proj'!AF80</f>
        <v>0.5172570863574063</v>
      </c>
      <c r="AB22" s="118">
        <f>'Rescale to Fit GDP Proj'!AG80</f>
        <v>0.53484556000202466</v>
      </c>
      <c r="AC22" s="118">
        <f>'Rescale to Fit GDP Proj'!AH80</f>
        <v>0.55266268380402306</v>
      </c>
      <c r="AD22" s="118">
        <f>'Rescale to Fit GDP Proj'!AI80</f>
        <v>0.57071143021544757</v>
      </c>
      <c r="AE22" s="118">
        <f>'Rescale to Fit GDP Proj'!AJ80</f>
        <v>0.58899481033022039</v>
      </c>
      <c r="AF22" s="118">
        <f>'Rescale to Fit GDP Proj'!AK80</f>
        <v>0.60751587438648524</v>
      </c>
    </row>
    <row r="23" spans="1:32" s="118" customFormat="1" x14ac:dyDescent="0.2">
      <c r="A23" s="122" t="s">
        <v>16</v>
      </c>
      <c r="B23" s="118">
        <f>'Rescale to Fit GDP Proj'!G81</f>
        <v>0.35682110896527003</v>
      </c>
      <c r="C23" s="118">
        <f>'Rescale to Fit GDP Proj'!H81</f>
        <v>0.43385839738047821</v>
      </c>
      <c r="D23" s="118">
        <f>'Rescale to Fit GDP Proj'!I81</f>
        <v>0.50431926089112666</v>
      </c>
      <c r="E23" s="118">
        <f>'Rescale to Fit GDP Proj'!J81</f>
        <v>0.56649646797280706</v>
      </c>
      <c r="F23" s="118">
        <f>'Rescale to Fit GDP Proj'!K81+'CO IRA'!D171</f>
        <v>0.65879864431255863</v>
      </c>
      <c r="G23" s="118">
        <f>'Rescale to Fit GDP Proj'!L81+'CO IRA'!E171</f>
        <v>0.6886618373204676</v>
      </c>
      <c r="H23" s="118">
        <f>'Rescale to Fit GDP Proj'!M81+'CO IRA'!F171</f>
        <v>0.71641751856324665</v>
      </c>
      <c r="I23" s="118">
        <f>'Rescale to Fit GDP Proj'!N81+'CO IRA'!G171</f>
        <v>0.72180277916902258</v>
      </c>
      <c r="J23" s="118">
        <f>'Rescale to Fit GDP Proj'!O81+'CO IRA'!H171</f>
        <v>0.73687133770189028</v>
      </c>
      <c r="K23" s="118">
        <f>'Rescale to Fit GDP Proj'!P81+'CO IRA'!I171</f>
        <v>0.75210522068998853</v>
      </c>
      <c r="L23" s="118">
        <f>'Rescale to Fit GDP Proj'!Q81+'CO IRA'!J171</f>
        <v>0.77612606786446259</v>
      </c>
      <c r="M23" s="118">
        <f>'Rescale to Fit GDP Proj'!R81+'CO IRA'!K171</f>
        <v>0.78293038582468144</v>
      </c>
      <c r="N23" s="118">
        <f>'Rescale to Fit GDP Proj'!S81+'CO IRA'!L171</f>
        <v>0.79867084963446766</v>
      </c>
      <c r="O23" s="118">
        <f>'Rescale to Fit GDP Proj'!T81</f>
        <v>0.79832036750245017</v>
      </c>
      <c r="P23" s="118">
        <f>'Rescale to Fit GDP Proj'!U81</f>
        <v>0.81466059542514546</v>
      </c>
      <c r="Q23" s="118">
        <f>'Rescale to Fit GDP Proj'!V81</f>
        <v>0.83116422562706782</v>
      </c>
      <c r="R23" s="118">
        <f>'Rescale to Fit GDP Proj'!W81</f>
        <v>0.84783289213100954</v>
      </c>
      <c r="S23" s="118">
        <f>'Rescale to Fit GDP Proj'!X81</f>
        <v>0.86466824529999065</v>
      </c>
      <c r="T23" s="118">
        <f>'Rescale to Fit GDP Proj'!Y81</f>
        <v>0.88167195200066129</v>
      </c>
      <c r="U23" s="118">
        <f>'Rescale to Fit GDP Proj'!Z81</f>
        <v>0.89884569576833884</v>
      </c>
      <c r="V23" s="118">
        <f>'Rescale to Fit GDP Proj'!AA81</f>
        <v>0.91619117697369334</v>
      </c>
      <c r="W23" s="118">
        <f>'Rescale to Fit GDP Proj'!AB81</f>
        <v>0.93371011299110129</v>
      </c>
      <c r="X23" s="118">
        <f>'Rescale to Fit GDP Proj'!AC81</f>
        <v>0.95140423836868349</v>
      </c>
      <c r="Y23" s="118">
        <f>'Rescale to Fit GDP Proj'!AD81</f>
        <v>0.96927530500004111</v>
      </c>
      <c r="Z23" s="118">
        <f>'Rescale to Fit GDP Proj'!AE81</f>
        <v>0.98732508229771265</v>
      </c>
      <c r="AA23" s="118">
        <f>'Rescale to Fit GDP Proj'!AF81</f>
        <v>1.0055553573683607</v>
      </c>
      <c r="AB23" s="118">
        <f>'Rescale to Fit GDP Proj'!AG81</f>
        <v>1.0239679351897155</v>
      </c>
      <c r="AC23" s="118">
        <f>'Rescale to Fit GDP Proj'!AH81</f>
        <v>1.0425646387892835</v>
      </c>
      <c r="AD23" s="118">
        <f>'Rescale to Fit GDP Proj'!AI81</f>
        <v>1.0613473094248471</v>
      </c>
      <c r="AE23" s="118">
        <f>'Rescale to Fit GDP Proj'!AJ81</f>
        <v>1.0803178067667667</v>
      </c>
      <c r="AF23" s="118">
        <f>'Rescale to Fit GDP Proj'!AK81</f>
        <v>1.0994780090821055</v>
      </c>
    </row>
    <row r="24" spans="1:32" s="118" customFormat="1" x14ac:dyDescent="0.2">
      <c r="A24" s="122" t="s">
        <v>17</v>
      </c>
      <c r="B24" s="118">
        <f>'Rescale to Fit GDP Proj'!G82</f>
        <v>7.7507961446714319E-2</v>
      </c>
      <c r="C24" s="118">
        <f>'Rescale to Fit GDP Proj'!H82</f>
        <v>9.282145888616164E-2</v>
      </c>
      <c r="D24" s="118">
        <f>'Rescale to Fit GDP Proj'!I82</f>
        <v>0.10734423814185655</v>
      </c>
      <c r="E24" s="118">
        <f>'Rescale to Fit GDP Proj'!J82</f>
        <v>0.12103027221608989</v>
      </c>
      <c r="F24" s="118">
        <f>'Rescale to Fit GDP Proj'!K82+'CO IRA'!D167</f>
        <v>0.15027395036088168</v>
      </c>
      <c r="G24" s="118">
        <f>'Rescale to Fit GDP Proj'!L82+'CO IRA'!E167</f>
        <v>0.16189103694381698</v>
      </c>
      <c r="H24" s="118">
        <f>'Rescale to Fit GDP Proj'!M82+'CO IRA'!F167</f>
        <v>0.17520756257759781</v>
      </c>
      <c r="I24" s="118">
        <f>'Rescale to Fit GDP Proj'!N82+'CO IRA'!G167</f>
        <v>0.18479251346784398</v>
      </c>
      <c r="J24" s="118">
        <f>'Rescale to Fit GDP Proj'!O82+'CO IRA'!H167</f>
        <v>0.19448881781609276</v>
      </c>
      <c r="K24" s="118">
        <f>'Rescale to Fit GDP Proj'!P82+'CO IRA'!I167</f>
        <v>0.20429682850819195</v>
      </c>
      <c r="L24" s="118">
        <f>'Rescale to Fit GDP Proj'!Q82+'CO IRA'!J167</f>
        <v>0.21421695256275144</v>
      </c>
      <c r="M24" s="118">
        <f>'Rescale to Fit GDP Proj'!R82+'CO IRA'!K167</f>
        <v>0.22667683194074845</v>
      </c>
      <c r="N24" s="118">
        <f>'Rescale to Fit GDP Proj'!S82+'CO IRA'!L167</f>
        <v>0.23435564068905673</v>
      </c>
      <c r="O24" s="118">
        <f>'Rescale to Fit GDP Proj'!T82</f>
        <v>0.22822288801028501</v>
      </c>
      <c r="P24" s="118">
        <f>'Rescale to Fit GDP Proj'!U82</f>
        <v>0.23886214113805879</v>
      </c>
      <c r="Q24" s="118">
        <f>'Rescale to Fit GDP Proj'!V82</f>
        <v>0.24960778679711024</v>
      </c>
      <c r="R24" s="118">
        <f>'Rescale to Fit GDP Proj'!W82</f>
        <v>0.26046088891275238</v>
      </c>
      <c r="S24" s="118">
        <f>'Rescale to Fit GDP Proj'!X82</f>
        <v>0.27142252204955081</v>
      </c>
      <c r="T24" s="118">
        <f>'Rescale to Fit GDP Proj'!Y82</f>
        <v>0.28249377151771721</v>
      </c>
      <c r="U24" s="118">
        <f>'Rescale to Fit GDP Proj'!Z82</f>
        <v>0.29367573348056536</v>
      </c>
      <c r="V24" s="118">
        <f>'Rescale to Fit GDP Proj'!AA82</f>
        <v>0.30496951506304193</v>
      </c>
      <c r="W24" s="118">
        <f>'Rescale to Fit GDP Proj'!AB82</f>
        <v>0.31637623446134322</v>
      </c>
      <c r="X24" s="118">
        <f>'Rescale to Fit GDP Proj'!AC82</f>
        <v>0.32789702105362756</v>
      </c>
      <c r="Y24" s="118">
        <f>'Rescale to Fit GDP Proj'!AD82</f>
        <v>0.33953301551183473</v>
      </c>
      <c r="Z24" s="118">
        <f>'Rescale to Fit GDP Proj'!AE82</f>
        <v>0.351285369914624</v>
      </c>
      <c r="AA24" s="118">
        <f>'Rescale to Fit GDP Proj'!AF82</f>
        <v>0.36315524786144121</v>
      </c>
      <c r="AB24" s="118">
        <f>'Rescale to Fit GDP Proj'!AG82</f>
        <v>0.37514382458772666</v>
      </c>
      <c r="AC24" s="118">
        <f>'Rescale to Fit GDP Proj'!AH82</f>
        <v>0.3872522870812749</v>
      </c>
      <c r="AD24" s="118">
        <f>'Rescale to Fit GDP Proj'!AI82</f>
        <v>0.39948183419975858</v>
      </c>
      <c r="AE24" s="118">
        <f>'Rescale to Fit GDP Proj'!AJ82</f>
        <v>0.41183367678942717</v>
      </c>
      <c r="AF24" s="118">
        <f>'Rescale to Fit GDP Proj'!AK82</f>
        <v>0.42430903780499241</v>
      </c>
    </row>
    <row r="25" spans="1:32" s="118" customFormat="1" x14ac:dyDescent="0.2">
      <c r="A25" s="122" t="s">
        <v>18</v>
      </c>
      <c r="B25" s="118">
        <f>'Rescale to Fit GDP Proj'!G83</f>
        <v>2.6135113488398417E-2</v>
      </c>
      <c r="C25" s="118">
        <f>'Rescale to Fit GDP Proj'!H83</f>
        <v>3.1806872267199256E-2</v>
      </c>
      <c r="D25" s="118">
        <f>'Rescale to Fit GDP Proj'!I83</f>
        <v>3.786570676476101E-2</v>
      </c>
      <c r="E25" s="118">
        <f>'Rescale to Fit GDP Proj'!J83</f>
        <v>4.4319049755354403E-2</v>
      </c>
      <c r="F25" s="118">
        <f>'Rescale to Fit GDP Proj'!K83+'CO IRA'!D164</f>
        <v>5.9174860085051545E-2</v>
      </c>
      <c r="G25" s="118">
        <f>'Rescale to Fit GDP Proj'!L83+'CO IRA'!E164</f>
        <v>6.6378146905245794E-2</v>
      </c>
      <c r="H25" s="118">
        <f>'Rescale to Fit GDP Proj'!M83+'CO IRA'!F164</f>
        <v>7.7939471109743058E-2</v>
      </c>
      <c r="I25" s="118">
        <f>'Rescale to Fit GDP Proj'!N83+'CO IRA'!G164</f>
        <v>8.2027026505303927E-2</v>
      </c>
      <c r="J25" s="118">
        <f>'Rescale to Fit GDP Proj'!O83+'CO IRA'!H164</f>
        <v>9.4017463071946028E-2</v>
      </c>
      <c r="K25" s="118">
        <f>'Rescale to Fit GDP Proj'!P83+'CO IRA'!I164</f>
        <v>0.1021480650546279</v>
      </c>
      <c r="L25" s="118">
        <f>'Rescale to Fit GDP Proj'!Q83+'CO IRA'!J164</f>
        <v>0.11035603906550061</v>
      </c>
      <c r="M25" s="118">
        <f>'Rescale to Fit GDP Proj'!R83+'CO IRA'!K164</f>
        <v>0.11864195358130619</v>
      </c>
      <c r="N25" s="118">
        <f>'Rescale to Fit GDP Proj'!S83+'CO IRA'!L164</f>
        <v>0.12700638756814567</v>
      </c>
      <c r="O25" s="118">
        <f>'Rescale to Fit GDP Proj'!T83</f>
        <v>0.12450102518174568</v>
      </c>
      <c r="P25" s="118">
        <f>'Rescale to Fit GDP Proj'!U83</f>
        <v>0.13314285623128505</v>
      </c>
      <c r="Q25" s="118">
        <f>'Rescale to Fit GDP Proj'!V83</f>
        <v>0.14186246376027031</v>
      </c>
      <c r="R25" s="118">
        <f>'Rescale to Fit GDP Proj'!W83</f>
        <v>0.15066054775701643</v>
      </c>
      <c r="S25" s="118">
        <f>'Rescale to Fit GDP Proj'!X83</f>
        <v>0.15953781450973331</v>
      </c>
      <c r="T25" s="118">
        <f>'Rescale to Fit GDP Proj'!Y83</f>
        <v>0.1684949766632246</v>
      </c>
      <c r="U25" s="118">
        <f>'Rescale to Fit GDP Proj'!Z83</f>
        <v>0.17753275327609735</v>
      </c>
      <c r="V25" s="118">
        <f>'Rescale to Fit GDP Proj'!AA83</f>
        <v>0.18665186987848595</v>
      </c>
      <c r="W25" s="118">
        <f>'Rescale to Fit GDP Proj'!AB83</f>
        <v>0.19585305853029611</v>
      </c>
      <c r="X25" s="118">
        <f>'Rescale to Fit GDP Proj'!AC83</f>
        <v>0.20513705787997244</v>
      </c>
      <c r="Y25" s="118">
        <f>'Rescale to Fit GDP Proj'!AD83</f>
        <v>0.21450461322379596</v>
      </c>
      <c r="Z25" s="118">
        <f>'Rescale to Fit GDP Proj'!AE83</f>
        <v>0.22395647656571391</v>
      </c>
      <c r="AA25" s="118">
        <f>'Rescale to Fit GDP Proj'!AF83</f>
        <v>0.23349340667770899</v>
      </c>
      <c r="AB25" s="118">
        <f>'Rescale to Fit GDP Proj'!AG83</f>
        <v>0.24311616916071208</v>
      </c>
      <c r="AC25" s="118">
        <f>'Rescale to Fit GDP Proj'!AH83</f>
        <v>0.25282553650606215</v>
      </c>
      <c r="AD25" s="118">
        <f>'Rescale to Fit GDP Proj'!AI83</f>
        <v>0.26262228815752042</v>
      </c>
      <c r="AE25" s="118">
        <f>'Rescale to Fit GDP Proj'!AJ83</f>
        <v>0.27250721057384192</v>
      </c>
      <c r="AF25" s="118">
        <f>'Rescale to Fit GDP Proj'!AK83</f>
        <v>0.28248109729191012</v>
      </c>
    </row>
    <row r="26" spans="1:32" x14ac:dyDescent="0.2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 s="118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 s="118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 s="11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 s="118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 s="118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 s="118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 s="118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 s="118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 s="118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 s="118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 s="118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 s="118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 s="11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 s="118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 s="118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 s="118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 s="118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 s="118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About</vt:lpstr>
      <vt:lpstr>BLS Table 2.7</vt:lpstr>
      <vt:lpstr>AEO22 Table 23 Raw</vt:lpstr>
      <vt:lpstr>AEO22 Table 23</vt:lpstr>
      <vt:lpstr>Growth Rates</vt:lpstr>
      <vt:lpstr>CO IRA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2019-12-02T22:49:06Z</dcterms:created>
  <dcterms:modified xsi:type="dcterms:W3CDTF">2023-06-21T15:47:03Z</dcterms:modified>
</cp:coreProperties>
</file>