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livia Ashmoore\Documents\EPS_Models by Region\RMI\RMI_all_states\template_state_3.3\trans\BCDTRtSY\"/>
    </mc:Choice>
  </mc:AlternateContent>
  <xr:revisionPtr revIDLastSave="0" documentId="13_ncr:1_{BD77FF64-99F7-417D-B7D7-FAAA72E5515E}" xr6:coauthVersionLast="47" xr6:coauthVersionMax="47" xr10:uidLastSave="{00000000-0000-0000-0000-000000000000}"/>
  <bookViews>
    <workbookView xWindow="1170" yWindow="1170" windowWidth="21600" windowHeight="12645" firstSheet="9" activeTab="11" xr2:uid="{00000000-000D-0000-FFFF-FFFF00000000}"/>
  </bookViews>
  <sheets>
    <sheet name="About" sheetId="1" r:id="rId1"/>
    <sheet name="AEO 2020 7" sheetId="2" r:id="rId2"/>
    <sheet name="AEO 2020 36" sheetId="3" r:id="rId3"/>
    <sheet name="AEO 2020 46" sheetId="4" r:id="rId4"/>
    <sheet name="AEO 2020 47" sheetId="5" r:id="rId5"/>
    <sheet name="AEO 2020 49" sheetId="6" r:id="rId6"/>
    <sheet name="AEO 2021 7" sheetId="7" r:id="rId7"/>
    <sheet name="AEO 2021 35" sheetId="8" r:id="rId8"/>
    <sheet name="AEO 2021 46" sheetId="9" r:id="rId9"/>
    <sheet name="AEO 2021 47" sheetId="10" r:id="rId10"/>
    <sheet name="AEO 2021 49" sheetId="11" r:id="rId11"/>
    <sheet name="AEO 2022 7" sheetId="12" r:id="rId12"/>
    <sheet name="AEO 2022 35 Raw" sheetId="13" r:id="rId13"/>
    <sheet name="AEO 2022 35" sheetId="14" r:id="rId14"/>
    <sheet name="AEO 2022 46 Raw" sheetId="15" r:id="rId15"/>
    <sheet name="AEO 2022 46" sheetId="16" r:id="rId16"/>
    <sheet name="AEO 2022 47 Raw" sheetId="17" r:id="rId17"/>
    <sheet name="AEO 2022 47" sheetId="18" r:id="rId18"/>
    <sheet name="AEO 2022 49 Raw" sheetId="19" r:id="rId19"/>
    <sheet name="AEO 2022 49" sheetId="20" r:id="rId20"/>
    <sheet name="aircraft calibration" sheetId="21" r:id="rId21"/>
    <sheet name="bus correction" sheetId="22" r:id="rId22"/>
    <sheet name="BCDTRtSY" sheetId="23" r:id="rId23"/>
    <sheet name="BCDTRtSY-psgr" sheetId="24" r:id="rId24"/>
    <sheet name="BCDTRtSY-frgt" sheetId="25"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7" i="25" l="1"/>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A6" i="25"/>
  <c r="Z6" i="25"/>
  <c r="S6" i="25"/>
  <c r="R6" i="25"/>
  <c r="K6" i="25"/>
  <c r="J6" i="25"/>
  <c r="C6" i="25"/>
  <c r="B6" i="25"/>
  <c r="AA5" i="25"/>
  <c r="Z5" i="25"/>
  <c r="S5" i="25"/>
  <c r="R5" i="25"/>
  <c r="K5" i="25"/>
  <c r="J5" i="25"/>
  <c r="C5" i="25"/>
  <c r="B5" i="25"/>
  <c r="C4" i="25"/>
  <c r="B4" i="25"/>
  <c r="C3" i="25"/>
  <c r="B3" i="25"/>
  <c r="C2" i="25"/>
  <c r="B2" i="25"/>
  <c r="AG1" i="25"/>
  <c r="AF1" i="25"/>
  <c r="AE1" i="25"/>
  <c r="AD1" i="25"/>
  <c r="AC1" i="25"/>
  <c r="AB1" i="25"/>
  <c r="AA1" i="25"/>
  <c r="Z1" i="25"/>
  <c r="Y1" i="25"/>
  <c r="X1" i="25"/>
  <c r="W1" i="25"/>
  <c r="V1" i="25"/>
  <c r="U1" i="25"/>
  <c r="T1" i="25"/>
  <c r="S1" i="25"/>
  <c r="R1" i="25"/>
  <c r="Q1" i="25"/>
  <c r="P1" i="25"/>
  <c r="O1" i="25"/>
  <c r="N1" i="25"/>
  <c r="M1" i="25"/>
  <c r="L1" i="25"/>
  <c r="K1" i="25"/>
  <c r="J1" i="25"/>
  <c r="I1" i="25"/>
  <c r="H1" i="25"/>
  <c r="G1" i="25"/>
  <c r="F1" i="25"/>
  <c r="E1" i="25"/>
  <c r="D1" i="25"/>
  <c r="C7" i="24"/>
  <c r="B7" i="24"/>
  <c r="AG6" i="24"/>
  <c r="AF6" i="24"/>
  <c r="Y6" i="24"/>
  <c r="X6" i="24"/>
  <c r="Q6" i="24"/>
  <c r="P6" i="24"/>
  <c r="I6" i="24"/>
  <c r="H6" i="24"/>
  <c r="C6" i="24"/>
  <c r="B6" i="24"/>
  <c r="AG5" i="24"/>
  <c r="AF5" i="24"/>
  <c r="Y5" i="24"/>
  <c r="X5" i="24"/>
  <c r="Q5" i="24"/>
  <c r="P5" i="24"/>
  <c r="I5" i="24"/>
  <c r="H5" i="24"/>
  <c r="C5" i="24"/>
  <c r="B5" i="24"/>
  <c r="C4" i="24"/>
  <c r="B4" i="24"/>
  <c r="AG3" i="24"/>
  <c r="AF3" i="24"/>
  <c r="Y3" i="24"/>
  <c r="X3" i="24"/>
  <c r="Q3" i="24"/>
  <c r="P3" i="24"/>
  <c r="I3" i="24"/>
  <c r="H3" i="24"/>
  <c r="C3" i="24"/>
  <c r="B3" i="24"/>
  <c r="AG2" i="24"/>
  <c r="AF2" i="24"/>
  <c r="Y2" i="24"/>
  <c r="X2" i="24"/>
  <c r="Q2" i="24"/>
  <c r="P2" i="24"/>
  <c r="I2" i="24"/>
  <c r="H2" i="24"/>
  <c r="C2" i="24"/>
  <c r="B2" i="24"/>
  <c r="AG17" i="23"/>
  <c r="AG6" i="25" s="1"/>
  <c r="AF17" i="23"/>
  <c r="AF6" i="25" s="1"/>
  <c r="AE17" i="23"/>
  <c r="AE6" i="25" s="1"/>
  <c r="AD17" i="23"/>
  <c r="AD6" i="25" s="1"/>
  <c r="AC17" i="23"/>
  <c r="AC6" i="25" s="1"/>
  <c r="AB17" i="23"/>
  <c r="AB6" i="25" s="1"/>
  <c r="AA17" i="23"/>
  <c r="Z17" i="23"/>
  <c r="Y17" i="23"/>
  <c r="Y6" i="25" s="1"/>
  <c r="X17" i="23"/>
  <c r="X6" i="25" s="1"/>
  <c r="W17" i="23"/>
  <c r="W6" i="25" s="1"/>
  <c r="V17" i="23"/>
  <c r="V6" i="25" s="1"/>
  <c r="U17" i="23"/>
  <c r="U6" i="25" s="1"/>
  <c r="T17" i="23"/>
  <c r="T6" i="25" s="1"/>
  <c r="S17" i="23"/>
  <c r="R17" i="23"/>
  <c r="Q17" i="23"/>
  <c r="Q6" i="25" s="1"/>
  <c r="P17" i="23"/>
  <c r="P6" i="25" s="1"/>
  <c r="O17" i="23"/>
  <c r="O6" i="25" s="1"/>
  <c r="N17" i="23"/>
  <c r="N6" i="25" s="1"/>
  <c r="M17" i="23"/>
  <c r="M6" i="25" s="1"/>
  <c r="L17" i="23"/>
  <c r="L6" i="25" s="1"/>
  <c r="K17" i="23"/>
  <c r="J17" i="23"/>
  <c r="I17" i="23"/>
  <c r="I6" i="25" s="1"/>
  <c r="H17" i="23"/>
  <c r="H6" i="25" s="1"/>
  <c r="G17" i="23"/>
  <c r="G6" i="25" s="1"/>
  <c r="F17" i="23"/>
  <c r="F6" i="25" s="1"/>
  <c r="E17" i="23"/>
  <c r="E6" i="25" s="1"/>
  <c r="D17" i="23"/>
  <c r="D6" i="25" s="1"/>
  <c r="AG16" i="23"/>
  <c r="AG5" i="25" s="1"/>
  <c r="AF16" i="23"/>
  <c r="AF5" i="25" s="1"/>
  <c r="AE16" i="23"/>
  <c r="AE5" i="25" s="1"/>
  <c r="AD16" i="23"/>
  <c r="AD5" i="25" s="1"/>
  <c r="AC16" i="23"/>
  <c r="AC5" i="25" s="1"/>
  <c r="AB16" i="23"/>
  <c r="AB5" i="25" s="1"/>
  <c r="AA16" i="23"/>
  <c r="Z16" i="23"/>
  <c r="Y16" i="23"/>
  <c r="Y5" i="25" s="1"/>
  <c r="X16" i="23"/>
  <c r="X5" i="25" s="1"/>
  <c r="W16" i="23"/>
  <c r="W5" i="25" s="1"/>
  <c r="V16" i="23"/>
  <c r="V5" i="25" s="1"/>
  <c r="U16" i="23"/>
  <c r="U5" i="25" s="1"/>
  <c r="T16" i="23"/>
  <c r="T5" i="25" s="1"/>
  <c r="S16" i="23"/>
  <c r="R16" i="23"/>
  <c r="Q16" i="23"/>
  <c r="Q5" i="25" s="1"/>
  <c r="P16" i="23"/>
  <c r="P5" i="25" s="1"/>
  <c r="O16" i="23"/>
  <c r="O5" i="25" s="1"/>
  <c r="N16" i="23"/>
  <c r="N5" i="25" s="1"/>
  <c r="M16" i="23"/>
  <c r="M5" i="25" s="1"/>
  <c r="L16" i="23"/>
  <c r="L5" i="25" s="1"/>
  <c r="K16" i="23"/>
  <c r="J16" i="23"/>
  <c r="I16" i="23"/>
  <c r="I5" i="25" s="1"/>
  <c r="H16" i="23"/>
  <c r="H5" i="25" s="1"/>
  <c r="G16" i="23"/>
  <c r="G5" i="25" s="1"/>
  <c r="F16" i="23"/>
  <c r="F5" i="25" s="1"/>
  <c r="E16" i="23"/>
  <c r="E5" i="25" s="1"/>
  <c r="D16" i="23"/>
  <c r="D5" i="25" s="1"/>
  <c r="AC15" i="23"/>
  <c r="AC4" i="25" s="1"/>
  <c r="AB15" i="23"/>
  <c r="AB4" i="25" s="1"/>
  <c r="U15" i="23"/>
  <c r="U4" i="25" s="1"/>
  <c r="T15" i="23"/>
  <c r="T4" i="25" s="1"/>
  <c r="M15" i="23"/>
  <c r="M4" i="25" s="1"/>
  <c r="L15" i="23"/>
  <c r="L4" i="25" s="1"/>
  <c r="E15" i="23"/>
  <c r="E4" i="25" s="1"/>
  <c r="D15" i="23"/>
  <c r="D4" i="25" s="1"/>
  <c r="AA14" i="23"/>
  <c r="AA3" i="25" s="1"/>
  <c r="Z14" i="23"/>
  <c r="Z3" i="25" s="1"/>
  <c r="S14" i="23"/>
  <c r="S3" i="25" s="1"/>
  <c r="R14" i="23"/>
  <c r="R3" i="25" s="1"/>
  <c r="K14" i="23"/>
  <c r="K3" i="25" s="1"/>
  <c r="J14" i="23"/>
  <c r="J3" i="25" s="1"/>
  <c r="AE10" i="23"/>
  <c r="AE7" i="24" s="1"/>
  <c r="AD10" i="23"/>
  <c r="AD7" i="24" s="1"/>
  <c r="W10" i="23"/>
  <c r="W7" i="24" s="1"/>
  <c r="V10" i="23"/>
  <c r="V7" i="24" s="1"/>
  <c r="O10" i="23"/>
  <c r="O7" i="24" s="1"/>
  <c r="N10" i="23"/>
  <c r="N7" i="24" s="1"/>
  <c r="G10" i="23"/>
  <c r="G7" i="24" s="1"/>
  <c r="F10" i="23"/>
  <c r="F7" i="24" s="1"/>
  <c r="AG9" i="23"/>
  <c r="AF9" i="23"/>
  <c r="AE9" i="23"/>
  <c r="AE6" i="24" s="1"/>
  <c r="AD9" i="23"/>
  <c r="AD6" i="24" s="1"/>
  <c r="AC9" i="23"/>
  <c r="AC6" i="24" s="1"/>
  <c r="AB9" i="23"/>
  <c r="AB6" i="24" s="1"/>
  <c r="AA9" i="23"/>
  <c r="AA6" i="24" s="1"/>
  <c r="Z9" i="23"/>
  <c r="Z6" i="24" s="1"/>
  <c r="Y9" i="23"/>
  <c r="X9" i="23"/>
  <c r="W9" i="23"/>
  <c r="W6" i="24" s="1"/>
  <c r="V9" i="23"/>
  <c r="V6" i="24" s="1"/>
  <c r="U9" i="23"/>
  <c r="U6" i="24" s="1"/>
  <c r="T9" i="23"/>
  <c r="T6" i="24" s="1"/>
  <c r="S9" i="23"/>
  <c r="S6" i="24" s="1"/>
  <c r="R9" i="23"/>
  <c r="R6" i="24" s="1"/>
  <c r="Q9" i="23"/>
  <c r="P9" i="23"/>
  <c r="O9" i="23"/>
  <c r="O6" i="24" s="1"/>
  <c r="N9" i="23"/>
  <c r="N6" i="24" s="1"/>
  <c r="M9" i="23"/>
  <c r="M6" i="24" s="1"/>
  <c r="L9" i="23"/>
  <c r="L6" i="24" s="1"/>
  <c r="K9" i="23"/>
  <c r="K6" i="24" s="1"/>
  <c r="J9" i="23"/>
  <c r="J6" i="24" s="1"/>
  <c r="I9" i="23"/>
  <c r="H9" i="23"/>
  <c r="G9" i="23"/>
  <c r="G6" i="24" s="1"/>
  <c r="F9" i="23"/>
  <c r="F6" i="24" s="1"/>
  <c r="E9" i="23"/>
  <c r="E6" i="24" s="1"/>
  <c r="D9" i="23"/>
  <c r="D6" i="24" s="1"/>
  <c r="AG8" i="23"/>
  <c r="AF8" i="23"/>
  <c r="AE8" i="23"/>
  <c r="AE5" i="24" s="1"/>
  <c r="AD8" i="23"/>
  <c r="AD5" i="24" s="1"/>
  <c r="AC8" i="23"/>
  <c r="AC5" i="24" s="1"/>
  <c r="AB8" i="23"/>
  <c r="AB5" i="24" s="1"/>
  <c r="AA8" i="23"/>
  <c r="AA5" i="24" s="1"/>
  <c r="Z8" i="23"/>
  <c r="Z5" i="24" s="1"/>
  <c r="Y8" i="23"/>
  <c r="X8" i="23"/>
  <c r="W8" i="23"/>
  <c r="W5" i="24" s="1"/>
  <c r="V8" i="23"/>
  <c r="V5" i="24" s="1"/>
  <c r="U8" i="23"/>
  <c r="U5" i="24" s="1"/>
  <c r="T8" i="23"/>
  <c r="T5" i="24" s="1"/>
  <c r="S8" i="23"/>
  <c r="S5" i="24" s="1"/>
  <c r="R8" i="23"/>
  <c r="R5" i="24" s="1"/>
  <c r="Q8" i="23"/>
  <c r="P8" i="23"/>
  <c r="O8" i="23"/>
  <c r="O5" i="24" s="1"/>
  <c r="N8" i="23"/>
  <c r="N5" i="24" s="1"/>
  <c r="M8" i="23"/>
  <c r="M5" i="24" s="1"/>
  <c r="L8" i="23"/>
  <c r="L5" i="24" s="1"/>
  <c r="K8" i="23"/>
  <c r="K5" i="24" s="1"/>
  <c r="J8" i="23"/>
  <c r="J5" i="24" s="1"/>
  <c r="I8" i="23"/>
  <c r="H8" i="23"/>
  <c r="G8" i="23"/>
  <c r="G5" i="24" s="1"/>
  <c r="F8" i="23"/>
  <c r="F5" i="24" s="1"/>
  <c r="E8" i="23"/>
  <c r="E5" i="24" s="1"/>
  <c r="D8" i="23"/>
  <c r="D5" i="24" s="1"/>
  <c r="AF7" i="23"/>
  <c r="AF4" i="24" s="1"/>
  <c r="X7" i="23"/>
  <c r="X4" i="24" s="1"/>
  <c r="P7" i="23"/>
  <c r="P4" i="24" s="1"/>
  <c r="H7" i="23"/>
  <c r="H4" i="24" s="1"/>
  <c r="AG6" i="23"/>
  <c r="AF6" i="23"/>
  <c r="AE6" i="23"/>
  <c r="AE3" i="24" s="1"/>
  <c r="AD6" i="23"/>
  <c r="AD3" i="24" s="1"/>
  <c r="AC6" i="23"/>
  <c r="AC3" i="24" s="1"/>
  <c r="AB6" i="23"/>
  <c r="AB3" i="24" s="1"/>
  <c r="AA6" i="23"/>
  <c r="AA3" i="24" s="1"/>
  <c r="Z6" i="23"/>
  <c r="Z3" i="24" s="1"/>
  <c r="Y6" i="23"/>
  <c r="X6" i="23"/>
  <c r="W6" i="23"/>
  <c r="W3" i="24" s="1"/>
  <c r="V6" i="23"/>
  <c r="V3" i="24" s="1"/>
  <c r="U6" i="23"/>
  <c r="U3" i="24" s="1"/>
  <c r="T6" i="23"/>
  <c r="T3" i="24" s="1"/>
  <c r="S6" i="23"/>
  <c r="S3" i="24" s="1"/>
  <c r="R6" i="23"/>
  <c r="R3" i="24" s="1"/>
  <c r="Q6" i="23"/>
  <c r="P6" i="23"/>
  <c r="O6" i="23"/>
  <c r="O3" i="24" s="1"/>
  <c r="N6" i="23"/>
  <c r="N3" i="24" s="1"/>
  <c r="M6" i="23"/>
  <c r="M3" i="24" s="1"/>
  <c r="L6" i="23"/>
  <c r="L3" i="24" s="1"/>
  <c r="K6" i="23"/>
  <c r="K3" i="24" s="1"/>
  <c r="J6" i="23"/>
  <c r="J3" i="24" s="1"/>
  <c r="I6" i="23"/>
  <c r="H6" i="23"/>
  <c r="G6" i="23"/>
  <c r="G3" i="24" s="1"/>
  <c r="F6" i="23"/>
  <c r="F3" i="24" s="1"/>
  <c r="E6" i="23"/>
  <c r="E3" i="24" s="1"/>
  <c r="D6" i="23"/>
  <c r="D3" i="24" s="1"/>
  <c r="AG5" i="23"/>
  <c r="AF5" i="23"/>
  <c r="AE5" i="23"/>
  <c r="AE2" i="24" s="1"/>
  <c r="AD5" i="23"/>
  <c r="AD2" i="24" s="1"/>
  <c r="AC5" i="23"/>
  <c r="AC2" i="24" s="1"/>
  <c r="AB5" i="23"/>
  <c r="AB2" i="24" s="1"/>
  <c r="AA5" i="23"/>
  <c r="AA2" i="24" s="1"/>
  <c r="Z5" i="23"/>
  <c r="Z2" i="24" s="1"/>
  <c r="Y5" i="23"/>
  <c r="X5" i="23"/>
  <c r="W5" i="23"/>
  <c r="W2" i="24" s="1"/>
  <c r="V5" i="23"/>
  <c r="V2" i="24" s="1"/>
  <c r="U5" i="23"/>
  <c r="U2" i="24" s="1"/>
  <c r="T5" i="23"/>
  <c r="T2" i="24" s="1"/>
  <c r="S5" i="23"/>
  <c r="S2" i="24" s="1"/>
  <c r="R5" i="23"/>
  <c r="R2" i="24" s="1"/>
  <c r="Q5" i="23"/>
  <c r="P5" i="23"/>
  <c r="O5" i="23"/>
  <c r="O2" i="24" s="1"/>
  <c r="N5" i="23"/>
  <c r="N2" i="24" s="1"/>
  <c r="M5" i="23"/>
  <c r="M2" i="24" s="1"/>
  <c r="L5" i="23"/>
  <c r="L2" i="24" s="1"/>
  <c r="K5" i="23"/>
  <c r="K2" i="24" s="1"/>
  <c r="J5" i="23"/>
  <c r="J2" i="24" s="1"/>
  <c r="I5" i="23"/>
  <c r="H5" i="23"/>
  <c r="G5" i="23"/>
  <c r="G2" i="24" s="1"/>
  <c r="F5" i="23"/>
  <c r="F2" i="24" s="1"/>
  <c r="E5" i="23"/>
  <c r="E2" i="24" s="1"/>
  <c r="D5" i="23"/>
  <c r="D2" i="24" s="1"/>
  <c r="B1" i="22"/>
  <c r="AM9" i="21"/>
  <c r="AL9" i="21"/>
  <c r="AE9" i="21"/>
  <c r="AD9" i="21"/>
  <c r="W9" i="21"/>
  <c r="V9" i="21"/>
  <c r="O9" i="21"/>
  <c r="N9" i="21"/>
  <c r="AR6" i="21"/>
  <c r="AR9" i="21" s="1"/>
  <c r="AQ6" i="21"/>
  <c r="AQ9" i="21" s="1"/>
  <c r="AP6" i="21"/>
  <c r="AP9" i="21" s="1"/>
  <c r="AO6" i="21"/>
  <c r="AO9" i="21" s="1"/>
  <c r="AN6" i="21"/>
  <c r="AN9" i="21" s="1"/>
  <c r="AM6" i="21"/>
  <c r="AL6" i="21"/>
  <c r="AK6" i="21"/>
  <c r="AK9" i="21" s="1"/>
  <c r="AJ6" i="21"/>
  <c r="AJ9" i="21" s="1"/>
  <c r="AI6" i="21"/>
  <c r="AI9" i="21" s="1"/>
  <c r="AH6" i="21"/>
  <c r="AH9" i="21" s="1"/>
  <c r="AG6" i="21"/>
  <c r="AG9" i="21" s="1"/>
  <c r="AF6" i="21"/>
  <c r="AF9" i="21" s="1"/>
  <c r="AE6" i="21"/>
  <c r="AD6" i="21"/>
  <c r="AC6" i="21"/>
  <c r="AC9" i="21" s="1"/>
  <c r="AB6" i="21"/>
  <c r="AB9" i="21" s="1"/>
  <c r="AA6" i="21"/>
  <c r="AA9" i="21" s="1"/>
  <c r="Z6" i="21"/>
  <c r="Z9" i="21" s="1"/>
  <c r="Y6" i="21"/>
  <c r="Y9" i="21" s="1"/>
  <c r="X6" i="21"/>
  <c r="X9" i="21" s="1"/>
  <c r="W6" i="21"/>
  <c r="V6" i="21"/>
  <c r="U6" i="21"/>
  <c r="U9" i="21" s="1"/>
  <c r="T6" i="21"/>
  <c r="T9" i="21" s="1"/>
  <c r="S6" i="21"/>
  <c r="S9" i="21" s="1"/>
  <c r="R6" i="21"/>
  <c r="R9" i="21" s="1"/>
  <c r="Q6" i="21"/>
  <c r="Q9" i="21" s="1"/>
  <c r="P6" i="21"/>
  <c r="P9" i="21" s="1"/>
  <c r="O6" i="21"/>
  <c r="N6" i="21"/>
  <c r="AG273" i="20"/>
  <c r="AF273" i="20"/>
  <c r="AE273" i="20"/>
  <c r="AD273" i="20"/>
  <c r="AC273" i="20"/>
  <c r="AB273" i="20"/>
  <c r="AA273" i="20"/>
  <c r="Z273" i="20"/>
  <c r="Y273" i="20"/>
  <c r="X273" i="20"/>
  <c r="W273" i="20"/>
  <c r="V273" i="20"/>
  <c r="U273" i="20"/>
  <c r="T273" i="20"/>
  <c r="S273" i="20"/>
  <c r="R273" i="20"/>
  <c r="Q273" i="20"/>
  <c r="P273" i="20"/>
  <c r="O273" i="20"/>
  <c r="N273" i="20"/>
  <c r="M273" i="20"/>
  <c r="L273" i="20"/>
  <c r="K273" i="20"/>
  <c r="J273" i="20"/>
  <c r="I273" i="20"/>
  <c r="H273" i="20"/>
  <c r="G273" i="20"/>
  <c r="F273" i="20"/>
  <c r="E273" i="20"/>
  <c r="D273" i="20"/>
  <c r="C273" i="20"/>
  <c r="AG272" i="20"/>
  <c r="AF272" i="20"/>
  <c r="AE272" i="20"/>
  <c r="AD272" i="20"/>
  <c r="AC272" i="20"/>
  <c r="AB272" i="20"/>
  <c r="AA272" i="20"/>
  <c r="Z272" i="20"/>
  <c r="Y272" i="20"/>
  <c r="X272" i="20"/>
  <c r="W272" i="20"/>
  <c r="V272" i="20"/>
  <c r="U272" i="20"/>
  <c r="T272" i="20"/>
  <c r="S272" i="20"/>
  <c r="R272" i="20"/>
  <c r="Q272" i="20"/>
  <c r="P272" i="20"/>
  <c r="O272" i="20"/>
  <c r="N272" i="20"/>
  <c r="M272" i="20"/>
  <c r="L272" i="20"/>
  <c r="K272" i="20"/>
  <c r="J272" i="20"/>
  <c r="I272" i="20"/>
  <c r="H272" i="20"/>
  <c r="G272" i="20"/>
  <c r="F272" i="20"/>
  <c r="E272" i="20"/>
  <c r="D272" i="20"/>
  <c r="C272" i="20"/>
  <c r="AG271" i="20"/>
  <c r="AF271" i="20"/>
  <c r="AE271" i="20"/>
  <c r="AD271" i="20"/>
  <c r="AC271" i="20"/>
  <c r="AB271" i="20"/>
  <c r="AA271" i="20"/>
  <c r="Z271" i="20"/>
  <c r="Y271" i="20"/>
  <c r="X271" i="20"/>
  <c r="W271" i="20"/>
  <c r="V271" i="20"/>
  <c r="U271" i="20"/>
  <c r="T271" i="20"/>
  <c r="S271" i="20"/>
  <c r="R271" i="20"/>
  <c r="Q271" i="20"/>
  <c r="P271" i="20"/>
  <c r="O271" i="20"/>
  <c r="N271" i="20"/>
  <c r="M271" i="20"/>
  <c r="L271" i="20"/>
  <c r="K271" i="20"/>
  <c r="J271" i="20"/>
  <c r="I271" i="20"/>
  <c r="H271" i="20"/>
  <c r="G271" i="20"/>
  <c r="F271" i="20"/>
  <c r="E271" i="20"/>
  <c r="D271" i="20"/>
  <c r="C271" i="20"/>
  <c r="AG270" i="20"/>
  <c r="AF270" i="20"/>
  <c r="AE270" i="20"/>
  <c r="AD270" i="20"/>
  <c r="AC270" i="20"/>
  <c r="AB270" i="20"/>
  <c r="AA270" i="20"/>
  <c r="Z270" i="20"/>
  <c r="Y270" i="20"/>
  <c r="X270" i="20"/>
  <c r="W270" i="20"/>
  <c r="V270" i="20"/>
  <c r="U270" i="20"/>
  <c r="T270" i="20"/>
  <c r="S270" i="20"/>
  <c r="R270" i="20"/>
  <c r="Q270" i="20"/>
  <c r="P270" i="20"/>
  <c r="O270" i="20"/>
  <c r="N270" i="20"/>
  <c r="M270" i="20"/>
  <c r="L270" i="20"/>
  <c r="K270" i="20"/>
  <c r="J270" i="20"/>
  <c r="I270" i="20"/>
  <c r="H270" i="20"/>
  <c r="G270" i="20"/>
  <c r="F270" i="20"/>
  <c r="E270" i="20"/>
  <c r="D270" i="20"/>
  <c r="C270" i="20"/>
  <c r="AG269" i="20"/>
  <c r="AF269" i="20"/>
  <c r="AE269" i="20"/>
  <c r="AD269" i="20"/>
  <c r="AC269" i="20"/>
  <c r="AB269" i="20"/>
  <c r="AA269" i="20"/>
  <c r="Z269" i="20"/>
  <c r="Y269" i="20"/>
  <c r="X269" i="20"/>
  <c r="W269" i="20"/>
  <c r="V269" i="20"/>
  <c r="U269" i="20"/>
  <c r="T269" i="20"/>
  <c r="S269" i="20"/>
  <c r="R269" i="20"/>
  <c r="Q269" i="20"/>
  <c r="P269" i="20"/>
  <c r="O269" i="20"/>
  <c r="N269" i="20"/>
  <c r="M269" i="20"/>
  <c r="L269" i="20"/>
  <c r="K269" i="20"/>
  <c r="J269" i="20"/>
  <c r="I269" i="20"/>
  <c r="H269" i="20"/>
  <c r="G269" i="20"/>
  <c r="F269" i="20"/>
  <c r="E269" i="20"/>
  <c r="D269" i="20"/>
  <c r="C269" i="20"/>
  <c r="AG268" i="20"/>
  <c r="AF268" i="20"/>
  <c r="AE268" i="20"/>
  <c r="AD268" i="20"/>
  <c r="AC268" i="20"/>
  <c r="AB268" i="20"/>
  <c r="AA268" i="20"/>
  <c r="Z268" i="20"/>
  <c r="Y268" i="20"/>
  <c r="X268" i="20"/>
  <c r="W268" i="20"/>
  <c r="V268" i="20"/>
  <c r="U268" i="20"/>
  <c r="T268" i="20"/>
  <c r="S268" i="20"/>
  <c r="R268" i="20"/>
  <c r="Q268" i="20"/>
  <c r="P268" i="20"/>
  <c r="O268" i="20"/>
  <c r="N268" i="20"/>
  <c r="M268" i="20"/>
  <c r="L268" i="20"/>
  <c r="K268" i="20"/>
  <c r="J268" i="20"/>
  <c r="I268" i="20"/>
  <c r="H268" i="20"/>
  <c r="G268" i="20"/>
  <c r="F268" i="20"/>
  <c r="E268" i="20"/>
  <c r="D268" i="20"/>
  <c r="C268" i="20"/>
  <c r="AG267" i="20"/>
  <c r="AF267" i="20"/>
  <c r="AE267" i="20"/>
  <c r="AD267" i="20"/>
  <c r="AC267" i="20"/>
  <c r="AB267" i="20"/>
  <c r="AA267" i="20"/>
  <c r="Z267" i="20"/>
  <c r="Y267" i="20"/>
  <c r="X267" i="20"/>
  <c r="W267" i="20"/>
  <c r="V267" i="20"/>
  <c r="U267" i="20"/>
  <c r="T267" i="20"/>
  <c r="S267" i="20"/>
  <c r="R267" i="20"/>
  <c r="Q267" i="20"/>
  <c r="P267" i="20"/>
  <c r="O267" i="20"/>
  <c r="N267" i="20"/>
  <c r="M267" i="20"/>
  <c r="L267" i="20"/>
  <c r="K267" i="20"/>
  <c r="J267" i="20"/>
  <c r="I267" i="20"/>
  <c r="H267" i="20"/>
  <c r="G267" i="20"/>
  <c r="F267" i="20"/>
  <c r="E267" i="20"/>
  <c r="D267" i="20"/>
  <c r="C267" i="20"/>
  <c r="AG266" i="20"/>
  <c r="AF266" i="20"/>
  <c r="AE266" i="20"/>
  <c r="AD266" i="20"/>
  <c r="AC266" i="20"/>
  <c r="AB266" i="20"/>
  <c r="AA266" i="20"/>
  <c r="Z266" i="20"/>
  <c r="Y266" i="20"/>
  <c r="X266" i="20"/>
  <c r="W266" i="20"/>
  <c r="V266" i="20"/>
  <c r="U266" i="20"/>
  <c r="T266" i="20"/>
  <c r="S266" i="20"/>
  <c r="R266" i="20"/>
  <c r="Q266" i="20"/>
  <c r="P266" i="20"/>
  <c r="O266" i="20"/>
  <c r="N266" i="20"/>
  <c r="M266" i="20"/>
  <c r="L266" i="20"/>
  <c r="K266" i="20"/>
  <c r="J266" i="20"/>
  <c r="I266" i="20"/>
  <c r="H266" i="20"/>
  <c r="G266" i="20"/>
  <c r="F266" i="20"/>
  <c r="E266" i="20"/>
  <c r="D266" i="20"/>
  <c r="C266" i="20"/>
  <c r="AG263" i="20"/>
  <c r="AF263" i="20"/>
  <c r="AE263" i="20"/>
  <c r="AD263" i="20"/>
  <c r="AC263" i="20"/>
  <c r="AB263" i="20"/>
  <c r="AA263" i="20"/>
  <c r="Z263" i="20"/>
  <c r="Y263" i="20"/>
  <c r="X263" i="20"/>
  <c r="W263" i="20"/>
  <c r="V263" i="20"/>
  <c r="U263" i="20"/>
  <c r="T263" i="20"/>
  <c r="S263" i="20"/>
  <c r="R263" i="20"/>
  <c r="Q263" i="20"/>
  <c r="P263" i="20"/>
  <c r="O263" i="20"/>
  <c r="N263" i="20"/>
  <c r="M263" i="20"/>
  <c r="L263" i="20"/>
  <c r="K263" i="20"/>
  <c r="J263" i="20"/>
  <c r="I263" i="20"/>
  <c r="H263" i="20"/>
  <c r="G263" i="20"/>
  <c r="F263" i="20"/>
  <c r="E263" i="20"/>
  <c r="D263" i="20"/>
  <c r="C263" i="20"/>
  <c r="AG262" i="20"/>
  <c r="AF262" i="20"/>
  <c r="AE262" i="20"/>
  <c r="AD262" i="20"/>
  <c r="AC262" i="20"/>
  <c r="AB262" i="20"/>
  <c r="AA262" i="20"/>
  <c r="Z262" i="20"/>
  <c r="Y262" i="20"/>
  <c r="X262" i="20"/>
  <c r="W262" i="20"/>
  <c r="V262" i="20"/>
  <c r="U262" i="20"/>
  <c r="T262" i="20"/>
  <c r="S262" i="20"/>
  <c r="R262" i="20"/>
  <c r="Q262" i="20"/>
  <c r="P262" i="20"/>
  <c r="O262" i="20"/>
  <c r="N262" i="20"/>
  <c r="M262" i="20"/>
  <c r="L262" i="20"/>
  <c r="K262" i="20"/>
  <c r="J262" i="20"/>
  <c r="I262" i="20"/>
  <c r="H262" i="20"/>
  <c r="G262" i="20"/>
  <c r="F262" i="20"/>
  <c r="E262" i="20"/>
  <c r="D262" i="20"/>
  <c r="C262" i="20"/>
  <c r="AG261" i="20"/>
  <c r="AF261" i="20"/>
  <c r="AE261" i="20"/>
  <c r="AD261" i="20"/>
  <c r="AC261" i="20"/>
  <c r="AB261" i="20"/>
  <c r="AA261" i="20"/>
  <c r="Z261" i="20"/>
  <c r="Y261" i="20"/>
  <c r="X261" i="20"/>
  <c r="W261" i="20"/>
  <c r="V261" i="20"/>
  <c r="U261" i="20"/>
  <c r="T261" i="20"/>
  <c r="S261" i="20"/>
  <c r="R261" i="20"/>
  <c r="Q261" i="20"/>
  <c r="P261" i="20"/>
  <c r="O261" i="20"/>
  <c r="N261" i="20"/>
  <c r="M261" i="20"/>
  <c r="L261" i="20"/>
  <c r="K261" i="20"/>
  <c r="J261" i="20"/>
  <c r="I261" i="20"/>
  <c r="H261" i="20"/>
  <c r="G261" i="20"/>
  <c r="F261" i="20"/>
  <c r="E261" i="20"/>
  <c r="D261" i="20"/>
  <c r="C261" i="20"/>
  <c r="AG260" i="20"/>
  <c r="AF260" i="20"/>
  <c r="AE260" i="20"/>
  <c r="AD260" i="20"/>
  <c r="AC260" i="20"/>
  <c r="AB260" i="20"/>
  <c r="AA260" i="20"/>
  <c r="Z260" i="20"/>
  <c r="Y260" i="20"/>
  <c r="X260" i="20"/>
  <c r="W260" i="20"/>
  <c r="V260" i="20"/>
  <c r="U260" i="20"/>
  <c r="T260" i="20"/>
  <c r="S260" i="20"/>
  <c r="R260" i="20"/>
  <c r="Q260" i="20"/>
  <c r="P260" i="20"/>
  <c r="O260" i="20"/>
  <c r="N260" i="20"/>
  <c r="M260" i="20"/>
  <c r="L260" i="20"/>
  <c r="K260" i="20"/>
  <c r="J260" i="20"/>
  <c r="I260" i="20"/>
  <c r="H260" i="20"/>
  <c r="G260" i="20"/>
  <c r="F260" i="20"/>
  <c r="E260" i="20"/>
  <c r="D260" i="20"/>
  <c r="C260" i="20"/>
  <c r="AG259" i="20"/>
  <c r="AF259" i="20"/>
  <c r="AE259" i="20"/>
  <c r="AD259" i="20"/>
  <c r="AC259" i="20"/>
  <c r="AB259" i="20"/>
  <c r="AA259" i="20"/>
  <c r="Z259" i="20"/>
  <c r="Y259" i="20"/>
  <c r="X259" i="20"/>
  <c r="W259" i="20"/>
  <c r="V259" i="20"/>
  <c r="U259" i="20"/>
  <c r="T259" i="20"/>
  <c r="S259" i="20"/>
  <c r="R259" i="20"/>
  <c r="Q259" i="20"/>
  <c r="P259" i="20"/>
  <c r="O259" i="20"/>
  <c r="N259" i="20"/>
  <c r="M259" i="20"/>
  <c r="L259" i="20"/>
  <c r="K259" i="20"/>
  <c r="J259" i="20"/>
  <c r="I259" i="20"/>
  <c r="H259" i="20"/>
  <c r="G259" i="20"/>
  <c r="F259" i="20"/>
  <c r="E259" i="20"/>
  <c r="D259" i="20"/>
  <c r="C259" i="20"/>
  <c r="AG258" i="20"/>
  <c r="AF258" i="20"/>
  <c r="AE258" i="20"/>
  <c r="AD258" i="20"/>
  <c r="AC258" i="20"/>
  <c r="AB258" i="20"/>
  <c r="AA258" i="20"/>
  <c r="Z258" i="20"/>
  <c r="Y258" i="20"/>
  <c r="X258" i="20"/>
  <c r="W258" i="20"/>
  <c r="V258" i="20"/>
  <c r="U258" i="20"/>
  <c r="T258" i="20"/>
  <c r="S258" i="20"/>
  <c r="R258" i="20"/>
  <c r="Q258" i="20"/>
  <c r="P258" i="20"/>
  <c r="O258" i="20"/>
  <c r="N258" i="20"/>
  <c r="M258" i="20"/>
  <c r="L258" i="20"/>
  <c r="K258" i="20"/>
  <c r="J258" i="20"/>
  <c r="I258" i="20"/>
  <c r="H258" i="20"/>
  <c r="G258" i="20"/>
  <c r="F258" i="20"/>
  <c r="E258" i="20"/>
  <c r="D258" i="20"/>
  <c r="C258" i="20"/>
  <c r="AG257" i="20"/>
  <c r="AF257" i="20"/>
  <c r="AE257" i="20"/>
  <c r="AD257" i="20"/>
  <c r="AC257" i="20"/>
  <c r="AB257" i="20"/>
  <c r="AA257" i="20"/>
  <c r="Z257" i="20"/>
  <c r="Y257" i="20"/>
  <c r="X257" i="20"/>
  <c r="W257" i="20"/>
  <c r="V257" i="20"/>
  <c r="U257" i="20"/>
  <c r="T257" i="20"/>
  <c r="S257" i="20"/>
  <c r="R257" i="20"/>
  <c r="Q257" i="20"/>
  <c r="P257" i="20"/>
  <c r="O257" i="20"/>
  <c r="N257" i="20"/>
  <c r="M257" i="20"/>
  <c r="L257" i="20"/>
  <c r="K257" i="20"/>
  <c r="J257" i="20"/>
  <c r="I257" i="20"/>
  <c r="H257" i="20"/>
  <c r="G257" i="20"/>
  <c r="F257" i="20"/>
  <c r="E257" i="20"/>
  <c r="D257" i="20"/>
  <c r="C257" i="20"/>
  <c r="AG256" i="20"/>
  <c r="AF256" i="20"/>
  <c r="AE256" i="20"/>
  <c r="AD256" i="20"/>
  <c r="AC256" i="20"/>
  <c r="AB256" i="20"/>
  <c r="AA256" i="20"/>
  <c r="Z256" i="20"/>
  <c r="Y256" i="20"/>
  <c r="X256" i="20"/>
  <c r="W256" i="20"/>
  <c r="V256" i="20"/>
  <c r="U256" i="20"/>
  <c r="T256" i="20"/>
  <c r="S256" i="20"/>
  <c r="R256" i="20"/>
  <c r="Q256" i="20"/>
  <c r="P256" i="20"/>
  <c r="O256" i="20"/>
  <c r="N256" i="20"/>
  <c r="M256" i="20"/>
  <c r="L256" i="20"/>
  <c r="K256" i="20"/>
  <c r="J256" i="20"/>
  <c r="I256" i="20"/>
  <c r="H256" i="20"/>
  <c r="G256" i="20"/>
  <c r="F256" i="20"/>
  <c r="E256" i="20"/>
  <c r="D256" i="20"/>
  <c r="C256" i="20"/>
  <c r="AG254" i="20"/>
  <c r="AF254" i="20"/>
  <c r="AE254" i="20"/>
  <c r="AD254" i="20"/>
  <c r="AC254" i="20"/>
  <c r="AB254" i="20"/>
  <c r="AA254" i="20"/>
  <c r="Z254" i="20"/>
  <c r="Y254" i="20"/>
  <c r="X254" i="20"/>
  <c r="W254" i="20"/>
  <c r="V254" i="20"/>
  <c r="U254" i="20"/>
  <c r="T254" i="20"/>
  <c r="S254" i="20"/>
  <c r="R254" i="20"/>
  <c r="Q254" i="20"/>
  <c r="P254" i="20"/>
  <c r="O254" i="20"/>
  <c r="N254" i="20"/>
  <c r="M254" i="20"/>
  <c r="L254" i="20"/>
  <c r="K254" i="20"/>
  <c r="J254" i="20"/>
  <c r="I254" i="20"/>
  <c r="H254" i="20"/>
  <c r="G254" i="20"/>
  <c r="F254" i="20"/>
  <c r="E254" i="20"/>
  <c r="D254" i="20"/>
  <c r="C254" i="20"/>
  <c r="AG253" i="20"/>
  <c r="AF253" i="20"/>
  <c r="AE253" i="20"/>
  <c r="AD253" i="20"/>
  <c r="AC253" i="20"/>
  <c r="AB253" i="20"/>
  <c r="AA253" i="20"/>
  <c r="Z253" i="20"/>
  <c r="Y253" i="20"/>
  <c r="X253" i="20"/>
  <c r="W253" i="20"/>
  <c r="V253" i="20"/>
  <c r="U253" i="20"/>
  <c r="T253" i="20"/>
  <c r="S253" i="20"/>
  <c r="R253" i="20"/>
  <c r="Q253" i="20"/>
  <c r="P253" i="20"/>
  <c r="O253" i="20"/>
  <c r="N253" i="20"/>
  <c r="M253" i="20"/>
  <c r="L253" i="20"/>
  <c r="K253" i="20"/>
  <c r="J253" i="20"/>
  <c r="I253" i="20"/>
  <c r="H253" i="20"/>
  <c r="G253" i="20"/>
  <c r="F253" i="20"/>
  <c r="E253" i="20"/>
  <c r="D253" i="20"/>
  <c r="C253" i="20"/>
  <c r="AG252" i="20"/>
  <c r="AF252" i="20"/>
  <c r="AE252" i="20"/>
  <c r="AD252" i="20"/>
  <c r="AC252" i="20"/>
  <c r="AB252" i="20"/>
  <c r="AA252" i="20"/>
  <c r="Z252" i="20"/>
  <c r="Y252" i="20"/>
  <c r="X252" i="20"/>
  <c r="W252" i="20"/>
  <c r="V252" i="20"/>
  <c r="U252" i="20"/>
  <c r="T252" i="20"/>
  <c r="S252" i="20"/>
  <c r="R252" i="20"/>
  <c r="Q252" i="20"/>
  <c r="P252" i="20"/>
  <c r="O252" i="20"/>
  <c r="N252" i="20"/>
  <c r="M252" i="20"/>
  <c r="L252" i="20"/>
  <c r="K252" i="20"/>
  <c r="J252" i="20"/>
  <c r="I252" i="20"/>
  <c r="H252" i="20"/>
  <c r="G252" i="20"/>
  <c r="F252" i="20"/>
  <c r="E252" i="20"/>
  <c r="D252" i="20"/>
  <c r="C252" i="20"/>
  <c r="AG251" i="20"/>
  <c r="AF251" i="20"/>
  <c r="AE251" i="20"/>
  <c r="AD251" i="20"/>
  <c r="AC251" i="20"/>
  <c r="AB251" i="20"/>
  <c r="AA251" i="20"/>
  <c r="Z251" i="20"/>
  <c r="Y251" i="20"/>
  <c r="X251" i="20"/>
  <c r="W251" i="20"/>
  <c r="V251" i="20"/>
  <c r="U251" i="20"/>
  <c r="T251" i="20"/>
  <c r="S251" i="20"/>
  <c r="R251" i="20"/>
  <c r="Q251" i="20"/>
  <c r="P251" i="20"/>
  <c r="O251" i="20"/>
  <c r="N251" i="20"/>
  <c r="M251" i="20"/>
  <c r="L251" i="20"/>
  <c r="K251" i="20"/>
  <c r="J251" i="20"/>
  <c r="I251" i="20"/>
  <c r="H251" i="20"/>
  <c r="G251" i="20"/>
  <c r="F251" i="20"/>
  <c r="E251" i="20"/>
  <c r="D251" i="20"/>
  <c r="C251" i="20"/>
  <c r="AG250" i="20"/>
  <c r="AF250" i="20"/>
  <c r="AE250" i="20"/>
  <c r="AD250" i="20"/>
  <c r="AC250" i="20"/>
  <c r="AB250" i="20"/>
  <c r="AA250" i="20"/>
  <c r="Z250" i="20"/>
  <c r="Y250" i="20"/>
  <c r="X250" i="20"/>
  <c r="W250" i="20"/>
  <c r="V250" i="20"/>
  <c r="U250" i="20"/>
  <c r="T250" i="20"/>
  <c r="S250" i="20"/>
  <c r="R250" i="20"/>
  <c r="Q250" i="20"/>
  <c r="P250" i="20"/>
  <c r="O250" i="20"/>
  <c r="N250" i="20"/>
  <c r="M250" i="20"/>
  <c r="L250" i="20"/>
  <c r="K250" i="20"/>
  <c r="J250" i="20"/>
  <c r="I250" i="20"/>
  <c r="H250" i="20"/>
  <c r="G250" i="20"/>
  <c r="F250" i="20"/>
  <c r="E250" i="20"/>
  <c r="D250" i="20"/>
  <c r="C250" i="20"/>
  <c r="AG249" i="20"/>
  <c r="AF249" i="20"/>
  <c r="AE249" i="20"/>
  <c r="AD249" i="20"/>
  <c r="AC249" i="20"/>
  <c r="AB249" i="20"/>
  <c r="AA249" i="20"/>
  <c r="Z249" i="20"/>
  <c r="Y249" i="20"/>
  <c r="X249" i="20"/>
  <c r="W249" i="20"/>
  <c r="V249" i="20"/>
  <c r="U249" i="20"/>
  <c r="T249" i="20"/>
  <c r="S249" i="20"/>
  <c r="R249" i="20"/>
  <c r="Q249" i="20"/>
  <c r="P249" i="20"/>
  <c r="O249" i="20"/>
  <c r="N249" i="20"/>
  <c r="M249" i="20"/>
  <c r="L249" i="20"/>
  <c r="K249" i="20"/>
  <c r="J249" i="20"/>
  <c r="I249" i="20"/>
  <c r="H249" i="20"/>
  <c r="G249" i="20"/>
  <c r="F249" i="20"/>
  <c r="E249" i="20"/>
  <c r="D249" i="20"/>
  <c r="C249" i="20"/>
  <c r="AG248" i="20"/>
  <c r="AF248" i="20"/>
  <c r="AE248" i="20"/>
  <c r="AD248" i="20"/>
  <c r="AC248" i="20"/>
  <c r="AB248" i="20"/>
  <c r="AA248" i="20"/>
  <c r="Z248" i="20"/>
  <c r="Y248" i="20"/>
  <c r="X248" i="20"/>
  <c r="W248" i="20"/>
  <c r="V248" i="20"/>
  <c r="U248" i="20"/>
  <c r="T248" i="20"/>
  <c r="S248" i="20"/>
  <c r="R248" i="20"/>
  <c r="Q248" i="20"/>
  <c r="P248" i="20"/>
  <c r="O248" i="20"/>
  <c r="N248" i="20"/>
  <c r="M248" i="20"/>
  <c r="L248" i="20"/>
  <c r="K248" i="20"/>
  <c r="J248" i="20"/>
  <c r="I248" i="20"/>
  <c r="H248" i="20"/>
  <c r="G248" i="20"/>
  <c r="F248" i="20"/>
  <c r="E248" i="20"/>
  <c r="D248" i="20"/>
  <c r="C248" i="20"/>
  <c r="AG243" i="20"/>
  <c r="AF243" i="20"/>
  <c r="AE243" i="20"/>
  <c r="AD243" i="20"/>
  <c r="AC243" i="20"/>
  <c r="AB243" i="20"/>
  <c r="AA243" i="20"/>
  <c r="Z243" i="20"/>
  <c r="Y243" i="20"/>
  <c r="X243" i="20"/>
  <c r="W243" i="20"/>
  <c r="V243" i="20"/>
  <c r="U243" i="20"/>
  <c r="T243" i="20"/>
  <c r="S243" i="20"/>
  <c r="R243" i="20"/>
  <c r="Q243" i="20"/>
  <c r="P243" i="20"/>
  <c r="O243" i="20"/>
  <c r="N243" i="20"/>
  <c r="M243" i="20"/>
  <c r="L243" i="20"/>
  <c r="K243" i="20"/>
  <c r="J243" i="20"/>
  <c r="I243" i="20"/>
  <c r="H243" i="20"/>
  <c r="G243" i="20"/>
  <c r="F243" i="20"/>
  <c r="E243" i="20"/>
  <c r="D243" i="20"/>
  <c r="C243" i="20"/>
  <c r="AG242" i="20"/>
  <c r="AF242" i="20"/>
  <c r="AE242" i="20"/>
  <c r="AD242" i="20"/>
  <c r="AC242" i="20"/>
  <c r="AB242" i="20"/>
  <c r="AA242" i="20"/>
  <c r="Z242" i="20"/>
  <c r="Y242" i="20"/>
  <c r="X242" i="20"/>
  <c r="W242" i="20"/>
  <c r="V242" i="20"/>
  <c r="U242" i="20"/>
  <c r="T242" i="20"/>
  <c r="S242" i="20"/>
  <c r="R242" i="20"/>
  <c r="Q242" i="20"/>
  <c r="P242" i="20"/>
  <c r="O242" i="20"/>
  <c r="N242" i="20"/>
  <c r="M242" i="20"/>
  <c r="L242" i="20"/>
  <c r="K242" i="20"/>
  <c r="J242" i="20"/>
  <c r="I242" i="20"/>
  <c r="H242" i="20"/>
  <c r="G242" i="20"/>
  <c r="F242" i="20"/>
  <c r="E242" i="20"/>
  <c r="D242" i="20"/>
  <c r="C242" i="20"/>
  <c r="AG241" i="20"/>
  <c r="AF241" i="20"/>
  <c r="AE241" i="20"/>
  <c r="AD241" i="20"/>
  <c r="AC241" i="20"/>
  <c r="AB241" i="20"/>
  <c r="AA241" i="20"/>
  <c r="Z241" i="20"/>
  <c r="Y241" i="20"/>
  <c r="X241" i="20"/>
  <c r="W241" i="20"/>
  <c r="V241" i="20"/>
  <c r="U241" i="20"/>
  <c r="T241" i="20"/>
  <c r="S241" i="20"/>
  <c r="R241" i="20"/>
  <c r="Q241" i="20"/>
  <c r="P241" i="20"/>
  <c r="O241" i="20"/>
  <c r="N241" i="20"/>
  <c r="M241" i="20"/>
  <c r="L241" i="20"/>
  <c r="K241" i="20"/>
  <c r="J241" i="20"/>
  <c r="I241" i="20"/>
  <c r="H241" i="20"/>
  <c r="G241" i="20"/>
  <c r="F241" i="20"/>
  <c r="E241" i="20"/>
  <c r="D241" i="20"/>
  <c r="C241" i="20"/>
  <c r="AG240" i="20"/>
  <c r="AF240" i="20"/>
  <c r="AE240" i="20"/>
  <c r="AD240" i="20"/>
  <c r="AC240" i="20"/>
  <c r="AB240" i="20"/>
  <c r="AA240" i="20"/>
  <c r="Z240" i="20"/>
  <c r="Y240" i="20"/>
  <c r="X240" i="20"/>
  <c r="W240" i="20"/>
  <c r="V240" i="20"/>
  <c r="U240" i="20"/>
  <c r="T240" i="20"/>
  <c r="S240" i="20"/>
  <c r="R240" i="20"/>
  <c r="Q240" i="20"/>
  <c r="P240" i="20"/>
  <c r="O240" i="20"/>
  <c r="N240" i="20"/>
  <c r="M240" i="20"/>
  <c r="L240" i="20"/>
  <c r="K240" i="20"/>
  <c r="J240" i="20"/>
  <c r="I240" i="20"/>
  <c r="H240" i="20"/>
  <c r="G240" i="20"/>
  <c r="F240" i="20"/>
  <c r="E240" i="20"/>
  <c r="D240" i="20"/>
  <c r="C240" i="20"/>
  <c r="AG239" i="20"/>
  <c r="AF239" i="20"/>
  <c r="AE239" i="20"/>
  <c r="AD239" i="20"/>
  <c r="AC239" i="20"/>
  <c r="AB239" i="20"/>
  <c r="AA239" i="20"/>
  <c r="Z239" i="20"/>
  <c r="Y239" i="20"/>
  <c r="X239" i="20"/>
  <c r="W239" i="20"/>
  <c r="V239" i="20"/>
  <c r="U239" i="20"/>
  <c r="T239" i="20"/>
  <c r="S239" i="20"/>
  <c r="R239" i="20"/>
  <c r="Q239" i="20"/>
  <c r="P239" i="20"/>
  <c r="O239" i="20"/>
  <c r="N239" i="20"/>
  <c r="M239" i="20"/>
  <c r="L239" i="20"/>
  <c r="K239" i="20"/>
  <c r="J239" i="20"/>
  <c r="I239" i="20"/>
  <c r="H239" i="20"/>
  <c r="G239" i="20"/>
  <c r="F239" i="20"/>
  <c r="E239" i="20"/>
  <c r="D239" i="20"/>
  <c r="C239" i="20"/>
  <c r="AG238" i="20"/>
  <c r="AF238" i="20"/>
  <c r="AE238" i="20"/>
  <c r="AD238" i="20"/>
  <c r="AC238" i="20"/>
  <c r="AB238" i="20"/>
  <c r="AA238" i="20"/>
  <c r="Z238" i="20"/>
  <c r="Y238" i="20"/>
  <c r="X238" i="20"/>
  <c r="W238" i="20"/>
  <c r="V238" i="20"/>
  <c r="U238" i="20"/>
  <c r="T238" i="20"/>
  <c r="S238" i="20"/>
  <c r="R238" i="20"/>
  <c r="Q238" i="20"/>
  <c r="P238" i="20"/>
  <c r="O238" i="20"/>
  <c r="N238" i="20"/>
  <c r="M238" i="20"/>
  <c r="L238" i="20"/>
  <c r="K238" i="20"/>
  <c r="J238" i="20"/>
  <c r="I238" i="20"/>
  <c r="H238" i="20"/>
  <c r="G238" i="20"/>
  <c r="F238" i="20"/>
  <c r="E238" i="20"/>
  <c r="D238" i="20"/>
  <c r="C238" i="20"/>
  <c r="AG237" i="20"/>
  <c r="AF237" i="20"/>
  <c r="AE237" i="20"/>
  <c r="AD237" i="20"/>
  <c r="AC237" i="20"/>
  <c r="AB237" i="20"/>
  <c r="AA237" i="20"/>
  <c r="Z237" i="20"/>
  <c r="Y237" i="20"/>
  <c r="X237" i="20"/>
  <c r="W237" i="20"/>
  <c r="V237" i="20"/>
  <c r="U237" i="20"/>
  <c r="T237" i="20"/>
  <c r="S237" i="20"/>
  <c r="R237" i="20"/>
  <c r="Q237" i="20"/>
  <c r="P237" i="20"/>
  <c r="O237" i="20"/>
  <c r="N237" i="20"/>
  <c r="M237" i="20"/>
  <c r="L237" i="20"/>
  <c r="K237" i="20"/>
  <c r="J237" i="20"/>
  <c r="I237" i="20"/>
  <c r="H237" i="20"/>
  <c r="G237" i="20"/>
  <c r="F237" i="20"/>
  <c r="E237" i="20"/>
  <c r="D237" i="20"/>
  <c r="C237" i="20"/>
  <c r="AG236" i="20"/>
  <c r="AF236" i="20"/>
  <c r="AE236" i="20"/>
  <c r="AD236" i="20"/>
  <c r="AC236" i="20"/>
  <c r="AB236" i="20"/>
  <c r="AA236" i="20"/>
  <c r="Z236" i="20"/>
  <c r="Y236" i="20"/>
  <c r="X236" i="20"/>
  <c r="W236" i="20"/>
  <c r="V236" i="20"/>
  <c r="U236" i="20"/>
  <c r="T236" i="20"/>
  <c r="S236" i="20"/>
  <c r="R236" i="20"/>
  <c r="Q236" i="20"/>
  <c r="P236" i="20"/>
  <c r="O236" i="20"/>
  <c r="N236" i="20"/>
  <c r="M236" i="20"/>
  <c r="L236" i="20"/>
  <c r="K236" i="20"/>
  <c r="J236" i="20"/>
  <c r="I236" i="20"/>
  <c r="H236" i="20"/>
  <c r="G236" i="20"/>
  <c r="F236" i="20"/>
  <c r="E236" i="20"/>
  <c r="D236" i="20"/>
  <c r="C236" i="20"/>
  <c r="AG235" i="20"/>
  <c r="AF235" i="20"/>
  <c r="AE235" i="20"/>
  <c r="AD235" i="20"/>
  <c r="AC235" i="20"/>
  <c r="AB235" i="20"/>
  <c r="AA235" i="20"/>
  <c r="Z235" i="20"/>
  <c r="Y235" i="20"/>
  <c r="X235" i="20"/>
  <c r="W235" i="20"/>
  <c r="V235" i="20"/>
  <c r="U235" i="20"/>
  <c r="T235" i="20"/>
  <c r="S235" i="20"/>
  <c r="R235" i="20"/>
  <c r="Q235" i="20"/>
  <c r="P235" i="20"/>
  <c r="O235" i="20"/>
  <c r="N235" i="20"/>
  <c r="M235" i="20"/>
  <c r="L235" i="20"/>
  <c r="K235" i="20"/>
  <c r="J235" i="20"/>
  <c r="I235" i="20"/>
  <c r="H235" i="20"/>
  <c r="G235" i="20"/>
  <c r="F235" i="20"/>
  <c r="E235" i="20"/>
  <c r="D235" i="20"/>
  <c r="C235" i="20"/>
  <c r="AG234" i="20"/>
  <c r="AF234" i="20"/>
  <c r="AE234" i="20"/>
  <c r="AD234" i="20"/>
  <c r="AC234" i="20"/>
  <c r="AB234" i="20"/>
  <c r="AA234" i="20"/>
  <c r="Z234" i="20"/>
  <c r="Y234" i="20"/>
  <c r="X234" i="20"/>
  <c r="W234" i="20"/>
  <c r="V234" i="20"/>
  <c r="U234" i="20"/>
  <c r="T234" i="20"/>
  <c r="S234" i="20"/>
  <c r="R234" i="20"/>
  <c r="Q234" i="20"/>
  <c r="P234" i="20"/>
  <c r="O234" i="20"/>
  <c r="N234" i="20"/>
  <c r="M234" i="20"/>
  <c r="L234" i="20"/>
  <c r="K234" i="20"/>
  <c r="J234" i="20"/>
  <c r="I234" i="20"/>
  <c r="H234" i="20"/>
  <c r="G234" i="20"/>
  <c r="F234" i="20"/>
  <c r="E234" i="20"/>
  <c r="D234" i="20"/>
  <c r="C234" i="20"/>
  <c r="AG233" i="20"/>
  <c r="AF233" i="20"/>
  <c r="AE233" i="20"/>
  <c r="AD233" i="20"/>
  <c r="AC233" i="20"/>
  <c r="AB233" i="20"/>
  <c r="AA233" i="20"/>
  <c r="Z233" i="20"/>
  <c r="Y233" i="20"/>
  <c r="X233" i="20"/>
  <c r="W233" i="20"/>
  <c r="V233" i="20"/>
  <c r="U233" i="20"/>
  <c r="T233" i="20"/>
  <c r="S233" i="20"/>
  <c r="R233" i="20"/>
  <c r="Q233" i="20"/>
  <c r="P233" i="20"/>
  <c r="O233" i="20"/>
  <c r="N233" i="20"/>
  <c r="M233" i="20"/>
  <c r="L233" i="20"/>
  <c r="K233" i="20"/>
  <c r="J233" i="20"/>
  <c r="I233" i="20"/>
  <c r="H233" i="20"/>
  <c r="G233" i="20"/>
  <c r="F233" i="20"/>
  <c r="E233" i="20"/>
  <c r="D233" i="20"/>
  <c r="C233" i="20"/>
  <c r="AG232" i="20"/>
  <c r="AF232" i="20"/>
  <c r="AE232" i="20"/>
  <c r="AD232" i="20"/>
  <c r="AC232" i="20"/>
  <c r="AB232" i="20"/>
  <c r="AA232" i="20"/>
  <c r="Z232" i="20"/>
  <c r="Y232" i="20"/>
  <c r="X232" i="20"/>
  <c r="W232" i="20"/>
  <c r="V232" i="20"/>
  <c r="U232" i="20"/>
  <c r="T232" i="20"/>
  <c r="S232" i="20"/>
  <c r="R232" i="20"/>
  <c r="Q232" i="20"/>
  <c r="P232" i="20"/>
  <c r="O232" i="20"/>
  <c r="N232" i="20"/>
  <c r="M232" i="20"/>
  <c r="L232" i="20"/>
  <c r="K232" i="20"/>
  <c r="J232" i="20"/>
  <c r="I232" i="20"/>
  <c r="H232" i="20"/>
  <c r="G232" i="20"/>
  <c r="F232" i="20"/>
  <c r="E232" i="20"/>
  <c r="D232" i="20"/>
  <c r="C232" i="20"/>
  <c r="AG231" i="20"/>
  <c r="AF231" i="20"/>
  <c r="AE231" i="20"/>
  <c r="AD231" i="20"/>
  <c r="AC231" i="20"/>
  <c r="AB231" i="20"/>
  <c r="AA231" i="20"/>
  <c r="Z231" i="20"/>
  <c r="Y231" i="20"/>
  <c r="X231" i="20"/>
  <c r="W231" i="20"/>
  <c r="V231" i="20"/>
  <c r="U231" i="20"/>
  <c r="T231" i="20"/>
  <c r="S231" i="20"/>
  <c r="R231" i="20"/>
  <c r="Q231" i="20"/>
  <c r="P231" i="20"/>
  <c r="O231" i="20"/>
  <c r="N231" i="20"/>
  <c r="M231" i="20"/>
  <c r="L231" i="20"/>
  <c r="K231" i="20"/>
  <c r="J231" i="20"/>
  <c r="I231" i="20"/>
  <c r="H231" i="20"/>
  <c r="G231" i="20"/>
  <c r="F231" i="20"/>
  <c r="E231" i="20"/>
  <c r="D231" i="20"/>
  <c r="C231" i="20"/>
  <c r="AG230" i="20"/>
  <c r="AF230" i="20"/>
  <c r="AE230" i="20"/>
  <c r="AD230" i="20"/>
  <c r="AC230" i="20"/>
  <c r="AB230" i="20"/>
  <c r="AA230" i="20"/>
  <c r="Z230" i="20"/>
  <c r="Y230" i="20"/>
  <c r="X230" i="20"/>
  <c r="W230" i="20"/>
  <c r="V230" i="20"/>
  <c r="U230" i="20"/>
  <c r="T230" i="20"/>
  <c r="S230" i="20"/>
  <c r="R230" i="20"/>
  <c r="Q230" i="20"/>
  <c r="P230" i="20"/>
  <c r="O230" i="20"/>
  <c r="N230" i="20"/>
  <c r="M230" i="20"/>
  <c r="L230" i="20"/>
  <c r="K230" i="20"/>
  <c r="J230" i="20"/>
  <c r="I230" i="20"/>
  <c r="H230" i="20"/>
  <c r="G230" i="20"/>
  <c r="F230" i="20"/>
  <c r="E230" i="20"/>
  <c r="D230" i="20"/>
  <c r="C230" i="20"/>
  <c r="AG229" i="20"/>
  <c r="AF229" i="20"/>
  <c r="AE229" i="20"/>
  <c r="AD229" i="20"/>
  <c r="AC229" i="20"/>
  <c r="AB229" i="20"/>
  <c r="AA229" i="20"/>
  <c r="Z229" i="20"/>
  <c r="Y229" i="20"/>
  <c r="X229" i="20"/>
  <c r="W229" i="20"/>
  <c r="V229" i="20"/>
  <c r="U229" i="20"/>
  <c r="T229" i="20"/>
  <c r="S229" i="20"/>
  <c r="R229" i="20"/>
  <c r="Q229" i="20"/>
  <c r="P229" i="20"/>
  <c r="O229" i="20"/>
  <c r="N229" i="20"/>
  <c r="M229" i="20"/>
  <c r="L229" i="20"/>
  <c r="K229" i="20"/>
  <c r="J229" i="20"/>
  <c r="I229" i="20"/>
  <c r="H229" i="20"/>
  <c r="G229" i="20"/>
  <c r="F229" i="20"/>
  <c r="E229" i="20"/>
  <c r="D229" i="20"/>
  <c r="C229" i="20"/>
  <c r="AG228" i="20"/>
  <c r="AF228" i="20"/>
  <c r="AE228" i="20"/>
  <c r="AD228" i="20"/>
  <c r="AC228" i="20"/>
  <c r="AB228" i="20"/>
  <c r="AA228" i="20"/>
  <c r="Z228" i="20"/>
  <c r="Y228" i="20"/>
  <c r="X228" i="20"/>
  <c r="W228" i="20"/>
  <c r="V228" i="20"/>
  <c r="U228" i="20"/>
  <c r="T228" i="20"/>
  <c r="S228" i="20"/>
  <c r="R228" i="20"/>
  <c r="Q228" i="20"/>
  <c r="P228" i="20"/>
  <c r="O228" i="20"/>
  <c r="N228" i="20"/>
  <c r="M228" i="20"/>
  <c r="L228" i="20"/>
  <c r="K228" i="20"/>
  <c r="J228" i="20"/>
  <c r="I228" i="20"/>
  <c r="H228" i="20"/>
  <c r="G228" i="20"/>
  <c r="F228" i="20"/>
  <c r="E228" i="20"/>
  <c r="D228" i="20"/>
  <c r="C228" i="20"/>
  <c r="AG227" i="20"/>
  <c r="AF227" i="20"/>
  <c r="AE227" i="20"/>
  <c r="AD227" i="20"/>
  <c r="AC227" i="20"/>
  <c r="AB227" i="20"/>
  <c r="AA227" i="20"/>
  <c r="Z227" i="20"/>
  <c r="Y227" i="20"/>
  <c r="X227" i="20"/>
  <c r="W227" i="20"/>
  <c r="V227" i="20"/>
  <c r="U227" i="20"/>
  <c r="T227" i="20"/>
  <c r="S227" i="20"/>
  <c r="R227" i="20"/>
  <c r="Q227" i="20"/>
  <c r="P227" i="20"/>
  <c r="O227" i="20"/>
  <c r="N227" i="20"/>
  <c r="M227" i="20"/>
  <c r="L227" i="20"/>
  <c r="K227" i="20"/>
  <c r="J227" i="20"/>
  <c r="I227" i="20"/>
  <c r="H227" i="20"/>
  <c r="G227" i="20"/>
  <c r="F227" i="20"/>
  <c r="E227" i="20"/>
  <c r="D227" i="20"/>
  <c r="C227" i="20"/>
  <c r="AG226" i="20"/>
  <c r="AF226" i="20"/>
  <c r="AE226" i="20"/>
  <c r="AD226" i="20"/>
  <c r="AC226" i="20"/>
  <c r="AB226" i="20"/>
  <c r="AA226" i="20"/>
  <c r="Z226" i="20"/>
  <c r="Y226" i="20"/>
  <c r="X226" i="20"/>
  <c r="W226" i="20"/>
  <c r="V226" i="20"/>
  <c r="U226" i="20"/>
  <c r="T226" i="20"/>
  <c r="S226" i="20"/>
  <c r="R226" i="20"/>
  <c r="Q226" i="20"/>
  <c r="P226" i="20"/>
  <c r="O226" i="20"/>
  <c r="N226" i="20"/>
  <c r="M226" i="20"/>
  <c r="L226" i="20"/>
  <c r="K226" i="20"/>
  <c r="J226" i="20"/>
  <c r="I226" i="20"/>
  <c r="H226" i="20"/>
  <c r="G226" i="20"/>
  <c r="F226" i="20"/>
  <c r="E226" i="20"/>
  <c r="D226" i="20"/>
  <c r="C226" i="20"/>
  <c r="AG225" i="20"/>
  <c r="AF225" i="20"/>
  <c r="AE225" i="20"/>
  <c r="AD225" i="20"/>
  <c r="AC225" i="20"/>
  <c r="AB225" i="20"/>
  <c r="AA225" i="20"/>
  <c r="Z225" i="20"/>
  <c r="Y225" i="20"/>
  <c r="X225" i="20"/>
  <c r="W225" i="20"/>
  <c r="V225" i="20"/>
  <c r="U225" i="20"/>
  <c r="T225" i="20"/>
  <c r="S225" i="20"/>
  <c r="R225" i="20"/>
  <c r="Q225" i="20"/>
  <c r="P225" i="20"/>
  <c r="O225" i="20"/>
  <c r="N225" i="20"/>
  <c r="M225" i="20"/>
  <c r="L225" i="20"/>
  <c r="K225" i="20"/>
  <c r="J225" i="20"/>
  <c r="I225" i="20"/>
  <c r="H225" i="20"/>
  <c r="G225" i="20"/>
  <c r="F225" i="20"/>
  <c r="E225" i="20"/>
  <c r="D225" i="20"/>
  <c r="C225" i="20"/>
  <c r="AG224" i="20"/>
  <c r="AF224" i="20"/>
  <c r="AE224" i="20"/>
  <c r="AD224" i="20"/>
  <c r="AC224" i="20"/>
  <c r="AB224" i="20"/>
  <c r="AA224" i="20"/>
  <c r="Z224" i="20"/>
  <c r="Y224" i="20"/>
  <c r="X224" i="20"/>
  <c r="W224" i="20"/>
  <c r="V224" i="20"/>
  <c r="U224" i="20"/>
  <c r="T224" i="20"/>
  <c r="S224" i="20"/>
  <c r="R224" i="20"/>
  <c r="Q224" i="20"/>
  <c r="P224" i="20"/>
  <c r="O224" i="20"/>
  <c r="N224" i="20"/>
  <c r="M224" i="20"/>
  <c r="L224" i="20"/>
  <c r="K224" i="20"/>
  <c r="J224" i="20"/>
  <c r="I224" i="20"/>
  <c r="H224" i="20"/>
  <c r="G224" i="20"/>
  <c r="F224" i="20"/>
  <c r="E224" i="20"/>
  <c r="D224" i="20"/>
  <c r="C224" i="20"/>
  <c r="AG223" i="20"/>
  <c r="AF223" i="20"/>
  <c r="AE223" i="20"/>
  <c r="AD223" i="20"/>
  <c r="AC223" i="20"/>
  <c r="AB223" i="20"/>
  <c r="AA223" i="20"/>
  <c r="Z223" i="20"/>
  <c r="Y223" i="20"/>
  <c r="X223" i="20"/>
  <c r="W223" i="20"/>
  <c r="V223" i="20"/>
  <c r="U223" i="20"/>
  <c r="T223" i="20"/>
  <c r="S223" i="20"/>
  <c r="R223" i="20"/>
  <c r="Q223" i="20"/>
  <c r="P223" i="20"/>
  <c r="O223" i="20"/>
  <c r="N223" i="20"/>
  <c r="M223" i="20"/>
  <c r="L223" i="20"/>
  <c r="K223" i="20"/>
  <c r="J223" i="20"/>
  <c r="I223" i="20"/>
  <c r="H223" i="20"/>
  <c r="G223" i="20"/>
  <c r="F223" i="20"/>
  <c r="E223" i="20"/>
  <c r="D223" i="20"/>
  <c r="C223" i="20"/>
  <c r="AG222" i="20"/>
  <c r="AF222" i="20"/>
  <c r="AE222" i="20"/>
  <c r="AD222" i="20"/>
  <c r="AC222" i="20"/>
  <c r="AB222" i="20"/>
  <c r="AA222" i="20"/>
  <c r="Z222" i="20"/>
  <c r="Y222" i="20"/>
  <c r="X222" i="20"/>
  <c r="W222" i="20"/>
  <c r="V222" i="20"/>
  <c r="U222" i="20"/>
  <c r="T222" i="20"/>
  <c r="S222" i="20"/>
  <c r="R222" i="20"/>
  <c r="Q222" i="20"/>
  <c r="P222" i="20"/>
  <c r="O222" i="20"/>
  <c r="N222" i="20"/>
  <c r="M222" i="20"/>
  <c r="L222" i="20"/>
  <c r="K222" i="20"/>
  <c r="J222" i="20"/>
  <c r="I222" i="20"/>
  <c r="H222" i="20"/>
  <c r="G222" i="20"/>
  <c r="F222" i="20"/>
  <c r="E222" i="20"/>
  <c r="D222" i="20"/>
  <c r="C222" i="20"/>
  <c r="AG221" i="20"/>
  <c r="AF221" i="20"/>
  <c r="AE221" i="20"/>
  <c r="AD221" i="20"/>
  <c r="AC221" i="20"/>
  <c r="AB221" i="20"/>
  <c r="AA221" i="20"/>
  <c r="Z221" i="20"/>
  <c r="Y221" i="20"/>
  <c r="X221" i="20"/>
  <c r="W221" i="20"/>
  <c r="V221" i="20"/>
  <c r="U221" i="20"/>
  <c r="T221" i="20"/>
  <c r="S221" i="20"/>
  <c r="R221" i="20"/>
  <c r="Q221" i="20"/>
  <c r="P221" i="20"/>
  <c r="O221" i="20"/>
  <c r="N221" i="20"/>
  <c r="M221" i="20"/>
  <c r="L221" i="20"/>
  <c r="K221" i="20"/>
  <c r="J221" i="20"/>
  <c r="I221" i="20"/>
  <c r="H221" i="20"/>
  <c r="G221" i="20"/>
  <c r="F221" i="20"/>
  <c r="E221" i="20"/>
  <c r="D221" i="20"/>
  <c r="C221" i="20"/>
  <c r="AG220" i="20"/>
  <c r="AF220" i="20"/>
  <c r="AE220" i="20"/>
  <c r="AD220" i="20"/>
  <c r="AC220" i="20"/>
  <c r="AB220" i="20"/>
  <c r="AA220" i="20"/>
  <c r="Z220" i="20"/>
  <c r="Y220" i="20"/>
  <c r="X220" i="20"/>
  <c r="W220" i="20"/>
  <c r="V220" i="20"/>
  <c r="U220" i="20"/>
  <c r="T220" i="20"/>
  <c r="S220" i="20"/>
  <c r="R220" i="20"/>
  <c r="Q220" i="20"/>
  <c r="P220" i="20"/>
  <c r="O220" i="20"/>
  <c r="N220" i="20"/>
  <c r="M220" i="20"/>
  <c r="L220" i="20"/>
  <c r="K220" i="20"/>
  <c r="J220" i="20"/>
  <c r="I220" i="20"/>
  <c r="H220" i="20"/>
  <c r="G220" i="20"/>
  <c r="F220" i="20"/>
  <c r="E220" i="20"/>
  <c r="D220" i="20"/>
  <c r="C220" i="20"/>
  <c r="AG219" i="20"/>
  <c r="AF219" i="20"/>
  <c r="AE219" i="20"/>
  <c r="AD219" i="20"/>
  <c r="AC219" i="20"/>
  <c r="AB219" i="20"/>
  <c r="AA219" i="20"/>
  <c r="Z219" i="20"/>
  <c r="Y219" i="20"/>
  <c r="X219" i="20"/>
  <c r="W219" i="20"/>
  <c r="V219" i="20"/>
  <c r="U219" i="20"/>
  <c r="T219" i="20"/>
  <c r="S219" i="20"/>
  <c r="R219" i="20"/>
  <c r="Q219" i="20"/>
  <c r="P219" i="20"/>
  <c r="O219" i="20"/>
  <c r="N219" i="20"/>
  <c r="M219" i="20"/>
  <c r="L219" i="20"/>
  <c r="K219" i="20"/>
  <c r="J219" i="20"/>
  <c r="I219" i="20"/>
  <c r="H219" i="20"/>
  <c r="G219" i="20"/>
  <c r="F219" i="20"/>
  <c r="E219" i="20"/>
  <c r="D219" i="20"/>
  <c r="C219" i="20"/>
  <c r="AG218" i="20"/>
  <c r="AF218" i="20"/>
  <c r="AE218" i="20"/>
  <c r="AD218" i="20"/>
  <c r="AC218" i="20"/>
  <c r="AB218" i="20"/>
  <c r="AA218" i="20"/>
  <c r="Z218" i="20"/>
  <c r="Y218" i="20"/>
  <c r="X218" i="20"/>
  <c r="W218" i="20"/>
  <c r="V218" i="20"/>
  <c r="U218" i="20"/>
  <c r="T218" i="20"/>
  <c r="S218" i="20"/>
  <c r="R218" i="20"/>
  <c r="Q218" i="20"/>
  <c r="P218" i="20"/>
  <c r="O218" i="20"/>
  <c r="N218" i="20"/>
  <c r="M218" i="20"/>
  <c r="L218" i="20"/>
  <c r="K218" i="20"/>
  <c r="J218" i="20"/>
  <c r="I218" i="20"/>
  <c r="H218" i="20"/>
  <c r="G218" i="20"/>
  <c r="F218" i="20"/>
  <c r="E218" i="20"/>
  <c r="D218" i="20"/>
  <c r="C218" i="20"/>
  <c r="AG217" i="20"/>
  <c r="AF217" i="20"/>
  <c r="AE217" i="20"/>
  <c r="AD217" i="20"/>
  <c r="AC217" i="20"/>
  <c r="AB217" i="20"/>
  <c r="AA217" i="20"/>
  <c r="Z217" i="20"/>
  <c r="Y217" i="20"/>
  <c r="X217" i="20"/>
  <c r="W217" i="20"/>
  <c r="V217" i="20"/>
  <c r="U217" i="20"/>
  <c r="T217" i="20"/>
  <c r="S217" i="20"/>
  <c r="R217" i="20"/>
  <c r="Q217" i="20"/>
  <c r="P217" i="20"/>
  <c r="O217" i="20"/>
  <c r="N217" i="20"/>
  <c r="M217" i="20"/>
  <c r="L217" i="20"/>
  <c r="K217" i="20"/>
  <c r="J217" i="20"/>
  <c r="I217" i="20"/>
  <c r="H217" i="20"/>
  <c r="G217" i="20"/>
  <c r="F217" i="20"/>
  <c r="E217" i="20"/>
  <c r="D217" i="20"/>
  <c r="C217" i="20"/>
  <c r="AG216" i="20"/>
  <c r="AF216" i="20"/>
  <c r="AE216" i="20"/>
  <c r="AD216" i="20"/>
  <c r="AC216" i="20"/>
  <c r="AB216" i="20"/>
  <c r="AA216" i="20"/>
  <c r="Z216" i="20"/>
  <c r="Y216" i="20"/>
  <c r="X216" i="20"/>
  <c r="W216" i="20"/>
  <c r="V216" i="20"/>
  <c r="U216" i="20"/>
  <c r="T216" i="20"/>
  <c r="S216" i="20"/>
  <c r="R216" i="20"/>
  <c r="Q216" i="20"/>
  <c r="P216" i="20"/>
  <c r="O216" i="20"/>
  <c r="N216" i="20"/>
  <c r="M216" i="20"/>
  <c r="L216" i="20"/>
  <c r="K216" i="20"/>
  <c r="J216" i="20"/>
  <c r="I216" i="20"/>
  <c r="H216" i="20"/>
  <c r="G216" i="20"/>
  <c r="F216" i="20"/>
  <c r="E216" i="20"/>
  <c r="D216" i="20"/>
  <c r="C216" i="20"/>
  <c r="AG215" i="20"/>
  <c r="AF215" i="20"/>
  <c r="AE215" i="20"/>
  <c r="AD215" i="20"/>
  <c r="AC215" i="20"/>
  <c r="AB215" i="20"/>
  <c r="AA215" i="20"/>
  <c r="Z215" i="20"/>
  <c r="Y215" i="20"/>
  <c r="X215" i="20"/>
  <c r="W215" i="20"/>
  <c r="V215" i="20"/>
  <c r="U215" i="20"/>
  <c r="T215" i="20"/>
  <c r="S215" i="20"/>
  <c r="R215" i="20"/>
  <c r="Q215" i="20"/>
  <c r="P215" i="20"/>
  <c r="O215" i="20"/>
  <c r="N215" i="20"/>
  <c r="M215" i="20"/>
  <c r="L215" i="20"/>
  <c r="K215" i="20"/>
  <c r="J215" i="20"/>
  <c r="I215" i="20"/>
  <c r="H215" i="20"/>
  <c r="G215" i="20"/>
  <c r="F215" i="20"/>
  <c r="E215" i="20"/>
  <c r="D215" i="20"/>
  <c r="C215" i="20"/>
  <c r="AG214" i="20"/>
  <c r="AF214" i="20"/>
  <c r="AE214" i="20"/>
  <c r="AD214" i="20"/>
  <c r="AC214" i="20"/>
  <c r="AB214" i="20"/>
  <c r="AA214" i="20"/>
  <c r="Z214" i="20"/>
  <c r="Y214" i="20"/>
  <c r="X214" i="20"/>
  <c r="W214" i="20"/>
  <c r="V214" i="20"/>
  <c r="U214" i="20"/>
  <c r="T214" i="20"/>
  <c r="S214" i="20"/>
  <c r="R214" i="20"/>
  <c r="Q214" i="20"/>
  <c r="P214" i="20"/>
  <c r="O214" i="20"/>
  <c r="N214" i="20"/>
  <c r="M214" i="20"/>
  <c r="L214" i="20"/>
  <c r="K214" i="20"/>
  <c r="J214" i="20"/>
  <c r="I214" i="20"/>
  <c r="H214" i="20"/>
  <c r="G214" i="20"/>
  <c r="F214" i="20"/>
  <c r="E214" i="20"/>
  <c r="D214" i="20"/>
  <c r="C214" i="20"/>
  <c r="AG213" i="20"/>
  <c r="AF213" i="20"/>
  <c r="AE213" i="20"/>
  <c r="AD213" i="20"/>
  <c r="AC213" i="20"/>
  <c r="AB213" i="20"/>
  <c r="AA213" i="20"/>
  <c r="Z213" i="20"/>
  <c r="Y213" i="20"/>
  <c r="X213" i="20"/>
  <c r="W213" i="20"/>
  <c r="V213" i="20"/>
  <c r="U213" i="20"/>
  <c r="T213" i="20"/>
  <c r="S213" i="20"/>
  <c r="R213" i="20"/>
  <c r="Q213" i="20"/>
  <c r="P213" i="20"/>
  <c r="O213" i="20"/>
  <c r="N213" i="20"/>
  <c r="M213" i="20"/>
  <c r="L213" i="20"/>
  <c r="K213" i="20"/>
  <c r="J213" i="20"/>
  <c r="I213" i="20"/>
  <c r="H213" i="20"/>
  <c r="G213" i="20"/>
  <c r="F213" i="20"/>
  <c r="E213" i="20"/>
  <c r="D213" i="20"/>
  <c r="C213" i="20"/>
  <c r="AG212" i="20"/>
  <c r="AF212" i="20"/>
  <c r="AE212" i="20"/>
  <c r="AD212" i="20"/>
  <c r="AC212" i="20"/>
  <c r="AB212" i="20"/>
  <c r="AA212" i="20"/>
  <c r="Z212" i="20"/>
  <c r="Y212" i="20"/>
  <c r="X212" i="20"/>
  <c r="W212" i="20"/>
  <c r="V212" i="20"/>
  <c r="U212" i="20"/>
  <c r="T212" i="20"/>
  <c r="S212" i="20"/>
  <c r="R212" i="20"/>
  <c r="Q212" i="20"/>
  <c r="P212" i="20"/>
  <c r="O212" i="20"/>
  <c r="N212" i="20"/>
  <c r="M212" i="20"/>
  <c r="L212" i="20"/>
  <c r="K212" i="20"/>
  <c r="J212" i="20"/>
  <c r="I212" i="20"/>
  <c r="H212" i="20"/>
  <c r="G212" i="20"/>
  <c r="F212" i="20"/>
  <c r="E212" i="20"/>
  <c r="D212" i="20"/>
  <c r="C212" i="20"/>
  <c r="AG211" i="20"/>
  <c r="AF211" i="20"/>
  <c r="AE211" i="20"/>
  <c r="AD211" i="20"/>
  <c r="AC211" i="20"/>
  <c r="AB211" i="20"/>
  <c r="AA211" i="20"/>
  <c r="Z211" i="20"/>
  <c r="Y211" i="20"/>
  <c r="X211" i="20"/>
  <c r="W211" i="20"/>
  <c r="V211" i="20"/>
  <c r="U211" i="20"/>
  <c r="T211" i="20"/>
  <c r="S211" i="20"/>
  <c r="R211" i="20"/>
  <c r="Q211" i="20"/>
  <c r="P211" i="20"/>
  <c r="O211" i="20"/>
  <c r="N211" i="20"/>
  <c r="M211" i="20"/>
  <c r="L211" i="20"/>
  <c r="K211" i="20"/>
  <c r="J211" i="20"/>
  <c r="I211" i="20"/>
  <c r="H211" i="20"/>
  <c r="G211" i="20"/>
  <c r="F211" i="20"/>
  <c r="E211" i="20"/>
  <c r="D211" i="20"/>
  <c r="C211" i="20"/>
  <c r="AG207" i="20"/>
  <c r="AF207" i="20"/>
  <c r="AE207" i="20"/>
  <c r="AD207" i="20"/>
  <c r="AC207" i="20"/>
  <c r="AB207" i="20"/>
  <c r="AA207" i="20"/>
  <c r="Z207" i="20"/>
  <c r="Y207" i="20"/>
  <c r="X207" i="20"/>
  <c r="W207" i="20"/>
  <c r="V207" i="20"/>
  <c r="U207" i="20"/>
  <c r="T207" i="20"/>
  <c r="S207" i="20"/>
  <c r="R207" i="20"/>
  <c r="Q207" i="20"/>
  <c r="P207" i="20"/>
  <c r="O207" i="20"/>
  <c r="N207" i="20"/>
  <c r="M207" i="20"/>
  <c r="L207" i="20"/>
  <c r="K207" i="20"/>
  <c r="J207" i="20"/>
  <c r="I207" i="20"/>
  <c r="H207" i="20"/>
  <c r="G207" i="20"/>
  <c r="F207" i="20"/>
  <c r="E207" i="20"/>
  <c r="D207" i="20"/>
  <c r="C207" i="20"/>
  <c r="AG206" i="20"/>
  <c r="AF206" i="20"/>
  <c r="AE206" i="20"/>
  <c r="AD206" i="20"/>
  <c r="AC206" i="20"/>
  <c r="AB206" i="20"/>
  <c r="AA206" i="20"/>
  <c r="Z206" i="20"/>
  <c r="Y206" i="20"/>
  <c r="X206" i="20"/>
  <c r="W206" i="20"/>
  <c r="V206" i="20"/>
  <c r="U206" i="20"/>
  <c r="T206" i="20"/>
  <c r="S206" i="20"/>
  <c r="R206" i="20"/>
  <c r="Q206" i="20"/>
  <c r="P206" i="20"/>
  <c r="O206" i="20"/>
  <c r="N206" i="20"/>
  <c r="M206" i="20"/>
  <c r="L206" i="20"/>
  <c r="K206" i="20"/>
  <c r="J206" i="20"/>
  <c r="I206" i="20"/>
  <c r="H206" i="20"/>
  <c r="G206" i="20"/>
  <c r="F206" i="20"/>
  <c r="E206" i="20"/>
  <c r="D206" i="20"/>
  <c r="C206" i="20"/>
  <c r="AG205" i="20"/>
  <c r="AF205" i="20"/>
  <c r="AE205" i="20"/>
  <c r="AD205" i="20"/>
  <c r="AC205" i="20"/>
  <c r="AB205" i="20"/>
  <c r="AA205" i="20"/>
  <c r="Z205" i="20"/>
  <c r="Y205" i="20"/>
  <c r="X205" i="20"/>
  <c r="W205" i="20"/>
  <c r="V205" i="20"/>
  <c r="U205" i="20"/>
  <c r="T205" i="20"/>
  <c r="S205" i="20"/>
  <c r="R205" i="20"/>
  <c r="Q205" i="20"/>
  <c r="P205" i="20"/>
  <c r="O205" i="20"/>
  <c r="N205" i="20"/>
  <c r="M205" i="20"/>
  <c r="L205" i="20"/>
  <c r="K205" i="20"/>
  <c r="J205" i="20"/>
  <c r="I205" i="20"/>
  <c r="H205" i="20"/>
  <c r="G205" i="20"/>
  <c r="F205" i="20"/>
  <c r="E205" i="20"/>
  <c r="D205" i="20"/>
  <c r="C205" i="20"/>
  <c r="AG204" i="20"/>
  <c r="AF204" i="20"/>
  <c r="AE204" i="20"/>
  <c r="AD204" i="20"/>
  <c r="AC204" i="20"/>
  <c r="AB204" i="20"/>
  <c r="AA204" i="20"/>
  <c r="Z204" i="20"/>
  <c r="Y204" i="20"/>
  <c r="X204" i="20"/>
  <c r="W204" i="20"/>
  <c r="V204" i="20"/>
  <c r="U204" i="20"/>
  <c r="T204" i="20"/>
  <c r="S204" i="20"/>
  <c r="R204" i="20"/>
  <c r="Q204" i="20"/>
  <c r="P204" i="20"/>
  <c r="O204" i="20"/>
  <c r="N204" i="20"/>
  <c r="M204" i="20"/>
  <c r="L204" i="20"/>
  <c r="K204" i="20"/>
  <c r="J204" i="20"/>
  <c r="I204" i="20"/>
  <c r="H204" i="20"/>
  <c r="G204" i="20"/>
  <c r="F204" i="20"/>
  <c r="E204" i="20"/>
  <c r="D204" i="20"/>
  <c r="C204" i="20"/>
  <c r="AG203" i="20"/>
  <c r="AF203" i="20"/>
  <c r="AE203" i="20"/>
  <c r="AD203" i="20"/>
  <c r="AC203" i="20"/>
  <c r="AB203" i="20"/>
  <c r="AA203" i="20"/>
  <c r="Z203" i="20"/>
  <c r="Y203" i="20"/>
  <c r="X203" i="20"/>
  <c r="W203" i="20"/>
  <c r="V203" i="20"/>
  <c r="U203" i="20"/>
  <c r="T203" i="20"/>
  <c r="S203" i="20"/>
  <c r="R203" i="20"/>
  <c r="Q203" i="20"/>
  <c r="P203" i="20"/>
  <c r="O203" i="20"/>
  <c r="N203" i="20"/>
  <c r="M203" i="20"/>
  <c r="L203" i="20"/>
  <c r="K203" i="20"/>
  <c r="J203" i="20"/>
  <c r="I203" i="20"/>
  <c r="H203" i="20"/>
  <c r="G203" i="20"/>
  <c r="F203" i="20"/>
  <c r="E203" i="20"/>
  <c r="D203" i="20"/>
  <c r="C203" i="20"/>
  <c r="AG202" i="20"/>
  <c r="AF202" i="20"/>
  <c r="AE202" i="20"/>
  <c r="AD202" i="20"/>
  <c r="AC202" i="20"/>
  <c r="AB202" i="20"/>
  <c r="AA202" i="20"/>
  <c r="Z202" i="20"/>
  <c r="Y202" i="20"/>
  <c r="X202" i="20"/>
  <c r="W202" i="20"/>
  <c r="V202" i="20"/>
  <c r="U202" i="20"/>
  <c r="T202" i="20"/>
  <c r="S202" i="20"/>
  <c r="R202" i="20"/>
  <c r="Q202" i="20"/>
  <c r="P202" i="20"/>
  <c r="O202" i="20"/>
  <c r="N202" i="20"/>
  <c r="M202" i="20"/>
  <c r="L202" i="20"/>
  <c r="K202" i="20"/>
  <c r="J202" i="20"/>
  <c r="I202" i="20"/>
  <c r="H202" i="20"/>
  <c r="G202" i="20"/>
  <c r="F202" i="20"/>
  <c r="E202" i="20"/>
  <c r="D202" i="20"/>
  <c r="C202" i="20"/>
  <c r="AG201" i="20"/>
  <c r="AF201" i="20"/>
  <c r="AE201" i="20"/>
  <c r="AD201" i="20"/>
  <c r="AC201" i="20"/>
  <c r="AB201" i="20"/>
  <c r="AA201" i="20"/>
  <c r="Z201" i="20"/>
  <c r="Y201" i="20"/>
  <c r="X201" i="20"/>
  <c r="W201" i="20"/>
  <c r="V201" i="20"/>
  <c r="U201" i="20"/>
  <c r="T201" i="20"/>
  <c r="S201" i="20"/>
  <c r="R201" i="20"/>
  <c r="Q201" i="20"/>
  <c r="P201" i="20"/>
  <c r="O201" i="20"/>
  <c r="N201" i="20"/>
  <c r="M201" i="20"/>
  <c r="L201" i="20"/>
  <c r="K201" i="20"/>
  <c r="J201" i="20"/>
  <c r="I201" i="20"/>
  <c r="H201" i="20"/>
  <c r="G201" i="20"/>
  <c r="F201" i="20"/>
  <c r="E201" i="20"/>
  <c r="D201" i="20"/>
  <c r="C201" i="20"/>
  <c r="AG200" i="20"/>
  <c r="AF200" i="20"/>
  <c r="AE200" i="20"/>
  <c r="AD200" i="20"/>
  <c r="AC200" i="20"/>
  <c r="AB200" i="20"/>
  <c r="AA200" i="20"/>
  <c r="Z200" i="20"/>
  <c r="Y200" i="20"/>
  <c r="X200" i="20"/>
  <c r="W200" i="20"/>
  <c r="V200" i="20"/>
  <c r="U200" i="20"/>
  <c r="T200" i="20"/>
  <c r="S200" i="20"/>
  <c r="R200" i="20"/>
  <c r="Q200" i="20"/>
  <c r="P200" i="20"/>
  <c r="O200" i="20"/>
  <c r="N200" i="20"/>
  <c r="M200" i="20"/>
  <c r="L200" i="20"/>
  <c r="K200" i="20"/>
  <c r="J200" i="20"/>
  <c r="I200" i="20"/>
  <c r="H200" i="20"/>
  <c r="G200" i="20"/>
  <c r="F200" i="20"/>
  <c r="E200" i="20"/>
  <c r="D200" i="20"/>
  <c r="C200" i="20"/>
  <c r="AG199" i="20"/>
  <c r="AF199" i="20"/>
  <c r="AE199" i="20"/>
  <c r="AD199" i="20"/>
  <c r="AC199" i="20"/>
  <c r="AB199" i="20"/>
  <c r="AA199" i="20"/>
  <c r="Z199" i="20"/>
  <c r="Y199" i="20"/>
  <c r="X199" i="20"/>
  <c r="W199" i="20"/>
  <c r="V199" i="20"/>
  <c r="U199" i="20"/>
  <c r="T199" i="20"/>
  <c r="S199" i="20"/>
  <c r="R199" i="20"/>
  <c r="Q199" i="20"/>
  <c r="P199" i="20"/>
  <c r="O199" i="20"/>
  <c r="N199" i="20"/>
  <c r="M199" i="20"/>
  <c r="L199" i="20"/>
  <c r="K199" i="20"/>
  <c r="J199" i="20"/>
  <c r="I199" i="20"/>
  <c r="H199" i="20"/>
  <c r="G199" i="20"/>
  <c r="F199" i="20"/>
  <c r="E199" i="20"/>
  <c r="D199" i="20"/>
  <c r="C199" i="20"/>
  <c r="AG198" i="20"/>
  <c r="AF198" i="20"/>
  <c r="AE198" i="20"/>
  <c r="AD198" i="20"/>
  <c r="AC198" i="20"/>
  <c r="AB198" i="20"/>
  <c r="AA198" i="20"/>
  <c r="Z198" i="20"/>
  <c r="Y198" i="20"/>
  <c r="X198" i="20"/>
  <c r="W198" i="20"/>
  <c r="V198" i="20"/>
  <c r="U198" i="20"/>
  <c r="T198" i="20"/>
  <c r="S198" i="20"/>
  <c r="R198" i="20"/>
  <c r="Q198" i="20"/>
  <c r="P198" i="20"/>
  <c r="O198" i="20"/>
  <c r="N198" i="20"/>
  <c r="M198" i="20"/>
  <c r="L198" i="20"/>
  <c r="K198" i="20"/>
  <c r="J198" i="20"/>
  <c r="I198" i="20"/>
  <c r="H198" i="20"/>
  <c r="G198" i="20"/>
  <c r="F198" i="20"/>
  <c r="E198" i="20"/>
  <c r="D198" i="20"/>
  <c r="C198" i="20"/>
  <c r="AG197" i="20"/>
  <c r="AF197" i="20"/>
  <c r="AE197" i="20"/>
  <c r="AD197" i="20"/>
  <c r="AC197" i="20"/>
  <c r="AB197" i="20"/>
  <c r="AA197" i="20"/>
  <c r="Z197" i="20"/>
  <c r="Y197" i="20"/>
  <c r="X197" i="20"/>
  <c r="W197" i="20"/>
  <c r="V197" i="20"/>
  <c r="U197" i="20"/>
  <c r="T197" i="20"/>
  <c r="S197" i="20"/>
  <c r="R197" i="20"/>
  <c r="Q197" i="20"/>
  <c r="P197" i="20"/>
  <c r="O197" i="20"/>
  <c r="N197" i="20"/>
  <c r="M197" i="20"/>
  <c r="L197" i="20"/>
  <c r="K197" i="20"/>
  <c r="J197" i="20"/>
  <c r="I197" i="20"/>
  <c r="H197" i="20"/>
  <c r="G197" i="20"/>
  <c r="F197" i="20"/>
  <c r="E197" i="20"/>
  <c r="D197" i="20"/>
  <c r="C197" i="20"/>
  <c r="AG195" i="20"/>
  <c r="AF195" i="20"/>
  <c r="AE195" i="20"/>
  <c r="AD195" i="20"/>
  <c r="AC195" i="20"/>
  <c r="AB195" i="20"/>
  <c r="AA195" i="20"/>
  <c r="Z195" i="20"/>
  <c r="Y195" i="20"/>
  <c r="X195" i="20"/>
  <c r="W195" i="20"/>
  <c r="V195" i="20"/>
  <c r="U195" i="20"/>
  <c r="T195" i="20"/>
  <c r="S195" i="20"/>
  <c r="R195" i="20"/>
  <c r="Q195" i="20"/>
  <c r="P195" i="20"/>
  <c r="O195" i="20"/>
  <c r="N195" i="20"/>
  <c r="M195" i="20"/>
  <c r="L195" i="20"/>
  <c r="K195" i="20"/>
  <c r="J195" i="20"/>
  <c r="I195" i="20"/>
  <c r="H195" i="20"/>
  <c r="G195" i="20"/>
  <c r="F195" i="20"/>
  <c r="E195" i="20"/>
  <c r="D195" i="20"/>
  <c r="C195" i="20"/>
  <c r="AG194" i="20"/>
  <c r="AF194" i="20"/>
  <c r="AE194" i="20"/>
  <c r="AD194" i="20"/>
  <c r="AC194" i="20"/>
  <c r="AB194" i="20"/>
  <c r="AA194" i="20"/>
  <c r="Z194" i="20"/>
  <c r="Y194" i="20"/>
  <c r="X194" i="20"/>
  <c r="W194" i="20"/>
  <c r="V194" i="20"/>
  <c r="U194" i="20"/>
  <c r="T194" i="20"/>
  <c r="S194" i="20"/>
  <c r="R194" i="20"/>
  <c r="Q194" i="20"/>
  <c r="P194" i="20"/>
  <c r="O194" i="20"/>
  <c r="N194" i="20"/>
  <c r="M194" i="20"/>
  <c r="L194" i="20"/>
  <c r="K194" i="20"/>
  <c r="J194" i="20"/>
  <c r="I194" i="20"/>
  <c r="H194" i="20"/>
  <c r="G194" i="20"/>
  <c r="F194" i="20"/>
  <c r="E194" i="20"/>
  <c r="D194" i="20"/>
  <c r="C194" i="20"/>
  <c r="AG193" i="20"/>
  <c r="AF193" i="20"/>
  <c r="AE193" i="20"/>
  <c r="AD193" i="20"/>
  <c r="AC193" i="20"/>
  <c r="AB193" i="20"/>
  <c r="AA193" i="20"/>
  <c r="Z193" i="20"/>
  <c r="Y193" i="20"/>
  <c r="X193" i="20"/>
  <c r="W193" i="20"/>
  <c r="V193" i="20"/>
  <c r="U193" i="20"/>
  <c r="T193" i="20"/>
  <c r="S193" i="20"/>
  <c r="R193" i="20"/>
  <c r="Q193" i="20"/>
  <c r="P193" i="20"/>
  <c r="O193" i="20"/>
  <c r="N193" i="20"/>
  <c r="M193" i="20"/>
  <c r="L193" i="20"/>
  <c r="K193" i="20"/>
  <c r="J193" i="20"/>
  <c r="I193" i="20"/>
  <c r="H193" i="20"/>
  <c r="G193" i="20"/>
  <c r="F193" i="20"/>
  <c r="E193" i="20"/>
  <c r="D193" i="20"/>
  <c r="C193" i="20"/>
  <c r="AG192" i="20"/>
  <c r="AF192" i="20"/>
  <c r="AE192" i="20"/>
  <c r="AD192" i="20"/>
  <c r="AC192" i="20"/>
  <c r="AB192" i="20"/>
  <c r="AA192" i="20"/>
  <c r="Z192" i="20"/>
  <c r="Y192" i="20"/>
  <c r="X192" i="20"/>
  <c r="W192" i="20"/>
  <c r="V192" i="20"/>
  <c r="U192" i="20"/>
  <c r="T192" i="20"/>
  <c r="S192" i="20"/>
  <c r="R192" i="20"/>
  <c r="Q192" i="20"/>
  <c r="P192" i="20"/>
  <c r="O192" i="20"/>
  <c r="N192" i="20"/>
  <c r="M192" i="20"/>
  <c r="L192" i="20"/>
  <c r="K192" i="20"/>
  <c r="J192" i="20"/>
  <c r="I192" i="20"/>
  <c r="H192" i="20"/>
  <c r="G192" i="20"/>
  <c r="F192" i="20"/>
  <c r="E192" i="20"/>
  <c r="D192" i="20"/>
  <c r="C192" i="20"/>
  <c r="AG191" i="20"/>
  <c r="AF191" i="20"/>
  <c r="AE191" i="20"/>
  <c r="AD191" i="20"/>
  <c r="AC191" i="20"/>
  <c r="AB191" i="20"/>
  <c r="AA191" i="20"/>
  <c r="Z191" i="20"/>
  <c r="Y191" i="20"/>
  <c r="X191" i="20"/>
  <c r="W191" i="20"/>
  <c r="V191" i="20"/>
  <c r="U191" i="20"/>
  <c r="T191" i="20"/>
  <c r="S191" i="20"/>
  <c r="R191" i="20"/>
  <c r="Q191" i="20"/>
  <c r="P191" i="20"/>
  <c r="O191" i="20"/>
  <c r="N191" i="20"/>
  <c r="M191" i="20"/>
  <c r="L191" i="20"/>
  <c r="K191" i="20"/>
  <c r="J191" i="20"/>
  <c r="I191" i="20"/>
  <c r="H191" i="20"/>
  <c r="G191" i="20"/>
  <c r="F191" i="20"/>
  <c r="E191" i="20"/>
  <c r="D191" i="20"/>
  <c r="C191" i="20"/>
  <c r="AG190" i="20"/>
  <c r="AF190" i="20"/>
  <c r="AE190" i="20"/>
  <c r="AD190" i="20"/>
  <c r="AC190" i="20"/>
  <c r="AB190" i="20"/>
  <c r="AA190" i="20"/>
  <c r="Z190" i="20"/>
  <c r="Y190" i="20"/>
  <c r="X190" i="20"/>
  <c r="W190" i="20"/>
  <c r="V190" i="20"/>
  <c r="U190" i="20"/>
  <c r="T190" i="20"/>
  <c r="S190" i="20"/>
  <c r="R190" i="20"/>
  <c r="Q190" i="20"/>
  <c r="P190" i="20"/>
  <c r="O190" i="20"/>
  <c r="N190" i="20"/>
  <c r="M190" i="20"/>
  <c r="L190" i="20"/>
  <c r="K190" i="20"/>
  <c r="J190" i="20"/>
  <c r="I190" i="20"/>
  <c r="H190" i="20"/>
  <c r="G190" i="20"/>
  <c r="F190" i="20"/>
  <c r="E190" i="20"/>
  <c r="D190" i="20"/>
  <c r="C190" i="20"/>
  <c r="AG189" i="20"/>
  <c r="AF189" i="20"/>
  <c r="AE189" i="20"/>
  <c r="AD189" i="20"/>
  <c r="AC189" i="20"/>
  <c r="AB189" i="20"/>
  <c r="AA189" i="20"/>
  <c r="Z189" i="20"/>
  <c r="Y189" i="20"/>
  <c r="X189" i="20"/>
  <c r="W189" i="20"/>
  <c r="V189" i="20"/>
  <c r="U189" i="20"/>
  <c r="T189" i="20"/>
  <c r="S189" i="20"/>
  <c r="R189" i="20"/>
  <c r="Q189" i="20"/>
  <c r="P189" i="20"/>
  <c r="O189" i="20"/>
  <c r="N189" i="20"/>
  <c r="M189" i="20"/>
  <c r="L189" i="20"/>
  <c r="K189" i="20"/>
  <c r="J189" i="20"/>
  <c r="I189" i="20"/>
  <c r="H189" i="20"/>
  <c r="G189" i="20"/>
  <c r="F189" i="20"/>
  <c r="E189" i="20"/>
  <c r="D189" i="20"/>
  <c r="C189" i="20"/>
  <c r="AG188" i="20"/>
  <c r="AF188" i="20"/>
  <c r="AE188" i="20"/>
  <c r="AD188" i="20"/>
  <c r="AC188" i="20"/>
  <c r="AB188" i="20"/>
  <c r="AA188" i="20"/>
  <c r="Z188" i="20"/>
  <c r="Y188" i="20"/>
  <c r="X188" i="20"/>
  <c r="W188" i="20"/>
  <c r="V188" i="20"/>
  <c r="U188" i="20"/>
  <c r="T188" i="20"/>
  <c r="S188" i="20"/>
  <c r="R188" i="20"/>
  <c r="Q188" i="20"/>
  <c r="P188" i="20"/>
  <c r="O188" i="20"/>
  <c r="N188" i="20"/>
  <c r="M188" i="20"/>
  <c r="L188" i="20"/>
  <c r="K188" i="20"/>
  <c r="J188" i="20"/>
  <c r="I188" i="20"/>
  <c r="H188" i="20"/>
  <c r="G188" i="20"/>
  <c r="F188" i="20"/>
  <c r="E188" i="20"/>
  <c r="D188" i="20"/>
  <c r="C188" i="20"/>
  <c r="AG187" i="20"/>
  <c r="AF187" i="20"/>
  <c r="AE187" i="20"/>
  <c r="AD187" i="20"/>
  <c r="AC187" i="20"/>
  <c r="AB187" i="20"/>
  <c r="AA187" i="20"/>
  <c r="Z187" i="20"/>
  <c r="Y187" i="20"/>
  <c r="X187" i="20"/>
  <c r="W187" i="20"/>
  <c r="V187" i="20"/>
  <c r="U187" i="20"/>
  <c r="T187" i="20"/>
  <c r="S187" i="20"/>
  <c r="R187" i="20"/>
  <c r="Q187" i="20"/>
  <c r="P187" i="20"/>
  <c r="O187" i="20"/>
  <c r="N187" i="20"/>
  <c r="M187" i="20"/>
  <c r="L187" i="20"/>
  <c r="K187" i="20"/>
  <c r="J187" i="20"/>
  <c r="I187" i="20"/>
  <c r="H187" i="20"/>
  <c r="G187" i="20"/>
  <c r="F187" i="20"/>
  <c r="E187" i="20"/>
  <c r="D187" i="20"/>
  <c r="C187" i="20"/>
  <c r="AG186" i="20"/>
  <c r="AF186" i="20"/>
  <c r="AE186" i="20"/>
  <c r="AD186" i="20"/>
  <c r="AC186" i="20"/>
  <c r="AB186" i="20"/>
  <c r="AA186" i="20"/>
  <c r="Z186" i="20"/>
  <c r="Y186" i="20"/>
  <c r="X186" i="20"/>
  <c r="W186" i="20"/>
  <c r="V186" i="20"/>
  <c r="U186" i="20"/>
  <c r="T186" i="20"/>
  <c r="S186" i="20"/>
  <c r="R186" i="20"/>
  <c r="Q186" i="20"/>
  <c r="P186" i="20"/>
  <c r="O186" i="20"/>
  <c r="N186" i="20"/>
  <c r="M186" i="20"/>
  <c r="L186" i="20"/>
  <c r="K186" i="20"/>
  <c r="J186" i="20"/>
  <c r="I186" i="20"/>
  <c r="H186" i="20"/>
  <c r="G186" i="20"/>
  <c r="F186" i="20"/>
  <c r="E186" i="20"/>
  <c r="D186" i="20"/>
  <c r="C186" i="20"/>
  <c r="AG184" i="20"/>
  <c r="AF184" i="20"/>
  <c r="AE184" i="20"/>
  <c r="AD184" i="20"/>
  <c r="AC184" i="20"/>
  <c r="AB184" i="20"/>
  <c r="AA184" i="20"/>
  <c r="Z184" i="20"/>
  <c r="Y184" i="20"/>
  <c r="X184" i="20"/>
  <c r="W184" i="20"/>
  <c r="V184" i="20"/>
  <c r="U184" i="20"/>
  <c r="T184" i="20"/>
  <c r="S184" i="20"/>
  <c r="R184" i="20"/>
  <c r="Q184" i="20"/>
  <c r="P184" i="20"/>
  <c r="O184" i="20"/>
  <c r="N184" i="20"/>
  <c r="M184" i="20"/>
  <c r="L184" i="20"/>
  <c r="K184" i="20"/>
  <c r="J184" i="20"/>
  <c r="I184" i="20"/>
  <c r="H184" i="20"/>
  <c r="G184" i="20"/>
  <c r="F184" i="20"/>
  <c r="E184" i="20"/>
  <c r="D184" i="20"/>
  <c r="C184" i="20"/>
  <c r="AG183" i="20"/>
  <c r="AF183" i="20"/>
  <c r="AE183" i="20"/>
  <c r="AD183" i="20"/>
  <c r="AC183" i="20"/>
  <c r="AB183" i="20"/>
  <c r="AA183" i="20"/>
  <c r="Z183" i="20"/>
  <c r="Y183" i="20"/>
  <c r="X183" i="20"/>
  <c r="W183" i="20"/>
  <c r="V183" i="20"/>
  <c r="U183" i="20"/>
  <c r="T183" i="20"/>
  <c r="S183" i="20"/>
  <c r="R183" i="20"/>
  <c r="Q183" i="20"/>
  <c r="P183" i="20"/>
  <c r="O183" i="20"/>
  <c r="N183" i="20"/>
  <c r="M183" i="20"/>
  <c r="L183" i="20"/>
  <c r="K183" i="20"/>
  <c r="J183" i="20"/>
  <c r="I183" i="20"/>
  <c r="H183" i="20"/>
  <c r="G183" i="20"/>
  <c r="F183" i="20"/>
  <c r="E183" i="20"/>
  <c r="D183" i="20"/>
  <c r="C183" i="20"/>
  <c r="AG182" i="20"/>
  <c r="AF182" i="20"/>
  <c r="AE182" i="20"/>
  <c r="AD182" i="20"/>
  <c r="AC182" i="20"/>
  <c r="AB182" i="20"/>
  <c r="AA182" i="20"/>
  <c r="Z182" i="20"/>
  <c r="Y182" i="20"/>
  <c r="X182" i="20"/>
  <c r="W182" i="20"/>
  <c r="V182" i="20"/>
  <c r="U182" i="20"/>
  <c r="T182" i="20"/>
  <c r="S182" i="20"/>
  <c r="R182" i="20"/>
  <c r="Q182" i="20"/>
  <c r="P182" i="20"/>
  <c r="O182" i="20"/>
  <c r="N182" i="20"/>
  <c r="M182" i="20"/>
  <c r="L182" i="20"/>
  <c r="K182" i="20"/>
  <c r="J182" i="20"/>
  <c r="I182" i="20"/>
  <c r="H182" i="20"/>
  <c r="G182" i="20"/>
  <c r="F182" i="20"/>
  <c r="E182" i="20"/>
  <c r="D182" i="20"/>
  <c r="C182" i="20"/>
  <c r="AG181" i="20"/>
  <c r="AF181" i="20"/>
  <c r="AE181" i="20"/>
  <c r="AD181" i="20"/>
  <c r="AC181" i="20"/>
  <c r="AB181" i="20"/>
  <c r="AA181" i="20"/>
  <c r="Z181" i="20"/>
  <c r="Y181" i="20"/>
  <c r="X181" i="20"/>
  <c r="W181" i="20"/>
  <c r="V181" i="20"/>
  <c r="U181" i="20"/>
  <c r="T181" i="20"/>
  <c r="S181" i="20"/>
  <c r="R181" i="20"/>
  <c r="Q181" i="20"/>
  <c r="P181" i="20"/>
  <c r="O181" i="20"/>
  <c r="N181" i="20"/>
  <c r="M181" i="20"/>
  <c r="L181" i="20"/>
  <c r="K181" i="20"/>
  <c r="J181" i="20"/>
  <c r="I181" i="20"/>
  <c r="H181" i="20"/>
  <c r="G181" i="20"/>
  <c r="F181" i="20"/>
  <c r="E181" i="20"/>
  <c r="D181" i="20"/>
  <c r="C181" i="20"/>
  <c r="AG180" i="20"/>
  <c r="AF180" i="20"/>
  <c r="AE180" i="20"/>
  <c r="AD180" i="20"/>
  <c r="AC180" i="20"/>
  <c r="AB180" i="20"/>
  <c r="AA180" i="20"/>
  <c r="Z180" i="20"/>
  <c r="Y180" i="20"/>
  <c r="X180" i="20"/>
  <c r="W180" i="20"/>
  <c r="V180" i="20"/>
  <c r="U180" i="20"/>
  <c r="T180" i="20"/>
  <c r="S180" i="20"/>
  <c r="R180" i="20"/>
  <c r="Q180" i="20"/>
  <c r="P180" i="20"/>
  <c r="O180" i="20"/>
  <c r="N180" i="20"/>
  <c r="M180" i="20"/>
  <c r="L180" i="20"/>
  <c r="K180" i="20"/>
  <c r="J180" i="20"/>
  <c r="I180" i="20"/>
  <c r="H180" i="20"/>
  <c r="G180" i="20"/>
  <c r="F180" i="20"/>
  <c r="E180" i="20"/>
  <c r="D180" i="20"/>
  <c r="C180" i="20"/>
  <c r="AG179" i="20"/>
  <c r="AF179" i="20"/>
  <c r="AE179" i="20"/>
  <c r="AD179" i="20"/>
  <c r="AC179" i="20"/>
  <c r="AB179" i="20"/>
  <c r="AA179" i="20"/>
  <c r="Z179" i="20"/>
  <c r="Y179" i="20"/>
  <c r="X179" i="20"/>
  <c r="W179" i="20"/>
  <c r="V179" i="20"/>
  <c r="U179" i="20"/>
  <c r="T179" i="20"/>
  <c r="S179" i="20"/>
  <c r="R179" i="20"/>
  <c r="Q179" i="20"/>
  <c r="P179" i="20"/>
  <c r="O179" i="20"/>
  <c r="N179" i="20"/>
  <c r="M179" i="20"/>
  <c r="L179" i="20"/>
  <c r="K179" i="20"/>
  <c r="J179" i="20"/>
  <c r="I179" i="20"/>
  <c r="H179" i="20"/>
  <c r="G179" i="20"/>
  <c r="F179" i="20"/>
  <c r="E179" i="20"/>
  <c r="D179" i="20"/>
  <c r="C179" i="20"/>
  <c r="AG178" i="20"/>
  <c r="AF178" i="20"/>
  <c r="AE178" i="20"/>
  <c r="AD178" i="20"/>
  <c r="AC178" i="20"/>
  <c r="AB178" i="20"/>
  <c r="AA178" i="20"/>
  <c r="Z178" i="20"/>
  <c r="Y178" i="20"/>
  <c r="X178" i="20"/>
  <c r="W178" i="20"/>
  <c r="V178" i="20"/>
  <c r="U178" i="20"/>
  <c r="T178" i="20"/>
  <c r="S178" i="20"/>
  <c r="R178" i="20"/>
  <c r="Q178" i="20"/>
  <c r="P178" i="20"/>
  <c r="O178" i="20"/>
  <c r="N178" i="20"/>
  <c r="M178" i="20"/>
  <c r="L178" i="20"/>
  <c r="K178" i="20"/>
  <c r="J178" i="20"/>
  <c r="I178" i="20"/>
  <c r="H178" i="20"/>
  <c r="G178" i="20"/>
  <c r="F178" i="20"/>
  <c r="E178" i="20"/>
  <c r="D178" i="20"/>
  <c r="C178" i="20"/>
  <c r="AG177" i="20"/>
  <c r="AF177" i="20"/>
  <c r="AE177" i="20"/>
  <c r="AD177" i="20"/>
  <c r="AC177" i="20"/>
  <c r="AB177" i="20"/>
  <c r="AA177" i="20"/>
  <c r="Z177" i="20"/>
  <c r="Y177" i="20"/>
  <c r="X177" i="20"/>
  <c r="W177" i="20"/>
  <c r="V177" i="20"/>
  <c r="U177" i="20"/>
  <c r="T177" i="20"/>
  <c r="S177" i="20"/>
  <c r="R177" i="20"/>
  <c r="Q177" i="20"/>
  <c r="P177" i="20"/>
  <c r="O177" i="20"/>
  <c r="N177" i="20"/>
  <c r="M177" i="20"/>
  <c r="L177" i="20"/>
  <c r="K177" i="20"/>
  <c r="J177" i="20"/>
  <c r="I177" i="20"/>
  <c r="H177" i="20"/>
  <c r="G177" i="20"/>
  <c r="F177" i="20"/>
  <c r="E177" i="20"/>
  <c r="D177" i="20"/>
  <c r="C177" i="20"/>
  <c r="AG176" i="20"/>
  <c r="AF176" i="20"/>
  <c r="AE176" i="20"/>
  <c r="AD176" i="20"/>
  <c r="AC176" i="20"/>
  <c r="AB176" i="20"/>
  <c r="AA176" i="20"/>
  <c r="Z176" i="20"/>
  <c r="Y176" i="20"/>
  <c r="X176" i="20"/>
  <c r="W176" i="20"/>
  <c r="V176" i="20"/>
  <c r="U176" i="20"/>
  <c r="T176" i="20"/>
  <c r="S176" i="20"/>
  <c r="R176" i="20"/>
  <c r="Q176" i="20"/>
  <c r="P176" i="20"/>
  <c r="O176" i="20"/>
  <c r="N176" i="20"/>
  <c r="M176" i="20"/>
  <c r="L176" i="20"/>
  <c r="K176" i="20"/>
  <c r="J176" i="20"/>
  <c r="I176" i="20"/>
  <c r="H176" i="20"/>
  <c r="G176" i="20"/>
  <c r="F176" i="20"/>
  <c r="E176" i="20"/>
  <c r="D176" i="20"/>
  <c r="C176" i="20"/>
  <c r="AG175" i="20"/>
  <c r="AF175" i="20"/>
  <c r="AE175" i="20"/>
  <c r="AD175" i="20"/>
  <c r="AC175" i="20"/>
  <c r="AB175" i="20"/>
  <c r="AA175" i="20"/>
  <c r="Z175" i="20"/>
  <c r="Y175" i="20"/>
  <c r="X175" i="20"/>
  <c r="W175" i="20"/>
  <c r="V175" i="20"/>
  <c r="U175" i="20"/>
  <c r="T175" i="20"/>
  <c r="S175" i="20"/>
  <c r="R175" i="20"/>
  <c r="Q175" i="20"/>
  <c r="P175" i="20"/>
  <c r="O175" i="20"/>
  <c r="N175" i="20"/>
  <c r="M175" i="20"/>
  <c r="L175" i="20"/>
  <c r="K175" i="20"/>
  <c r="J175" i="20"/>
  <c r="I175" i="20"/>
  <c r="H175" i="20"/>
  <c r="G175" i="20"/>
  <c r="F175" i="20"/>
  <c r="E175" i="20"/>
  <c r="D175" i="20"/>
  <c r="C175" i="20"/>
  <c r="AG169" i="20"/>
  <c r="AF169" i="20"/>
  <c r="AE169" i="20"/>
  <c r="AD169" i="20"/>
  <c r="AC169" i="20"/>
  <c r="AB169" i="20"/>
  <c r="AA169" i="20"/>
  <c r="Z169" i="20"/>
  <c r="Y169" i="20"/>
  <c r="X169" i="20"/>
  <c r="W169" i="20"/>
  <c r="V169" i="20"/>
  <c r="U169" i="20"/>
  <c r="T169" i="20"/>
  <c r="S169" i="20"/>
  <c r="R169" i="20"/>
  <c r="Q169" i="20"/>
  <c r="P169" i="20"/>
  <c r="O169" i="20"/>
  <c r="N169" i="20"/>
  <c r="M169" i="20"/>
  <c r="L169" i="20"/>
  <c r="K169" i="20"/>
  <c r="J169" i="20"/>
  <c r="I169" i="20"/>
  <c r="H169" i="20"/>
  <c r="G169" i="20"/>
  <c r="F169" i="20"/>
  <c r="E169" i="20"/>
  <c r="D169" i="20"/>
  <c r="C169" i="20"/>
  <c r="AG168" i="20"/>
  <c r="AF168" i="20"/>
  <c r="AE168" i="20"/>
  <c r="AD168" i="20"/>
  <c r="AC168" i="20"/>
  <c r="AB168" i="20"/>
  <c r="AA168" i="20"/>
  <c r="Z168" i="20"/>
  <c r="Y168" i="20"/>
  <c r="X168" i="20"/>
  <c r="W168" i="20"/>
  <c r="V168" i="20"/>
  <c r="U168" i="20"/>
  <c r="T168" i="20"/>
  <c r="S168" i="20"/>
  <c r="R168" i="20"/>
  <c r="Q168" i="20"/>
  <c r="P168" i="20"/>
  <c r="O168" i="20"/>
  <c r="N168" i="20"/>
  <c r="M168" i="20"/>
  <c r="L168" i="20"/>
  <c r="K168" i="20"/>
  <c r="J168" i="20"/>
  <c r="I168" i="20"/>
  <c r="H168" i="20"/>
  <c r="G168" i="20"/>
  <c r="F168" i="20"/>
  <c r="E168" i="20"/>
  <c r="D168" i="20"/>
  <c r="C168" i="20"/>
  <c r="AG167" i="20"/>
  <c r="AF167" i="20"/>
  <c r="AE167" i="20"/>
  <c r="AD167" i="20"/>
  <c r="AC167" i="20"/>
  <c r="AB167" i="20"/>
  <c r="AA167" i="20"/>
  <c r="Z167" i="20"/>
  <c r="Y167" i="20"/>
  <c r="X167" i="20"/>
  <c r="W167" i="20"/>
  <c r="V167" i="20"/>
  <c r="U167" i="20"/>
  <c r="T167" i="20"/>
  <c r="S167" i="20"/>
  <c r="R167" i="20"/>
  <c r="Q167" i="20"/>
  <c r="P167" i="20"/>
  <c r="O167" i="20"/>
  <c r="N167" i="20"/>
  <c r="M167" i="20"/>
  <c r="L167" i="20"/>
  <c r="K167" i="20"/>
  <c r="J167" i="20"/>
  <c r="I167" i="20"/>
  <c r="H167" i="20"/>
  <c r="G167" i="20"/>
  <c r="F167" i="20"/>
  <c r="E167" i="20"/>
  <c r="D167" i="20"/>
  <c r="C167" i="20"/>
  <c r="AG166" i="20"/>
  <c r="AF166" i="20"/>
  <c r="AE166" i="20"/>
  <c r="AD166" i="20"/>
  <c r="AC166" i="20"/>
  <c r="AB166" i="20"/>
  <c r="AA166" i="20"/>
  <c r="Z166" i="20"/>
  <c r="Y166" i="20"/>
  <c r="X166" i="20"/>
  <c r="W166" i="20"/>
  <c r="V166" i="20"/>
  <c r="U166" i="20"/>
  <c r="T166" i="20"/>
  <c r="S166" i="20"/>
  <c r="R166" i="20"/>
  <c r="Q166" i="20"/>
  <c r="P166" i="20"/>
  <c r="O166" i="20"/>
  <c r="N166" i="20"/>
  <c r="M166" i="20"/>
  <c r="L166" i="20"/>
  <c r="K166" i="20"/>
  <c r="J166" i="20"/>
  <c r="I166" i="20"/>
  <c r="H166" i="20"/>
  <c r="G166" i="20"/>
  <c r="F166" i="20"/>
  <c r="E166" i="20"/>
  <c r="D166" i="20"/>
  <c r="C166" i="20"/>
  <c r="AG165" i="20"/>
  <c r="AF165" i="20"/>
  <c r="AE165" i="20"/>
  <c r="AD165" i="20"/>
  <c r="AC165" i="20"/>
  <c r="AB165" i="20"/>
  <c r="AA165" i="20"/>
  <c r="Z165" i="20"/>
  <c r="Y165" i="20"/>
  <c r="X165" i="20"/>
  <c r="W165" i="20"/>
  <c r="V165" i="20"/>
  <c r="U165" i="20"/>
  <c r="T165" i="20"/>
  <c r="S165" i="20"/>
  <c r="R165" i="20"/>
  <c r="Q165" i="20"/>
  <c r="P165" i="20"/>
  <c r="O165" i="20"/>
  <c r="N165" i="20"/>
  <c r="M165" i="20"/>
  <c r="L165" i="20"/>
  <c r="K165" i="20"/>
  <c r="J165" i="20"/>
  <c r="I165" i="20"/>
  <c r="H165" i="20"/>
  <c r="G165" i="20"/>
  <c r="F165" i="20"/>
  <c r="E165" i="20"/>
  <c r="D165" i="20"/>
  <c r="C165" i="20"/>
  <c r="AG164" i="20"/>
  <c r="AF164" i="20"/>
  <c r="AE164" i="20"/>
  <c r="AD164" i="20"/>
  <c r="AC164" i="20"/>
  <c r="AB164" i="20"/>
  <c r="AA164" i="20"/>
  <c r="Z164" i="20"/>
  <c r="Y164" i="20"/>
  <c r="X164" i="20"/>
  <c r="W164" i="20"/>
  <c r="V164" i="20"/>
  <c r="U164" i="20"/>
  <c r="T164" i="20"/>
  <c r="S164" i="20"/>
  <c r="R164" i="20"/>
  <c r="Q164" i="20"/>
  <c r="P164" i="20"/>
  <c r="O164" i="20"/>
  <c r="N164" i="20"/>
  <c r="M164" i="20"/>
  <c r="L164" i="20"/>
  <c r="K164" i="20"/>
  <c r="J164" i="20"/>
  <c r="I164" i="20"/>
  <c r="H164" i="20"/>
  <c r="G164" i="20"/>
  <c r="F164" i="20"/>
  <c r="E164" i="20"/>
  <c r="D164" i="20"/>
  <c r="C164" i="20"/>
  <c r="AG163" i="20"/>
  <c r="AF163" i="20"/>
  <c r="AE163" i="20"/>
  <c r="AD163" i="20"/>
  <c r="AC163" i="20"/>
  <c r="AB163" i="20"/>
  <c r="AA163" i="20"/>
  <c r="Z163" i="20"/>
  <c r="Y163" i="20"/>
  <c r="X163" i="20"/>
  <c r="W163" i="20"/>
  <c r="V163" i="20"/>
  <c r="U163" i="20"/>
  <c r="T163" i="20"/>
  <c r="S163" i="20"/>
  <c r="R163" i="20"/>
  <c r="Q163" i="20"/>
  <c r="P163" i="20"/>
  <c r="O163" i="20"/>
  <c r="N163" i="20"/>
  <c r="M163" i="20"/>
  <c r="L163" i="20"/>
  <c r="K163" i="20"/>
  <c r="J163" i="20"/>
  <c r="I163" i="20"/>
  <c r="H163" i="20"/>
  <c r="G163" i="20"/>
  <c r="F163" i="20"/>
  <c r="E163" i="20"/>
  <c r="D163" i="20"/>
  <c r="C163" i="20"/>
  <c r="AG162" i="20"/>
  <c r="AF162" i="20"/>
  <c r="AE162" i="20"/>
  <c r="AD162" i="20"/>
  <c r="AC162" i="20"/>
  <c r="AB162" i="20"/>
  <c r="AA162" i="20"/>
  <c r="Z162" i="20"/>
  <c r="Y162" i="20"/>
  <c r="X162" i="20"/>
  <c r="W162" i="20"/>
  <c r="V162" i="20"/>
  <c r="U162" i="20"/>
  <c r="T162" i="20"/>
  <c r="S162" i="20"/>
  <c r="R162" i="20"/>
  <c r="Q162" i="20"/>
  <c r="P162" i="20"/>
  <c r="O162" i="20"/>
  <c r="N162" i="20"/>
  <c r="M162" i="20"/>
  <c r="L162" i="20"/>
  <c r="K162" i="20"/>
  <c r="J162" i="20"/>
  <c r="I162" i="20"/>
  <c r="H162" i="20"/>
  <c r="G162" i="20"/>
  <c r="F162" i="20"/>
  <c r="E162" i="20"/>
  <c r="D162" i="20"/>
  <c r="C162" i="20"/>
  <c r="AG161" i="20"/>
  <c r="AF161" i="20"/>
  <c r="AE161" i="20"/>
  <c r="AD161" i="20"/>
  <c r="AC161" i="20"/>
  <c r="AB161" i="20"/>
  <c r="AA161" i="20"/>
  <c r="Z161" i="20"/>
  <c r="Y161" i="20"/>
  <c r="X161" i="20"/>
  <c r="W161" i="20"/>
  <c r="V161" i="20"/>
  <c r="U161" i="20"/>
  <c r="T161" i="20"/>
  <c r="S161" i="20"/>
  <c r="R161" i="20"/>
  <c r="Q161" i="20"/>
  <c r="P161" i="20"/>
  <c r="O161" i="20"/>
  <c r="N161" i="20"/>
  <c r="M161" i="20"/>
  <c r="L161" i="20"/>
  <c r="K161" i="20"/>
  <c r="J161" i="20"/>
  <c r="I161" i="20"/>
  <c r="H161" i="20"/>
  <c r="G161" i="20"/>
  <c r="F161" i="20"/>
  <c r="E161" i="20"/>
  <c r="D161" i="20"/>
  <c r="C161" i="20"/>
  <c r="AG160" i="20"/>
  <c r="AF160" i="20"/>
  <c r="AE160" i="20"/>
  <c r="AD160" i="20"/>
  <c r="AC160" i="20"/>
  <c r="AB160" i="20"/>
  <c r="AA160" i="20"/>
  <c r="Z160" i="20"/>
  <c r="Y160" i="20"/>
  <c r="X160" i="20"/>
  <c r="W160" i="20"/>
  <c r="V160" i="20"/>
  <c r="U160" i="20"/>
  <c r="T160" i="20"/>
  <c r="S160" i="20"/>
  <c r="R160" i="20"/>
  <c r="Q160" i="20"/>
  <c r="P160" i="20"/>
  <c r="O160" i="20"/>
  <c r="N160" i="20"/>
  <c r="M160" i="20"/>
  <c r="L160" i="20"/>
  <c r="K160" i="20"/>
  <c r="J160" i="20"/>
  <c r="I160" i="20"/>
  <c r="H160" i="20"/>
  <c r="G160" i="20"/>
  <c r="F160" i="20"/>
  <c r="E160" i="20"/>
  <c r="D160" i="20"/>
  <c r="C160" i="20"/>
  <c r="AG159" i="20"/>
  <c r="AF159" i="20"/>
  <c r="AE159" i="20"/>
  <c r="AD159" i="20"/>
  <c r="AC159" i="20"/>
  <c r="AB159" i="20"/>
  <c r="AA159" i="20"/>
  <c r="Z159" i="20"/>
  <c r="Y159" i="20"/>
  <c r="X159" i="20"/>
  <c r="W159" i="20"/>
  <c r="V159" i="20"/>
  <c r="U159" i="20"/>
  <c r="T159" i="20"/>
  <c r="S159" i="20"/>
  <c r="R159" i="20"/>
  <c r="Q159" i="20"/>
  <c r="P159" i="20"/>
  <c r="O159" i="20"/>
  <c r="N159" i="20"/>
  <c r="M159" i="20"/>
  <c r="L159" i="20"/>
  <c r="K159" i="20"/>
  <c r="J159" i="20"/>
  <c r="I159" i="20"/>
  <c r="H159" i="20"/>
  <c r="G159" i="20"/>
  <c r="F159" i="20"/>
  <c r="E159" i="20"/>
  <c r="D159" i="20"/>
  <c r="C159" i="20"/>
  <c r="AG157" i="20"/>
  <c r="AF157" i="20"/>
  <c r="AE157" i="20"/>
  <c r="AD157" i="20"/>
  <c r="AC157" i="20"/>
  <c r="AB157" i="20"/>
  <c r="AA157" i="20"/>
  <c r="Z157" i="20"/>
  <c r="Y157" i="20"/>
  <c r="X157" i="20"/>
  <c r="W157" i="20"/>
  <c r="V157" i="20"/>
  <c r="U157" i="20"/>
  <c r="T157" i="20"/>
  <c r="S157" i="20"/>
  <c r="R157" i="20"/>
  <c r="Q157" i="20"/>
  <c r="P157" i="20"/>
  <c r="O157" i="20"/>
  <c r="N157" i="20"/>
  <c r="M157" i="20"/>
  <c r="L157" i="20"/>
  <c r="K157" i="20"/>
  <c r="J157" i="20"/>
  <c r="I157" i="20"/>
  <c r="H157" i="20"/>
  <c r="G157" i="20"/>
  <c r="F157" i="20"/>
  <c r="E157" i="20"/>
  <c r="D157" i="20"/>
  <c r="C157" i="20"/>
  <c r="AG156" i="20"/>
  <c r="AF156" i="20"/>
  <c r="AE156" i="20"/>
  <c r="AD156" i="20"/>
  <c r="AC156" i="20"/>
  <c r="AB156" i="20"/>
  <c r="AA156" i="20"/>
  <c r="Z156" i="20"/>
  <c r="Y156" i="20"/>
  <c r="X156" i="20"/>
  <c r="W156" i="20"/>
  <c r="V156" i="20"/>
  <c r="U156" i="20"/>
  <c r="T156" i="20"/>
  <c r="S156" i="20"/>
  <c r="R156" i="20"/>
  <c r="Q156" i="20"/>
  <c r="P156" i="20"/>
  <c r="O156" i="20"/>
  <c r="N156" i="20"/>
  <c r="M156" i="20"/>
  <c r="L156" i="20"/>
  <c r="K156" i="20"/>
  <c r="J156" i="20"/>
  <c r="I156" i="20"/>
  <c r="H156" i="20"/>
  <c r="G156" i="20"/>
  <c r="F156" i="20"/>
  <c r="E156" i="20"/>
  <c r="D156" i="20"/>
  <c r="C156" i="20"/>
  <c r="AG155" i="20"/>
  <c r="AF155" i="20"/>
  <c r="AE155" i="20"/>
  <c r="AD155" i="20"/>
  <c r="AC155" i="20"/>
  <c r="AB155" i="20"/>
  <c r="AA155" i="20"/>
  <c r="Z155" i="20"/>
  <c r="Y155" i="20"/>
  <c r="X155" i="20"/>
  <c r="W155" i="20"/>
  <c r="V155" i="20"/>
  <c r="U155" i="20"/>
  <c r="T155" i="20"/>
  <c r="S155" i="20"/>
  <c r="R155" i="20"/>
  <c r="Q155" i="20"/>
  <c r="P155" i="20"/>
  <c r="O155" i="20"/>
  <c r="N155" i="20"/>
  <c r="M155" i="20"/>
  <c r="L155" i="20"/>
  <c r="K155" i="20"/>
  <c r="J155" i="20"/>
  <c r="I155" i="20"/>
  <c r="H155" i="20"/>
  <c r="G155" i="20"/>
  <c r="F155" i="20"/>
  <c r="E155" i="20"/>
  <c r="D155" i="20"/>
  <c r="C155" i="20"/>
  <c r="AG154" i="20"/>
  <c r="AF154" i="20"/>
  <c r="AE154" i="20"/>
  <c r="AD154" i="20"/>
  <c r="AC154" i="20"/>
  <c r="AB154" i="20"/>
  <c r="AA154" i="20"/>
  <c r="Z154" i="20"/>
  <c r="Y154" i="20"/>
  <c r="X154" i="20"/>
  <c r="W154" i="20"/>
  <c r="V154" i="20"/>
  <c r="U154" i="20"/>
  <c r="T154" i="20"/>
  <c r="S154" i="20"/>
  <c r="R154" i="20"/>
  <c r="Q154" i="20"/>
  <c r="P154" i="20"/>
  <c r="O154" i="20"/>
  <c r="N154" i="20"/>
  <c r="M154" i="20"/>
  <c r="L154" i="20"/>
  <c r="K154" i="20"/>
  <c r="J154" i="20"/>
  <c r="I154" i="20"/>
  <c r="H154" i="20"/>
  <c r="G154" i="20"/>
  <c r="F154" i="20"/>
  <c r="E154" i="20"/>
  <c r="D154" i="20"/>
  <c r="C154" i="20"/>
  <c r="AG153" i="20"/>
  <c r="AF153" i="20"/>
  <c r="AE153" i="20"/>
  <c r="AD153" i="20"/>
  <c r="AC153" i="20"/>
  <c r="AB153" i="20"/>
  <c r="AA153" i="20"/>
  <c r="Z153" i="20"/>
  <c r="Y153" i="20"/>
  <c r="X153" i="20"/>
  <c r="W153" i="20"/>
  <c r="V153" i="20"/>
  <c r="U153" i="20"/>
  <c r="T153" i="20"/>
  <c r="S153" i="20"/>
  <c r="R153" i="20"/>
  <c r="Q153" i="20"/>
  <c r="P153" i="20"/>
  <c r="O153" i="20"/>
  <c r="N153" i="20"/>
  <c r="M153" i="20"/>
  <c r="L153" i="20"/>
  <c r="K153" i="20"/>
  <c r="J153" i="20"/>
  <c r="I153" i="20"/>
  <c r="H153" i="20"/>
  <c r="G153" i="20"/>
  <c r="F153" i="20"/>
  <c r="E153" i="20"/>
  <c r="D153" i="20"/>
  <c r="C153" i="20"/>
  <c r="AG152" i="20"/>
  <c r="AF152" i="20"/>
  <c r="AE152" i="20"/>
  <c r="AD152" i="20"/>
  <c r="AC152" i="20"/>
  <c r="AB152" i="20"/>
  <c r="AA152" i="20"/>
  <c r="Z152" i="20"/>
  <c r="Y152" i="20"/>
  <c r="X152" i="20"/>
  <c r="W152" i="20"/>
  <c r="V152" i="20"/>
  <c r="U152" i="20"/>
  <c r="T152" i="20"/>
  <c r="S152" i="20"/>
  <c r="R152" i="20"/>
  <c r="Q152" i="20"/>
  <c r="P152" i="20"/>
  <c r="O152" i="20"/>
  <c r="N152" i="20"/>
  <c r="M152" i="20"/>
  <c r="L152" i="20"/>
  <c r="K152" i="20"/>
  <c r="J152" i="20"/>
  <c r="I152" i="20"/>
  <c r="H152" i="20"/>
  <c r="G152" i="20"/>
  <c r="F152" i="20"/>
  <c r="E152" i="20"/>
  <c r="D152" i="20"/>
  <c r="C152" i="20"/>
  <c r="AG151" i="20"/>
  <c r="AF151" i="20"/>
  <c r="AE151" i="20"/>
  <c r="AD151" i="20"/>
  <c r="AC151" i="20"/>
  <c r="AB151" i="20"/>
  <c r="AA151" i="20"/>
  <c r="Z151" i="20"/>
  <c r="Y151" i="20"/>
  <c r="X151" i="20"/>
  <c r="W151" i="20"/>
  <c r="V151" i="20"/>
  <c r="U151" i="20"/>
  <c r="T151" i="20"/>
  <c r="S151" i="20"/>
  <c r="R151" i="20"/>
  <c r="Q151" i="20"/>
  <c r="P151" i="20"/>
  <c r="O151" i="20"/>
  <c r="N151" i="20"/>
  <c r="M151" i="20"/>
  <c r="L151" i="20"/>
  <c r="K151" i="20"/>
  <c r="J151" i="20"/>
  <c r="I151" i="20"/>
  <c r="H151" i="20"/>
  <c r="G151" i="20"/>
  <c r="F151" i="20"/>
  <c r="E151" i="20"/>
  <c r="D151" i="20"/>
  <c r="C151" i="20"/>
  <c r="AG150" i="20"/>
  <c r="AF150" i="20"/>
  <c r="AE150" i="20"/>
  <c r="AD150" i="20"/>
  <c r="AC150" i="20"/>
  <c r="AB150" i="20"/>
  <c r="AA150" i="20"/>
  <c r="Z150" i="20"/>
  <c r="Y150" i="20"/>
  <c r="X150" i="20"/>
  <c r="W150" i="20"/>
  <c r="V150" i="20"/>
  <c r="U150" i="20"/>
  <c r="T150" i="20"/>
  <c r="S150" i="20"/>
  <c r="R150" i="20"/>
  <c r="Q150" i="20"/>
  <c r="P150" i="20"/>
  <c r="O150" i="20"/>
  <c r="N150" i="20"/>
  <c r="M150" i="20"/>
  <c r="L150" i="20"/>
  <c r="K150" i="20"/>
  <c r="J150" i="20"/>
  <c r="I150" i="20"/>
  <c r="H150" i="20"/>
  <c r="G150" i="20"/>
  <c r="F150" i="20"/>
  <c r="E150" i="20"/>
  <c r="D150" i="20"/>
  <c r="C150" i="20"/>
  <c r="AG149" i="20"/>
  <c r="AF149" i="20"/>
  <c r="AE149" i="20"/>
  <c r="AD149" i="20"/>
  <c r="AC149" i="20"/>
  <c r="AB149" i="20"/>
  <c r="AA149" i="20"/>
  <c r="Z149" i="20"/>
  <c r="Y149" i="20"/>
  <c r="X149" i="20"/>
  <c r="W149" i="20"/>
  <c r="V149" i="20"/>
  <c r="U149" i="20"/>
  <c r="T149" i="20"/>
  <c r="S149" i="20"/>
  <c r="R149" i="20"/>
  <c r="Q149" i="20"/>
  <c r="P149" i="20"/>
  <c r="O149" i="20"/>
  <c r="N149" i="20"/>
  <c r="M149" i="20"/>
  <c r="L149" i="20"/>
  <c r="K149" i="20"/>
  <c r="J149" i="20"/>
  <c r="I149" i="20"/>
  <c r="H149" i="20"/>
  <c r="G149" i="20"/>
  <c r="F149" i="20"/>
  <c r="E149" i="20"/>
  <c r="D149" i="20"/>
  <c r="C149" i="20"/>
  <c r="AG148" i="20"/>
  <c r="AF148" i="20"/>
  <c r="AE148" i="20"/>
  <c r="AD148" i="20"/>
  <c r="AC148" i="20"/>
  <c r="AB148" i="20"/>
  <c r="AA148" i="20"/>
  <c r="Z148" i="20"/>
  <c r="Y148" i="20"/>
  <c r="X148" i="20"/>
  <c r="W148" i="20"/>
  <c r="V148" i="20"/>
  <c r="U148" i="20"/>
  <c r="T148" i="20"/>
  <c r="S148" i="20"/>
  <c r="R148" i="20"/>
  <c r="Q148" i="20"/>
  <c r="P148" i="20"/>
  <c r="O148" i="20"/>
  <c r="N148" i="20"/>
  <c r="M148" i="20"/>
  <c r="L148" i="20"/>
  <c r="K148" i="20"/>
  <c r="J148" i="20"/>
  <c r="I148" i="20"/>
  <c r="H148" i="20"/>
  <c r="G148" i="20"/>
  <c r="F148" i="20"/>
  <c r="E148" i="20"/>
  <c r="D148" i="20"/>
  <c r="C148" i="20"/>
  <c r="AG146" i="20"/>
  <c r="AF146" i="20"/>
  <c r="AE146" i="20"/>
  <c r="AD146" i="20"/>
  <c r="AC146" i="20"/>
  <c r="AB146" i="20"/>
  <c r="AA146" i="20"/>
  <c r="Z146" i="20"/>
  <c r="Y146" i="20"/>
  <c r="X146" i="20"/>
  <c r="W146" i="20"/>
  <c r="V146" i="20"/>
  <c r="U146" i="20"/>
  <c r="T146" i="20"/>
  <c r="S146" i="20"/>
  <c r="R146" i="20"/>
  <c r="Q146" i="20"/>
  <c r="P146" i="20"/>
  <c r="O146" i="20"/>
  <c r="N146" i="20"/>
  <c r="M146" i="20"/>
  <c r="L146" i="20"/>
  <c r="K146" i="20"/>
  <c r="J146" i="20"/>
  <c r="I146" i="20"/>
  <c r="H146" i="20"/>
  <c r="G146" i="20"/>
  <c r="F146" i="20"/>
  <c r="E146" i="20"/>
  <c r="D146" i="20"/>
  <c r="C146" i="20"/>
  <c r="AG145" i="20"/>
  <c r="AF145" i="20"/>
  <c r="AE145" i="20"/>
  <c r="AD145" i="20"/>
  <c r="AC145" i="20"/>
  <c r="AB145" i="20"/>
  <c r="AA145" i="20"/>
  <c r="Z145" i="20"/>
  <c r="Y145" i="20"/>
  <c r="X145" i="20"/>
  <c r="W145" i="20"/>
  <c r="V145" i="20"/>
  <c r="U145" i="20"/>
  <c r="T145" i="20"/>
  <c r="S145" i="20"/>
  <c r="R145" i="20"/>
  <c r="Q145" i="20"/>
  <c r="P145" i="20"/>
  <c r="O145" i="20"/>
  <c r="N145" i="20"/>
  <c r="M145" i="20"/>
  <c r="L145" i="20"/>
  <c r="K145" i="20"/>
  <c r="J145" i="20"/>
  <c r="I145" i="20"/>
  <c r="H145" i="20"/>
  <c r="G145" i="20"/>
  <c r="F145" i="20"/>
  <c r="E145" i="20"/>
  <c r="D145" i="20"/>
  <c r="C145" i="20"/>
  <c r="AG144" i="20"/>
  <c r="AF144" i="20"/>
  <c r="AE144" i="20"/>
  <c r="AD144" i="20"/>
  <c r="AC144" i="20"/>
  <c r="AB144" i="20"/>
  <c r="AA144" i="20"/>
  <c r="Z144" i="20"/>
  <c r="Y144" i="20"/>
  <c r="X144" i="20"/>
  <c r="W144" i="20"/>
  <c r="V144" i="20"/>
  <c r="U144" i="20"/>
  <c r="T144" i="20"/>
  <c r="S144" i="20"/>
  <c r="R144" i="20"/>
  <c r="Q144" i="20"/>
  <c r="P144" i="20"/>
  <c r="O144" i="20"/>
  <c r="N144" i="20"/>
  <c r="M144" i="20"/>
  <c r="L144" i="20"/>
  <c r="K144" i="20"/>
  <c r="J144" i="20"/>
  <c r="I144" i="20"/>
  <c r="H144" i="20"/>
  <c r="G144" i="20"/>
  <c r="F144" i="20"/>
  <c r="E144" i="20"/>
  <c r="D144" i="20"/>
  <c r="C144" i="20"/>
  <c r="AG143" i="20"/>
  <c r="AF143" i="20"/>
  <c r="AE143" i="20"/>
  <c r="AD143" i="20"/>
  <c r="AC143" i="20"/>
  <c r="AB143" i="20"/>
  <c r="AA143" i="20"/>
  <c r="Z143" i="20"/>
  <c r="Y143" i="20"/>
  <c r="X143" i="20"/>
  <c r="W143" i="20"/>
  <c r="V143" i="20"/>
  <c r="U143" i="20"/>
  <c r="T143" i="20"/>
  <c r="S143" i="20"/>
  <c r="R143" i="20"/>
  <c r="Q143" i="20"/>
  <c r="P143" i="20"/>
  <c r="O143" i="20"/>
  <c r="N143" i="20"/>
  <c r="M143" i="20"/>
  <c r="L143" i="20"/>
  <c r="K143" i="20"/>
  <c r="J143" i="20"/>
  <c r="I143" i="20"/>
  <c r="H143" i="20"/>
  <c r="G143" i="20"/>
  <c r="F143" i="20"/>
  <c r="E143" i="20"/>
  <c r="D143" i="20"/>
  <c r="C143" i="20"/>
  <c r="AG142" i="20"/>
  <c r="AF142" i="20"/>
  <c r="AE142" i="20"/>
  <c r="AD142" i="20"/>
  <c r="AC142" i="20"/>
  <c r="AB142" i="20"/>
  <c r="AA142" i="20"/>
  <c r="Z142" i="20"/>
  <c r="Y142" i="20"/>
  <c r="X142" i="20"/>
  <c r="W142" i="20"/>
  <c r="V142" i="20"/>
  <c r="U142" i="20"/>
  <c r="T142" i="20"/>
  <c r="S142" i="20"/>
  <c r="R142" i="20"/>
  <c r="Q142" i="20"/>
  <c r="P142" i="20"/>
  <c r="O142" i="20"/>
  <c r="N142" i="20"/>
  <c r="M142" i="20"/>
  <c r="L142" i="20"/>
  <c r="K142" i="20"/>
  <c r="J142" i="20"/>
  <c r="I142" i="20"/>
  <c r="H142" i="20"/>
  <c r="G142" i="20"/>
  <c r="F142" i="20"/>
  <c r="E142" i="20"/>
  <c r="D142" i="20"/>
  <c r="C142" i="20"/>
  <c r="AG141" i="20"/>
  <c r="AF141" i="20"/>
  <c r="AE141" i="20"/>
  <c r="AD141" i="20"/>
  <c r="AC141" i="20"/>
  <c r="AB141" i="20"/>
  <c r="AA141" i="20"/>
  <c r="Z141" i="20"/>
  <c r="Y141" i="20"/>
  <c r="X141" i="20"/>
  <c r="W141" i="20"/>
  <c r="V141" i="20"/>
  <c r="U141" i="20"/>
  <c r="T141" i="20"/>
  <c r="S141" i="20"/>
  <c r="R141" i="20"/>
  <c r="Q141" i="20"/>
  <c r="P141" i="20"/>
  <c r="O141" i="20"/>
  <c r="N141" i="20"/>
  <c r="M141" i="20"/>
  <c r="L141" i="20"/>
  <c r="K141" i="20"/>
  <c r="J141" i="20"/>
  <c r="I141" i="20"/>
  <c r="H141" i="20"/>
  <c r="G141" i="20"/>
  <c r="F141" i="20"/>
  <c r="E141" i="20"/>
  <c r="D141" i="20"/>
  <c r="C141" i="20"/>
  <c r="AG140" i="20"/>
  <c r="AF140" i="20"/>
  <c r="AE140" i="20"/>
  <c r="AD140" i="20"/>
  <c r="AC140" i="20"/>
  <c r="AB140" i="20"/>
  <c r="AA140" i="20"/>
  <c r="Z140" i="20"/>
  <c r="Y140" i="20"/>
  <c r="X140" i="20"/>
  <c r="W140" i="20"/>
  <c r="V140" i="20"/>
  <c r="U140" i="20"/>
  <c r="T140" i="20"/>
  <c r="S140" i="20"/>
  <c r="R140" i="20"/>
  <c r="Q140" i="20"/>
  <c r="P140" i="20"/>
  <c r="O140" i="20"/>
  <c r="N140" i="20"/>
  <c r="M140" i="20"/>
  <c r="L140" i="20"/>
  <c r="K140" i="20"/>
  <c r="J140" i="20"/>
  <c r="I140" i="20"/>
  <c r="H140" i="20"/>
  <c r="G140" i="20"/>
  <c r="F140" i="20"/>
  <c r="E140" i="20"/>
  <c r="D140" i="20"/>
  <c r="C140" i="20"/>
  <c r="AG139" i="20"/>
  <c r="AF139" i="20"/>
  <c r="AE139" i="20"/>
  <c r="AD139" i="20"/>
  <c r="AC139" i="20"/>
  <c r="AB139" i="20"/>
  <c r="AA139" i="20"/>
  <c r="Z139" i="20"/>
  <c r="Y139" i="20"/>
  <c r="X139" i="20"/>
  <c r="W139" i="20"/>
  <c r="V139" i="20"/>
  <c r="U139" i="20"/>
  <c r="T139" i="20"/>
  <c r="S139" i="20"/>
  <c r="R139" i="20"/>
  <c r="Q139" i="20"/>
  <c r="P139" i="20"/>
  <c r="O139" i="20"/>
  <c r="N139" i="20"/>
  <c r="M139" i="20"/>
  <c r="L139" i="20"/>
  <c r="K139" i="20"/>
  <c r="J139" i="20"/>
  <c r="I139" i="20"/>
  <c r="H139" i="20"/>
  <c r="G139" i="20"/>
  <c r="F139" i="20"/>
  <c r="E139" i="20"/>
  <c r="D139" i="20"/>
  <c r="C139" i="20"/>
  <c r="AG138" i="20"/>
  <c r="AF138" i="20"/>
  <c r="AE138" i="20"/>
  <c r="AD138" i="20"/>
  <c r="AC138" i="20"/>
  <c r="AB138" i="20"/>
  <c r="AA138" i="20"/>
  <c r="Z138" i="20"/>
  <c r="Y138" i="20"/>
  <c r="X138" i="20"/>
  <c r="W138" i="20"/>
  <c r="V138" i="20"/>
  <c r="U138" i="20"/>
  <c r="T138" i="20"/>
  <c r="S138" i="20"/>
  <c r="R138" i="20"/>
  <c r="Q138" i="20"/>
  <c r="P138" i="20"/>
  <c r="O138" i="20"/>
  <c r="N138" i="20"/>
  <c r="M138" i="20"/>
  <c r="L138" i="20"/>
  <c r="K138" i="20"/>
  <c r="J138" i="20"/>
  <c r="I138" i="20"/>
  <c r="H138" i="20"/>
  <c r="G138" i="20"/>
  <c r="F138" i="20"/>
  <c r="E138" i="20"/>
  <c r="D138" i="20"/>
  <c r="C138" i="20"/>
  <c r="AG137" i="20"/>
  <c r="AF137" i="20"/>
  <c r="AE137" i="20"/>
  <c r="AD137" i="20"/>
  <c r="AC137" i="20"/>
  <c r="AB137" i="20"/>
  <c r="AA137" i="20"/>
  <c r="Z137" i="20"/>
  <c r="Y137" i="20"/>
  <c r="X137" i="20"/>
  <c r="W137" i="20"/>
  <c r="V137" i="20"/>
  <c r="U137" i="20"/>
  <c r="T137" i="20"/>
  <c r="S137" i="20"/>
  <c r="R137" i="20"/>
  <c r="Q137" i="20"/>
  <c r="P137" i="20"/>
  <c r="O137" i="20"/>
  <c r="N137" i="20"/>
  <c r="M137" i="20"/>
  <c r="L137" i="20"/>
  <c r="K137" i="20"/>
  <c r="J137" i="20"/>
  <c r="I137" i="20"/>
  <c r="H137" i="20"/>
  <c r="G137" i="20"/>
  <c r="F137" i="20"/>
  <c r="E137" i="20"/>
  <c r="D137" i="20"/>
  <c r="C137" i="20"/>
  <c r="AG133" i="20"/>
  <c r="AF133" i="20"/>
  <c r="AE133" i="20"/>
  <c r="AD133" i="20"/>
  <c r="AC133" i="20"/>
  <c r="AB133" i="20"/>
  <c r="AA133" i="20"/>
  <c r="Z133" i="20"/>
  <c r="Y133" i="20"/>
  <c r="X133" i="20"/>
  <c r="W133" i="20"/>
  <c r="V133" i="20"/>
  <c r="U133" i="20"/>
  <c r="T133" i="20"/>
  <c r="S133" i="20"/>
  <c r="R133" i="20"/>
  <c r="Q133" i="20"/>
  <c r="P133" i="20"/>
  <c r="O133" i="20"/>
  <c r="N133" i="20"/>
  <c r="M133" i="20"/>
  <c r="L133" i="20"/>
  <c r="K133" i="20"/>
  <c r="J133" i="20"/>
  <c r="I133" i="20"/>
  <c r="H133" i="20"/>
  <c r="G133" i="20"/>
  <c r="F133" i="20"/>
  <c r="E133" i="20"/>
  <c r="D133" i="20"/>
  <c r="C133" i="20"/>
  <c r="AG132" i="20"/>
  <c r="AF132" i="20"/>
  <c r="AE132" i="20"/>
  <c r="AD132" i="20"/>
  <c r="AC132" i="20"/>
  <c r="AB132" i="20"/>
  <c r="AA132" i="20"/>
  <c r="Z132" i="20"/>
  <c r="Y132" i="20"/>
  <c r="X132" i="20"/>
  <c r="W132" i="20"/>
  <c r="V132" i="20"/>
  <c r="U132" i="20"/>
  <c r="T132" i="20"/>
  <c r="S132" i="20"/>
  <c r="R132" i="20"/>
  <c r="Q132" i="20"/>
  <c r="P132" i="20"/>
  <c r="O132" i="20"/>
  <c r="N132" i="20"/>
  <c r="M132" i="20"/>
  <c r="L132" i="20"/>
  <c r="K132" i="20"/>
  <c r="J132" i="20"/>
  <c r="I132" i="20"/>
  <c r="H132" i="20"/>
  <c r="G132" i="20"/>
  <c r="F132" i="20"/>
  <c r="E132" i="20"/>
  <c r="D132" i="20"/>
  <c r="C132" i="20"/>
  <c r="AG131" i="20"/>
  <c r="AF131" i="20"/>
  <c r="AE131" i="20"/>
  <c r="AD131" i="20"/>
  <c r="AC131" i="20"/>
  <c r="AB131" i="20"/>
  <c r="AA131" i="20"/>
  <c r="Z131" i="20"/>
  <c r="Y131" i="20"/>
  <c r="X131" i="20"/>
  <c r="W131" i="20"/>
  <c r="V131" i="20"/>
  <c r="U131" i="20"/>
  <c r="T131" i="20"/>
  <c r="S131" i="20"/>
  <c r="R131" i="20"/>
  <c r="Q131" i="20"/>
  <c r="P131" i="20"/>
  <c r="O131" i="20"/>
  <c r="N131" i="20"/>
  <c r="M131" i="20"/>
  <c r="L131" i="20"/>
  <c r="K131" i="20"/>
  <c r="J131" i="20"/>
  <c r="I131" i="20"/>
  <c r="H131" i="20"/>
  <c r="G131" i="20"/>
  <c r="F131" i="20"/>
  <c r="E131" i="20"/>
  <c r="D131" i="20"/>
  <c r="C131" i="20"/>
  <c r="AG130" i="20"/>
  <c r="AF130" i="20"/>
  <c r="AE130" i="20"/>
  <c r="AD130" i="20"/>
  <c r="AC130" i="20"/>
  <c r="AB130" i="20"/>
  <c r="AA130" i="20"/>
  <c r="Z130" i="20"/>
  <c r="Y130" i="20"/>
  <c r="X130" i="20"/>
  <c r="W130" i="20"/>
  <c r="V130" i="20"/>
  <c r="U130" i="20"/>
  <c r="T130" i="20"/>
  <c r="S130" i="20"/>
  <c r="R130" i="20"/>
  <c r="Q130" i="20"/>
  <c r="P130" i="20"/>
  <c r="O130" i="20"/>
  <c r="N130" i="20"/>
  <c r="M130" i="20"/>
  <c r="L130" i="20"/>
  <c r="K130" i="20"/>
  <c r="J130" i="20"/>
  <c r="I130" i="20"/>
  <c r="H130" i="20"/>
  <c r="G130" i="20"/>
  <c r="F130" i="20"/>
  <c r="E130" i="20"/>
  <c r="D130" i="20"/>
  <c r="C130" i="20"/>
  <c r="AG129" i="20"/>
  <c r="AF129" i="20"/>
  <c r="AE129" i="20"/>
  <c r="AD129" i="20"/>
  <c r="AC129" i="20"/>
  <c r="AB129" i="20"/>
  <c r="AA129" i="20"/>
  <c r="Z129" i="20"/>
  <c r="Y129" i="20"/>
  <c r="X129" i="20"/>
  <c r="W129" i="20"/>
  <c r="V129" i="20"/>
  <c r="U129" i="20"/>
  <c r="T129" i="20"/>
  <c r="S129" i="20"/>
  <c r="R129" i="20"/>
  <c r="Q129" i="20"/>
  <c r="P129" i="20"/>
  <c r="O129" i="20"/>
  <c r="N129" i="20"/>
  <c r="M129" i="20"/>
  <c r="L129" i="20"/>
  <c r="K129" i="20"/>
  <c r="J129" i="20"/>
  <c r="I129" i="20"/>
  <c r="H129" i="20"/>
  <c r="G129" i="20"/>
  <c r="F129" i="20"/>
  <c r="E129" i="20"/>
  <c r="D129" i="20"/>
  <c r="C129" i="20"/>
  <c r="AG128" i="20"/>
  <c r="AF128" i="20"/>
  <c r="AE128" i="20"/>
  <c r="AD128" i="20"/>
  <c r="AC128" i="20"/>
  <c r="AB128" i="20"/>
  <c r="AA128" i="20"/>
  <c r="Z128" i="20"/>
  <c r="Y128" i="20"/>
  <c r="X128" i="20"/>
  <c r="W128" i="20"/>
  <c r="V128" i="20"/>
  <c r="U128" i="20"/>
  <c r="T128" i="20"/>
  <c r="S128" i="20"/>
  <c r="R128" i="20"/>
  <c r="Q128" i="20"/>
  <c r="P128" i="20"/>
  <c r="O128" i="20"/>
  <c r="N128" i="20"/>
  <c r="M128" i="20"/>
  <c r="L128" i="20"/>
  <c r="K128" i="20"/>
  <c r="J128" i="20"/>
  <c r="I128" i="20"/>
  <c r="H128" i="20"/>
  <c r="G128" i="20"/>
  <c r="F128" i="20"/>
  <c r="E128" i="20"/>
  <c r="D128" i="20"/>
  <c r="C128" i="20"/>
  <c r="AG127" i="20"/>
  <c r="AF127" i="20"/>
  <c r="AE127" i="20"/>
  <c r="AD127" i="20"/>
  <c r="AC127" i="20"/>
  <c r="AB127" i="20"/>
  <c r="AA127" i="20"/>
  <c r="Z127" i="20"/>
  <c r="Y127" i="20"/>
  <c r="X127" i="20"/>
  <c r="W127" i="20"/>
  <c r="V127" i="20"/>
  <c r="U127" i="20"/>
  <c r="T127" i="20"/>
  <c r="S127" i="20"/>
  <c r="R127" i="20"/>
  <c r="Q127" i="20"/>
  <c r="P127" i="20"/>
  <c r="O127" i="20"/>
  <c r="N127" i="20"/>
  <c r="M127" i="20"/>
  <c r="L127" i="20"/>
  <c r="K127" i="20"/>
  <c r="J127" i="20"/>
  <c r="I127" i="20"/>
  <c r="H127" i="20"/>
  <c r="G127" i="20"/>
  <c r="F127" i="20"/>
  <c r="E127" i="20"/>
  <c r="D127" i="20"/>
  <c r="C127" i="20"/>
  <c r="AG126" i="20"/>
  <c r="AF126" i="20"/>
  <c r="AE126" i="20"/>
  <c r="AD126" i="20"/>
  <c r="AC126" i="20"/>
  <c r="AB126" i="20"/>
  <c r="AA126" i="20"/>
  <c r="Z126" i="20"/>
  <c r="Y126" i="20"/>
  <c r="X126" i="20"/>
  <c r="W126" i="20"/>
  <c r="V126" i="20"/>
  <c r="U126" i="20"/>
  <c r="T126" i="20"/>
  <c r="S126" i="20"/>
  <c r="R126" i="20"/>
  <c r="Q126" i="20"/>
  <c r="P126" i="20"/>
  <c r="O126" i="20"/>
  <c r="N126" i="20"/>
  <c r="M126" i="20"/>
  <c r="L126" i="20"/>
  <c r="K126" i="20"/>
  <c r="J126" i="20"/>
  <c r="I126" i="20"/>
  <c r="H126" i="20"/>
  <c r="G126" i="20"/>
  <c r="F126" i="20"/>
  <c r="E126" i="20"/>
  <c r="D126" i="20"/>
  <c r="C126" i="20"/>
  <c r="AG125" i="20"/>
  <c r="AF125" i="20"/>
  <c r="AE125" i="20"/>
  <c r="AD125" i="20"/>
  <c r="AC125" i="20"/>
  <c r="AB125" i="20"/>
  <c r="AA125" i="20"/>
  <c r="Z125" i="20"/>
  <c r="Y125" i="20"/>
  <c r="X125" i="20"/>
  <c r="W125" i="20"/>
  <c r="V125" i="20"/>
  <c r="U125" i="20"/>
  <c r="T125" i="20"/>
  <c r="S125" i="20"/>
  <c r="R125" i="20"/>
  <c r="Q125" i="20"/>
  <c r="P125" i="20"/>
  <c r="O125" i="20"/>
  <c r="N125" i="20"/>
  <c r="M125" i="20"/>
  <c r="L125" i="20"/>
  <c r="K125" i="20"/>
  <c r="J125" i="20"/>
  <c r="I125" i="20"/>
  <c r="H125" i="20"/>
  <c r="G125" i="20"/>
  <c r="F125" i="20"/>
  <c r="E125" i="20"/>
  <c r="D125" i="20"/>
  <c r="C125" i="20"/>
  <c r="AG124" i="20"/>
  <c r="AF124" i="20"/>
  <c r="AE124" i="20"/>
  <c r="AD124" i="20"/>
  <c r="AC124" i="20"/>
  <c r="AB124" i="20"/>
  <c r="AA124" i="20"/>
  <c r="Z124" i="20"/>
  <c r="Y124" i="20"/>
  <c r="X124" i="20"/>
  <c r="W124" i="20"/>
  <c r="V124" i="20"/>
  <c r="U124" i="20"/>
  <c r="T124" i="20"/>
  <c r="S124" i="20"/>
  <c r="R124" i="20"/>
  <c r="Q124" i="20"/>
  <c r="P124" i="20"/>
  <c r="O124" i="20"/>
  <c r="N124" i="20"/>
  <c r="M124" i="20"/>
  <c r="L124" i="20"/>
  <c r="K124" i="20"/>
  <c r="J124" i="20"/>
  <c r="I124" i="20"/>
  <c r="H124" i="20"/>
  <c r="G124" i="20"/>
  <c r="F124" i="20"/>
  <c r="E124" i="20"/>
  <c r="D124" i="20"/>
  <c r="C124" i="20"/>
  <c r="AG123" i="20"/>
  <c r="AF123" i="20"/>
  <c r="AE123" i="20"/>
  <c r="AD123" i="20"/>
  <c r="AC123" i="20"/>
  <c r="AB123" i="20"/>
  <c r="AA123" i="20"/>
  <c r="Z123" i="20"/>
  <c r="Y123" i="20"/>
  <c r="X123" i="20"/>
  <c r="W123" i="20"/>
  <c r="V123" i="20"/>
  <c r="U123" i="20"/>
  <c r="T123" i="20"/>
  <c r="S123" i="20"/>
  <c r="R123" i="20"/>
  <c r="Q123" i="20"/>
  <c r="P123" i="20"/>
  <c r="O123" i="20"/>
  <c r="N123" i="20"/>
  <c r="M123" i="20"/>
  <c r="L123" i="20"/>
  <c r="K123" i="20"/>
  <c r="J123" i="20"/>
  <c r="I123" i="20"/>
  <c r="H123" i="20"/>
  <c r="G123" i="20"/>
  <c r="F123" i="20"/>
  <c r="E123" i="20"/>
  <c r="D123" i="20"/>
  <c r="C123" i="20"/>
  <c r="AG121" i="20"/>
  <c r="AF121" i="20"/>
  <c r="AE121" i="20"/>
  <c r="AD121" i="20"/>
  <c r="AC121" i="20"/>
  <c r="AB121" i="20"/>
  <c r="AA121" i="20"/>
  <c r="Z121" i="20"/>
  <c r="Y121" i="20"/>
  <c r="X121" i="20"/>
  <c r="W121" i="20"/>
  <c r="V121" i="20"/>
  <c r="U121" i="20"/>
  <c r="T121" i="20"/>
  <c r="S121" i="20"/>
  <c r="R121" i="20"/>
  <c r="Q121" i="20"/>
  <c r="P121" i="20"/>
  <c r="O121" i="20"/>
  <c r="N121" i="20"/>
  <c r="M121" i="20"/>
  <c r="L121" i="20"/>
  <c r="K121" i="20"/>
  <c r="J121" i="20"/>
  <c r="I121" i="20"/>
  <c r="H121" i="20"/>
  <c r="G121" i="20"/>
  <c r="F121" i="20"/>
  <c r="E121" i="20"/>
  <c r="D121" i="20"/>
  <c r="C121" i="20"/>
  <c r="AG120" i="20"/>
  <c r="AF120" i="20"/>
  <c r="AE120" i="20"/>
  <c r="AD120" i="20"/>
  <c r="AC120" i="20"/>
  <c r="AB120" i="20"/>
  <c r="AA120" i="20"/>
  <c r="Z120" i="20"/>
  <c r="Y120" i="20"/>
  <c r="X120" i="20"/>
  <c r="W120" i="20"/>
  <c r="V120" i="20"/>
  <c r="U120" i="20"/>
  <c r="T120" i="20"/>
  <c r="S120" i="20"/>
  <c r="R120" i="20"/>
  <c r="Q120" i="20"/>
  <c r="P120" i="20"/>
  <c r="O120" i="20"/>
  <c r="N120" i="20"/>
  <c r="M120" i="20"/>
  <c r="L120" i="20"/>
  <c r="K120" i="20"/>
  <c r="J120" i="20"/>
  <c r="I120" i="20"/>
  <c r="H120" i="20"/>
  <c r="G120" i="20"/>
  <c r="F120" i="20"/>
  <c r="E120" i="20"/>
  <c r="D120" i="20"/>
  <c r="C120" i="20"/>
  <c r="AG119" i="20"/>
  <c r="AF119" i="20"/>
  <c r="AE119" i="20"/>
  <c r="AD119" i="20"/>
  <c r="AC119" i="20"/>
  <c r="AB119" i="20"/>
  <c r="AA119" i="20"/>
  <c r="Z119" i="20"/>
  <c r="Y119" i="20"/>
  <c r="X119" i="20"/>
  <c r="W119" i="20"/>
  <c r="V119" i="20"/>
  <c r="U119" i="20"/>
  <c r="T119" i="20"/>
  <c r="S119" i="20"/>
  <c r="R119" i="20"/>
  <c r="Q119" i="20"/>
  <c r="P119" i="20"/>
  <c r="O119" i="20"/>
  <c r="N119" i="20"/>
  <c r="M119" i="20"/>
  <c r="L119" i="20"/>
  <c r="K119" i="20"/>
  <c r="J119" i="20"/>
  <c r="I119" i="20"/>
  <c r="H119" i="20"/>
  <c r="G119" i="20"/>
  <c r="F119" i="20"/>
  <c r="E119" i="20"/>
  <c r="D119" i="20"/>
  <c r="C119" i="20"/>
  <c r="AG118" i="20"/>
  <c r="AF118" i="20"/>
  <c r="AE118" i="20"/>
  <c r="AD118" i="20"/>
  <c r="AC118" i="20"/>
  <c r="AB118" i="20"/>
  <c r="AA118" i="20"/>
  <c r="Z118" i="20"/>
  <c r="Y118" i="20"/>
  <c r="X118" i="20"/>
  <c r="W118" i="20"/>
  <c r="V118" i="20"/>
  <c r="U118" i="20"/>
  <c r="T118" i="20"/>
  <c r="S118" i="20"/>
  <c r="R118" i="20"/>
  <c r="Q118" i="20"/>
  <c r="P118" i="20"/>
  <c r="O118" i="20"/>
  <c r="N118" i="20"/>
  <c r="M118" i="20"/>
  <c r="L118" i="20"/>
  <c r="K118" i="20"/>
  <c r="J118" i="20"/>
  <c r="I118" i="20"/>
  <c r="H118" i="20"/>
  <c r="G118" i="20"/>
  <c r="F118" i="20"/>
  <c r="E118" i="20"/>
  <c r="D118" i="20"/>
  <c r="C118" i="20"/>
  <c r="AG117" i="20"/>
  <c r="AF117" i="20"/>
  <c r="AE117" i="20"/>
  <c r="AD117" i="20"/>
  <c r="AC117" i="20"/>
  <c r="AB117" i="20"/>
  <c r="AA117" i="20"/>
  <c r="Z117" i="20"/>
  <c r="Y117" i="20"/>
  <c r="X117" i="20"/>
  <c r="W117" i="20"/>
  <c r="V117" i="20"/>
  <c r="U117" i="20"/>
  <c r="T117" i="20"/>
  <c r="S117" i="20"/>
  <c r="R117" i="20"/>
  <c r="Q117" i="20"/>
  <c r="P117" i="20"/>
  <c r="O117" i="20"/>
  <c r="N117" i="20"/>
  <c r="M117" i="20"/>
  <c r="L117" i="20"/>
  <c r="K117" i="20"/>
  <c r="J117" i="20"/>
  <c r="I117" i="20"/>
  <c r="H117" i="20"/>
  <c r="G117" i="20"/>
  <c r="F117" i="20"/>
  <c r="E117" i="20"/>
  <c r="D117" i="20"/>
  <c r="C117" i="20"/>
  <c r="AG116" i="20"/>
  <c r="AF116" i="20"/>
  <c r="AE116" i="20"/>
  <c r="AD116" i="20"/>
  <c r="AC116" i="20"/>
  <c r="AB116" i="20"/>
  <c r="AA116" i="20"/>
  <c r="Z116" i="20"/>
  <c r="Y116" i="20"/>
  <c r="X116" i="20"/>
  <c r="W116" i="20"/>
  <c r="V116" i="20"/>
  <c r="U116" i="20"/>
  <c r="T116" i="20"/>
  <c r="S116" i="20"/>
  <c r="R116" i="20"/>
  <c r="Q116" i="20"/>
  <c r="P116" i="20"/>
  <c r="O116" i="20"/>
  <c r="N116" i="20"/>
  <c r="M116" i="20"/>
  <c r="L116" i="20"/>
  <c r="K116" i="20"/>
  <c r="J116" i="20"/>
  <c r="I116" i="20"/>
  <c r="H116" i="20"/>
  <c r="G116" i="20"/>
  <c r="F116" i="20"/>
  <c r="E116" i="20"/>
  <c r="D116" i="20"/>
  <c r="C116" i="20"/>
  <c r="AG115" i="20"/>
  <c r="AF115" i="20"/>
  <c r="AE115" i="20"/>
  <c r="AD115" i="20"/>
  <c r="AC115" i="20"/>
  <c r="AB115" i="20"/>
  <c r="AA115" i="20"/>
  <c r="Z115" i="20"/>
  <c r="Y115" i="20"/>
  <c r="X115" i="20"/>
  <c r="W115" i="20"/>
  <c r="V115" i="20"/>
  <c r="U115" i="20"/>
  <c r="T115" i="20"/>
  <c r="S115" i="20"/>
  <c r="R115" i="20"/>
  <c r="Q115" i="20"/>
  <c r="P115" i="20"/>
  <c r="O115" i="20"/>
  <c r="N115" i="20"/>
  <c r="M115" i="20"/>
  <c r="L115" i="20"/>
  <c r="K115" i="20"/>
  <c r="J115" i="20"/>
  <c r="I115" i="20"/>
  <c r="H115" i="20"/>
  <c r="G115" i="20"/>
  <c r="F115" i="20"/>
  <c r="E115" i="20"/>
  <c r="D115" i="20"/>
  <c r="C115" i="20"/>
  <c r="AG114" i="20"/>
  <c r="AF114" i="20"/>
  <c r="AE114" i="20"/>
  <c r="AD114" i="20"/>
  <c r="AC114" i="20"/>
  <c r="AB114" i="20"/>
  <c r="AA114" i="20"/>
  <c r="Z114" i="20"/>
  <c r="Y114" i="20"/>
  <c r="X114" i="20"/>
  <c r="W114" i="20"/>
  <c r="V114" i="20"/>
  <c r="U114" i="20"/>
  <c r="T114" i="20"/>
  <c r="S114" i="20"/>
  <c r="R114" i="20"/>
  <c r="Q114" i="20"/>
  <c r="P114" i="20"/>
  <c r="O114" i="20"/>
  <c r="N114" i="20"/>
  <c r="M114" i="20"/>
  <c r="L114" i="20"/>
  <c r="K114" i="20"/>
  <c r="J114" i="20"/>
  <c r="I114" i="20"/>
  <c r="H114" i="20"/>
  <c r="G114" i="20"/>
  <c r="F114" i="20"/>
  <c r="E114" i="20"/>
  <c r="D114" i="20"/>
  <c r="C114" i="20"/>
  <c r="AG113" i="20"/>
  <c r="AF113" i="20"/>
  <c r="AE113" i="20"/>
  <c r="AD113" i="20"/>
  <c r="AC113" i="20"/>
  <c r="AB113" i="20"/>
  <c r="AA113" i="20"/>
  <c r="Z113" i="20"/>
  <c r="Y113" i="20"/>
  <c r="X113" i="20"/>
  <c r="W113" i="20"/>
  <c r="V113" i="20"/>
  <c r="U113" i="20"/>
  <c r="T113" i="20"/>
  <c r="S113" i="20"/>
  <c r="R113" i="20"/>
  <c r="Q113" i="20"/>
  <c r="P113" i="20"/>
  <c r="O113" i="20"/>
  <c r="N113" i="20"/>
  <c r="M113" i="20"/>
  <c r="L113" i="20"/>
  <c r="K113" i="20"/>
  <c r="J113" i="20"/>
  <c r="I113" i="20"/>
  <c r="H113" i="20"/>
  <c r="G113" i="20"/>
  <c r="F113" i="20"/>
  <c r="E113" i="20"/>
  <c r="D113" i="20"/>
  <c r="C113" i="20"/>
  <c r="AG112" i="20"/>
  <c r="AF112" i="20"/>
  <c r="AE112" i="20"/>
  <c r="AD112" i="20"/>
  <c r="AC112" i="20"/>
  <c r="AB112" i="20"/>
  <c r="AA112" i="20"/>
  <c r="Z112" i="20"/>
  <c r="Y112" i="20"/>
  <c r="X112" i="20"/>
  <c r="W112" i="20"/>
  <c r="V112" i="20"/>
  <c r="U112" i="20"/>
  <c r="T112" i="20"/>
  <c r="S112" i="20"/>
  <c r="R112" i="20"/>
  <c r="Q112" i="20"/>
  <c r="P112" i="20"/>
  <c r="O112" i="20"/>
  <c r="N112" i="20"/>
  <c r="M112" i="20"/>
  <c r="L112" i="20"/>
  <c r="K112" i="20"/>
  <c r="J112" i="20"/>
  <c r="I112" i="20"/>
  <c r="H112" i="20"/>
  <c r="G112" i="20"/>
  <c r="F112" i="20"/>
  <c r="E112" i="20"/>
  <c r="D112" i="20"/>
  <c r="C112" i="20"/>
  <c r="AG110" i="20"/>
  <c r="AF110" i="20"/>
  <c r="AE110" i="20"/>
  <c r="AD110" i="20"/>
  <c r="AC110" i="20"/>
  <c r="AB110" i="20"/>
  <c r="AA110" i="20"/>
  <c r="Z110" i="20"/>
  <c r="Y110" i="20"/>
  <c r="X110" i="20"/>
  <c r="W110" i="20"/>
  <c r="V110" i="20"/>
  <c r="U110" i="20"/>
  <c r="T110" i="20"/>
  <c r="S110" i="20"/>
  <c r="R110" i="20"/>
  <c r="Q110" i="20"/>
  <c r="P110" i="20"/>
  <c r="O110" i="20"/>
  <c r="N110" i="20"/>
  <c r="M110" i="20"/>
  <c r="L110" i="20"/>
  <c r="K110" i="20"/>
  <c r="J110" i="20"/>
  <c r="I110" i="20"/>
  <c r="H110" i="20"/>
  <c r="G110" i="20"/>
  <c r="F110" i="20"/>
  <c r="E110" i="20"/>
  <c r="D110" i="20"/>
  <c r="C110" i="20"/>
  <c r="AG109" i="20"/>
  <c r="AF109" i="20"/>
  <c r="AE109" i="20"/>
  <c r="AD109" i="20"/>
  <c r="AC109" i="20"/>
  <c r="AB109" i="20"/>
  <c r="AA109" i="20"/>
  <c r="Z109" i="20"/>
  <c r="Y109" i="20"/>
  <c r="X109" i="20"/>
  <c r="W109" i="20"/>
  <c r="V109" i="20"/>
  <c r="U109" i="20"/>
  <c r="T109" i="20"/>
  <c r="S109" i="20"/>
  <c r="R109" i="20"/>
  <c r="Q109" i="20"/>
  <c r="P109" i="20"/>
  <c r="O109" i="20"/>
  <c r="N109" i="20"/>
  <c r="M109" i="20"/>
  <c r="L109" i="20"/>
  <c r="K109" i="20"/>
  <c r="J109" i="20"/>
  <c r="I109" i="20"/>
  <c r="H109" i="20"/>
  <c r="G109" i="20"/>
  <c r="F109" i="20"/>
  <c r="E109" i="20"/>
  <c r="D109" i="20"/>
  <c r="C109" i="20"/>
  <c r="AG108" i="20"/>
  <c r="AF108" i="20"/>
  <c r="AE108" i="20"/>
  <c r="AD108" i="20"/>
  <c r="AC108" i="20"/>
  <c r="AB108" i="20"/>
  <c r="AA108" i="20"/>
  <c r="Z108" i="20"/>
  <c r="Y108" i="20"/>
  <c r="X108" i="20"/>
  <c r="W108" i="20"/>
  <c r="V108" i="20"/>
  <c r="U108" i="20"/>
  <c r="T108" i="20"/>
  <c r="S108" i="20"/>
  <c r="R108" i="20"/>
  <c r="Q108" i="20"/>
  <c r="P108" i="20"/>
  <c r="O108" i="20"/>
  <c r="N108" i="20"/>
  <c r="M108" i="20"/>
  <c r="L108" i="20"/>
  <c r="K108" i="20"/>
  <c r="J108" i="20"/>
  <c r="I108" i="20"/>
  <c r="H108" i="20"/>
  <c r="G108" i="20"/>
  <c r="F108" i="20"/>
  <c r="E108" i="20"/>
  <c r="D108" i="20"/>
  <c r="C108" i="20"/>
  <c r="AG107" i="20"/>
  <c r="AF107" i="20"/>
  <c r="AE107" i="20"/>
  <c r="AD107" i="20"/>
  <c r="AC107" i="20"/>
  <c r="AB107" i="20"/>
  <c r="AA107" i="20"/>
  <c r="Z107" i="20"/>
  <c r="Y107" i="20"/>
  <c r="X107" i="20"/>
  <c r="W107" i="20"/>
  <c r="V107" i="20"/>
  <c r="U107" i="20"/>
  <c r="T107" i="20"/>
  <c r="S107" i="20"/>
  <c r="R107" i="20"/>
  <c r="Q107" i="20"/>
  <c r="P107" i="20"/>
  <c r="O107" i="20"/>
  <c r="N107" i="20"/>
  <c r="M107" i="20"/>
  <c r="L107" i="20"/>
  <c r="K107" i="20"/>
  <c r="J107" i="20"/>
  <c r="I107" i="20"/>
  <c r="H107" i="20"/>
  <c r="G107" i="20"/>
  <c r="F107" i="20"/>
  <c r="E107" i="20"/>
  <c r="D107" i="20"/>
  <c r="C107" i="20"/>
  <c r="AG106" i="20"/>
  <c r="AF106" i="20"/>
  <c r="AE106" i="20"/>
  <c r="AD106" i="20"/>
  <c r="AC106" i="20"/>
  <c r="AB106" i="20"/>
  <c r="AA106" i="20"/>
  <c r="Z106" i="20"/>
  <c r="Y106" i="20"/>
  <c r="X106" i="20"/>
  <c r="W106" i="20"/>
  <c r="V106" i="20"/>
  <c r="U106" i="20"/>
  <c r="T106" i="20"/>
  <c r="S106" i="20"/>
  <c r="R106" i="20"/>
  <c r="Q106" i="20"/>
  <c r="P106" i="20"/>
  <c r="O106" i="20"/>
  <c r="N106" i="20"/>
  <c r="M106" i="20"/>
  <c r="L106" i="20"/>
  <c r="K106" i="20"/>
  <c r="J106" i="20"/>
  <c r="I106" i="20"/>
  <c r="H106" i="20"/>
  <c r="G106" i="20"/>
  <c r="F106" i="20"/>
  <c r="E106" i="20"/>
  <c r="D106" i="20"/>
  <c r="C106" i="20"/>
  <c r="AG105" i="20"/>
  <c r="AF105" i="20"/>
  <c r="AE105" i="20"/>
  <c r="AD105" i="20"/>
  <c r="AC105" i="20"/>
  <c r="AB105" i="20"/>
  <c r="AA105" i="20"/>
  <c r="Z105" i="20"/>
  <c r="Y105" i="20"/>
  <c r="X105" i="20"/>
  <c r="W105" i="20"/>
  <c r="V105" i="20"/>
  <c r="U105" i="20"/>
  <c r="T105" i="20"/>
  <c r="S105" i="20"/>
  <c r="R105" i="20"/>
  <c r="Q105" i="20"/>
  <c r="P105" i="20"/>
  <c r="O105" i="20"/>
  <c r="N105" i="20"/>
  <c r="M105" i="20"/>
  <c r="L105" i="20"/>
  <c r="K105" i="20"/>
  <c r="J105" i="20"/>
  <c r="I105" i="20"/>
  <c r="H105" i="20"/>
  <c r="G105" i="20"/>
  <c r="F105" i="20"/>
  <c r="E105" i="20"/>
  <c r="D105" i="20"/>
  <c r="C105" i="20"/>
  <c r="AG104" i="20"/>
  <c r="AF104" i="20"/>
  <c r="AE104" i="20"/>
  <c r="AD104" i="20"/>
  <c r="AC104" i="20"/>
  <c r="AB104" i="20"/>
  <c r="AA104" i="20"/>
  <c r="Z104" i="20"/>
  <c r="Y104" i="20"/>
  <c r="X104" i="20"/>
  <c r="W104" i="20"/>
  <c r="V104" i="20"/>
  <c r="U104" i="20"/>
  <c r="T104" i="20"/>
  <c r="S104" i="20"/>
  <c r="R104" i="20"/>
  <c r="Q104" i="20"/>
  <c r="P104" i="20"/>
  <c r="O104" i="20"/>
  <c r="N104" i="20"/>
  <c r="M104" i="20"/>
  <c r="L104" i="20"/>
  <c r="K104" i="20"/>
  <c r="J104" i="20"/>
  <c r="I104" i="20"/>
  <c r="H104" i="20"/>
  <c r="G104" i="20"/>
  <c r="F104" i="20"/>
  <c r="E104" i="20"/>
  <c r="D104" i="20"/>
  <c r="C104" i="20"/>
  <c r="AG103" i="20"/>
  <c r="AF103" i="20"/>
  <c r="AE103" i="20"/>
  <c r="AD103" i="20"/>
  <c r="AC103" i="20"/>
  <c r="AB103" i="20"/>
  <c r="AA103" i="20"/>
  <c r="Z103" i="20"/>
  <c r="Y103" i="20"/>
  <c r="X103" i="20"/>
  <c r="W103" i="20"/>
  <c r="V103" i="20"/>
  <c r="U103" i="20"/>
  <c r="T103" i="20"/>
  <c r="S103" i="20"/>
  <c r="R103" i="20"/>
  <c r="Q103" i="20"/>
  <c r="P103" i="20"/>
  <c r="O103" i="20"/>
  <c r="N103" i="20"/>
  <c r="M103" i="20"/>
  <c r="L103" i="20"/>
  <c r="K103" i="20"/>
  <c r="J103" i="20"/>
  <c r="I103" i="20"/>
  <c r="H103" i="20"/>
  <c r="G103" i="20"/>
  <c r="F103" i="20"/>
  <c r="E103" i="20"/>
  <c r="D103" i="20"/>
  <c r="C103" i="20"/>
  <c r="AG102" i="20"/>
  <c r="AF102" i="20"/>
  <c r="AE102" i="20"/>
  <c r="AD102" i="20"/>
  <c r="AC102" i="20"/>
  <c r="AB102" i="20"/>
  <c r="AA102" i="20"/>
  <c r="Z102" i="20"/>
  <c r="Y102" i="20"/>
  <c r="X102" i="20"/>
  <c r="W102" i="20"/>
  <c r="V102" i="20"/>
  <c r="U102" i="20"/>
  <c r="T102" i="20"/>
  <c r="S102" i="20"/>
  <c r="R102" i="20"/>
  <c r="Q102" i="20"/>
  <c r="P102" i="20"/>
  <c r="O102" i="20"/>
  <c r="N102" i="20"/>
  <c r="M102" i="20"/>
  <c r="L102" i="20"/>
  <c r="K102" i="20"/>
  <c r="J102" i="20"/>
  <c r="I102" i="20"/>
  <c r="H102" i="20"/>
  <c r="G102" i="20"/>
  <c r="F102" i="20"/>
  <c r="E102" i="20"/>
  <c r="D102" i="20"/>
  <c r="C102" i="20"/>
  <c r="AG101" i="20"/>
  <c r="AF101" i="20"/>
  <c r="AE101" i="20"/>
  <c r="AD101" i="20"/>
  <c r="AC101" i="20"/>
  <c r="AB101" i="20"/>
  <c r="AA101" i="20"/>
  <c r="Z101" i="20"/>
  <c r="Y101" i="20"/>
  <c r="X101" i="20"/>
  <c r="W101" i="20"/>
  <c r="V101" i="20"/>
  <c r="U101" i="20"/>
  <c r="T101" i="20"/>
  <c r="S101" i="20"/>
  <c r="R101" i="20"/>
  <c r="Q101" i="20"/>
  <c r="P101" i="20"/>
  <c r="O101" i="20"/>
  <c r="N101" i="20"/>
  <c r="M101" i="20"/>
  <c r="L101" i="20"/>
  <c r="K101" i="20"/>
  <c r="J101" i="20"/>
  <c r="I101" i="20"/>
  <c r="H101" i="20"/>
  <c r="G101" i="20"/>
  <c r="F101" i="20"/>
  <c r="E101" i="20"/>
  <c r="D101" i="20"/>
  <c r="C101" i="20"/>
  <c r="AG97" i="20"/>
  <c r="AF97" i="20"/>
  <c r="AE97" i="20"/>
  <c r="AD97" i="20"/>
  <c r="AC97" i="20"/>
  <c r="AB97" i="20"/>
  <c r="AA97" i="20"/>
  <c r="Z97" i="20"/>
  <c r="Y97" i="20"/>
  <c r="X97" i="20"/>
  <c r="W97" i="20"/>
  <c r="V97" i="20"/>
  <c r="U97" i="20"/>
  <c r="T97" i="20"/>
  <c r="S97" i="20"/>
  <c r="R97" i="20"/>
  <c r="Q97" i="20"/>
  <c r="P97" i="20"/>
  <c r="O97" i="20"/>
  <c r="N97" i="20"/>
  <c r="M97" i="20"/>
  <c r="L97" i="20"/>
  <c r="K97" i="20"/>
  <c r="J97" i="20"/>
  <c r="I97" i="20"/>
  <c r="H97" i="20"/>
  <c r="G97" i="20"/>
  <c r="F97" i="20"/>
  <c r="E97" i="20"/>
  <c r="D97" i="20"/>
  <c r="C97" i="20"/>
  <c r="AG96" i="20"/>
  <c r="AF96" i="20"/>
  <c r="AE96" i="20"/>
  <c r="AD96" i="20"/>
  <c r="AC96" i="20"/>
  <c r="AB96" i="20"/>
  <c r="AA96" i="20"/>
  <c r="Z96" i="20"/>
  <c r="Y96" i="20"/>
  <c r="X96" i="20"/>
  <c r="W96" i="20"/>
  <c r="V96" i="20"/>
  <c r="U96" i="20"/>
  <c r="T96" i="20"/>
  <c r="S96" i="20"/>
  <c r="R96" i="20"/>
  <c r="Q96" i="20"/>
  <c r="P96" i="20"/>
  <c r="O96" i="20"/>
  <c r="N96" i="20"/>
  <c r="M96" i="20"/>
  <c r="L96" i="20"/>
  <c r="K96" i="20"/>
  <c r="J96" i="20"/>
  <c r="I96" i="20"/>
  <c r="H96" i="20"/>
  <c r="G96" i="20"/>
  <c r="F96" i="20"/>
  <c r="E96" i="20"/>
  <c r="D96" i="20"/>
  <c r="C96" i="20"/>
  <c r="AG95" i="20"/>
  <c r="AF95" i="20"/>
  <c r="AE95" i="20"/>
  <c r="AD95" i="20"/>
  <c r="AC95" i="20"/>
  <c r="AB95" i="20"/>
  <c r="AA95" i="20"/>
  <c r="Z95" i="20"/>
  <c r="Y95" i="20"/>
  <c r="X95" i="20"/>
  <c r="W95" i="20"/>
  <c r="V95" i="20"/>
  <c r="U95" i="20"/>
  <c r="T95" i="20"/>
  <c r="S95" i="20"/>
  <c r="R95" i="20"/>
  <c r="Q95" i="20"/>
  <c r="P95" i="20"/>
  <c r="O95" i="20"/>
  <c r="N95" i="20"/>
  <c r="M95" i="20"/>
  <c r="L95" i="20"/>
  <c r="K95" i="20"/>
  <c r="J95" i="20"/>
  <c r="I95" i="20"/>
  <c r="H95" i="20"/>
  <c r="G95" i="20"/>
  <c r="F95" i="20"/>
  <c r="E95" i="20"/>
  <c r="D95" i="20"/>
  <c r="C95" i="20"/>
  <c r="AG94" i="20"/>
  <c r="AF94" i="20"/>
  <c r="AE94" i="20"/>
  <c r="AD94" i="20"/>
  <c r="AC94" i="20"/>
  <c r="AB94" i="20"/>
  <c r="AA94" i="20"/>
  <c r="Z94" i="20"/>
  <c r="Y94" i="20"/>
  <c r="X94" i="20"/>
  <c r="W94" i="20"/>
  <c r="V94" i="20"/>
  <c r="U94" i="20"/>
  <c r="T94" i="20"/>
  <c r="S94" i="20"/>
  <c r="R94" i="20"/>
  <c r="Q94" i="20"/>
  <c r="P94" i="20"/>
  <c r="O94" i="20"/>
  <c r="N94" i="20"/>
  <c r="M94" i="20"/>
  <c r="L94" i="20"/>
  <c r="K94" i="20"/>
  <c r="J94" i="20"/>
  <c r="I94" i="20"/>
  <c r="H94" i="20"/>
  <c r="G94" i="20"/>
  <c r="F94" i="20"/>
  <c r="E94" i="20"/>
  <c r="D94" i="20"/>
  <c r="C94" i="20"/>
  <c r="AG93" i="20"/>
  <c r="AF93" i="20"/>
  <c r="AE93" i="20"/>
  <c r="AD93" i="20"/>
  <c r="AC93" i="20"/>
  <c r="AB93" i="20"/>
  <c r="AA93" i="20"/>
  <c r="Z93" i="20"/>
  <c r="Y93" i="20"/>
  <c r="X93" i="20"/>
  <c r="W93" i="20"/>
  <c r="V93" i="20"/>
  <c r="U93" i="20"/>
  <c r="T93" i="20"/>
  <c r="S93" i="20"/>
  <c r="R93" i="20"/>
  <c r="Q93" i="20"/>
  <c r="P93" i="20"/>
  <c r="O93" i="20"/>
  <c r="N93" i="20"/>
  <c r="M93" i="20"/>
  <c r="L93" i="20"/>
  <c r="K93" i="20"/>
  <c r="J93" i="20"/>
  <c r="I93" i="20"/>
  <c r="H93" i="20"/>
  <c r="G93" i="20"/>
  <c r="F93" i="20"/>
  <c r="E93" i="20"/>
  <c r="D93" i="20"/>
  <c r="C93" i="20"/>
  <c r="AG92" i="20"/>
  <c r="AF92" i="20"/>
  <c r="AE92" i="20"/>
  <c r="AD92" i="20"/>
  <c r="AC92" i="20"/>
  <c r="AB92" i="20"/>
  <c r="AA92" i="20"/>
  <c r="Z92" i="20"/>
  <c r="Y92" i="20"/>
  <c r="X92" i="20"/>
  <c r="W92" i="20"/>
  <c r="V92" i="20"/>
  <c r="U92" i="20"/>
  <c r="T92" i="20"/>
  <c r="S92" i="20"/>
  <c r="R92" i="20"/>
  <c r="Q92" i="20"/>
  <c r="P92" i="20"/>
  <c r="O92" i="20"/>
  <c r="N92" i="20"/>
  <c r="M92" i="20"/>
  <c r="L92" i="20"/>
  <c r="K92" i="20"/>
  <c r="J92" i="20"/>
  <c r="I92" i="20"/>
  <c r="H92" i="20"/>
  <c r="G92" i="20"/>
  <c r="F92" i="20"/>
  <c r="E92" i="20"/>
  <c r="D92" i="20"/>
  <c r="C92" i="20"/>
  <c r="AG91" i="20"/>
  <c r="AF91" i="20"/>
  <c r="AE91" i="20"/>
  <c r="AD91" i="20"/>
  <c r="AC91" i="20"/>
  <c r="AB91" i="20"/>
  <c r="AA91" i="20"/>
  <c r="Z91" i="20"/>
  <c r="Y91" i="20"/>
  <c r="X91" i="20"/>
  <c r="W91" i="20"/>
  <c r="V91" i="20"/>
  <c r="U91" i="20"/>
  <c r="T91" i="20"/>
  <c r="S91" i="20"/>
  <c r="R91" i="20"/>
  <c r="Q91" i="20"/>
  <c r="P91" i="20"/>
  <c r="O91" i="20"/>
  <c r="N91" i="20"/>
  <c r="M91" i="20"/>
  <c r="L91" i="20"/>
  <c r="K91" i="20"/>
  <c r="J91" i="20"/>
  <c r="I91" i="20"/>
  <c r="H91" i="20"/>
  <c r="G91" i="20"/>
  <c r="F91" i="20"/>
  <c r="E91" i="20"/>
  <c r="D91" i="20"/>
  <c r="C91" i="20"/>
  <c r="AG90" i="20"/>
  <c r="AF90" i="20"/>
  <c r="AE90" i="20"/>
  <c r="AD90" i="20"/>
  <c r="AC90" i="20"/>
  <c r="AB90" i="20"/>
  <c r="AA90" i="20"/>
  <c r="Z90" i="20"/>
  <c r="Y90" i="20"/>
  <c r="X90" i="20"/>
  <c r="W90" i="20"/>
  <c r="V90" i="20"/>
  <c r="U90" i="20"/>
  <c r="T90" i="20"/>
  <c r="S90" i="20"/>
  <c r="R90" i="20"/>
  <c r="Q90" i="20"/>
  <c r="P90" i="20"/>
  <c r="O90" i="20"/>
  <c r="N90" i="20"/>
  <c r="M90" i="20"/>
  <c r="L90" i="20"/>
  <c r="K90" i="20"/>
  <c r="J90" i="20"/>
  <c r="I90" i="20"/>
  <c r="H90" i="20"/>
  <c r="G90" i="20"/>
  <c r="F90" i="20"/>
  <c r="E90" i="20"/>
  <c r="D90" i="20"/>
  <c r="C90" i="20"/>
  <c r="AG89" i="20"/>
  <c r="AF89" i="20"/>
  <c r="AE89" i="20"/>
  <c r="AD89" i="20"/>
  <c r="AC89" i="20"/>
  <c r="AB89" i="20"/>
  <c r="AA89" i="20"/>
  <c r="Z89" i="20"/>
  <c r="Y89" i="20"/>
  <c r="X89" i="20"/>
  <c r="W89" i="20"/>
  <c r="V89" i="20"/>
  <c r="U89" i="20"/>
  <c r="T89" i="20"/>
  <c r="S89" i="20"/>
  <c r="R89" i="20"/>
  <c r="Q89" i="20"/>
  <c r="P89" i="20"/>
  <c r="O89" i="20"/>
  <c r="N89" i="20"/>
  <c r="M89" i="20"/>
  <c r="L89" i="20"/>
  <c r="K89" i="20"/>
  <c r="J89" i="20"/>
  <c r="I89" i="20"/>
  <c r="H89" i="20"/>
  <c r="G89" i="20"/>
  <c r="F89" i="20"/>
  <c r="E89" i="20"/>
  <c r="D89" i="20"/>
  <c r="C89" i="20"/>
  <c r="AG88" i="20"/>
  <c r="AF88" i="20"/>
  <c r="AE88" i="20"/>
  <c r="AD88" i="20"/>
  <c r="AC88" i="20"/>
  <c r="AB88" i="20"/>
  <c r="AA88" i="20"/>
  <c r="Z88" i="20"/>
  <c r="Y88" i="20"/>
  <c r="X88" i="20"/>
  <c r="W88" i="20"/>
  <c r="V88" i="20"/>
  <c r="U88" i="20"/>
  <c r="T88" i="20"/>
  <c r="S88" i="20"/>
  <c r="R88" i="20"/>
  <c r="Q88" i="20"/>
  <c r="P88" i="20"/>
  <c r="O88" i="20"/>
  <c r="N88" i="20"/>
  <c r="M88" i="20"/>
  <c r="L88" i="20"/>
  <c r="K88" i="20"/>
  <c r="J88" i="20"/>
  <c r="I88" i="20"/>
  <c r="H88" i="20"/>
  <c r="G88" i="20"/>
  <c r="F88" i="20"/>
  <c r="E88" i="20"/>
  <c r="D88" i="20"/>
  <c r="C88" i="20"/>
  <c r="AG86" i="20"/>
  <c r="AF86" i="20"/>
  <c r="AE86" i="20"/>
  <c r="AD86" i="20"/>
  <c r="AC86" i="20"/>
  <c r="AB86" i="20"/>
  <c r="AA86" i="20"/>
  <c r="Z86" i="20"/>
  <c r="Y86" i="20"/>
  <c r="X86" i="20"/>
  <c r="W86" i="20"/>
  <c r="V86" i="20"/>
  <c r="U86" i="20"/>
  <c r="T86" i="20"/>
  <c r="S86" i="20"/>
  <c r="R86" i="20"/>
  <c r="Q86" i="20"/>
  <c r="P86" i="20"/>
  <c r="O86" i="20"/>
  <c r="N86" i="20"/>
  <c r="M86" i="20"/>
  <c r="L86" i="20"/>
  <c r="K86" i="20"/>
  <c r="J86" i="20"/>
  <c r="I86" i="20"/>
  <c r="H86" i="20"/>
  <c r="G86" i="20"/>
  <c r="F86" i="20"/>
  <c r="E86" i="20"/>
  <c r="D86" i="20"/>
  <c r="C86" i="20"/>
  <c r="AG85" i="20"/>
  <c r="AF85" i="20"/>
  <c r="AE85" i="20"/>
  <c r="AD85" i="20"/>
  <c r="AC85" i="20"/>
  <c r="AB85" i="20"/>
  <c r="AA85" i="20"/>
  <c r="Z85" i="20"/>
  <c r="Y85" i="20"/>
  <c r="X85" i="20"/>
  <c r="W85" i="20"/>
  <c r="V85" i="20"/>
  <c r="U85" i="20"/>
  <c r="T85" i="20"/>
  <c r="S85" i="20"/>
  <c r="R85" i="20"/>
  <c r="Q85" i="20"/>
  <c r="P85" i="20"/>
  <c r="O85" i="20"/>
  <c r="N85" i="20"/>
  <c r="M85" i="20"/>
  <c r="L85" i="20"/>
  <c r="K85" i="20"/>
  <c r="J85" i="20"/>
  <c r="I85" i="20"/>
  <c r="H85" i="20"/>
  <c r="G85" i="20"/>
  <c r="F85" i="20"/>
  <c r="E85" i="20"/>
  <c r="D85" i="20"/>
  <c r="C85" i="20"/>
  <c r="AG84" i="20"/>
  <c r="AF84" i="20"/>
  <c r="AE84" i="20"/>
  <c r="AD84" i="20"/>
  <c r="AC84" i="20"/>
  <c r="AB84" i="20"/>
  <c r="AA84" i="20"/>
  <c r="Z84" i="20"/>
  <c r="Y84" i="20"/>
  <c r="X84" i="20"/>
  <c r="W84" i="20"/>
  <c r="V84" i="20"/>
  <c r="U84" i="20"/>
  <c r="T84" i="20"/>
  <c r="S84" i="20"/>
  <c r="R84" i="20"/>
  <c r="Q84" i="20"/>
  <c r="P84" i="20"/>
  <c r="O84" i="20"/>
  <c r="N84" i="20"/>
  <c r="M84" i="20"/>
  <c r="L84" i="20"/>
  <c r="K84" i="20"/>
  <c r="J84" i="20"/>
  <c r="I84" i="20"/>
  <c r="H84" i="20"/>
  <c r="G84" i="20"/>
  <c r="F84" i="20"/>
  <c r="E84" i="20"/>
  <c r="D84" i="20"/>
  <c r="C84" i="20"/>
  <c r="AG83" i="20"/>
  <c r="AF83" i="20"/>
  <c r="AE83" i="20"/>
  <c r="AD83" i="20"/>
  <c r="AC83" i="20"/>
  <c r="AB83" i="20"/>
  <c r="AA83" i="20"/>
  <c r="Z83" i="20"/>
  <c r="Y83" i="20"/>
  <c r="X83" i="20"/>
  <c r="W83" i="20"/>
  <c r="V83" i="20"/>
  <c r="U83" i="20"/>
  <c r="T83" i="20"/>
  <c r="S83" i="20"/>
  <c r="R83" i="20"/>
  <c r="Q83" i="20"/>
  <c r="P83" i="20"/>
  <c r="O83" i="20"/>
  <c r="N83" i="20"/>
  <c r="M83" i="20"/>
  <c r="L83" i="20"/>
  <c r="K83" i="20"/>
  <c r="J83" i="20"/>
  <c r="I83" i="20"/>
  <c r="H83" i="20"/>
  <c r="G83" i="20"/>
  <c r="F83" i="20"/>
  <c r="E83" i="20"/>
  <c r="D83" i="20"/>
  <c r="C83" i="20"/>
  <c r="AG82" i="20"/>
  <c r="AF82" i="20"/>
  <c r="AE82" i="20"/>
  <c r="AD82" i="20"/>
  <c r="AC82" i="20"/>
  <c r="AB82" i="20"/>
  <c r="AA82" i="20"/>
  <c r="Z82" i="20"/>
  <c r="Y82" i="20"/>
  <c r="X82" i="20"/>
  <c r="W82" i="20"/>
  <c r="V82" i="20"/>
  <c r="U82" i="20"/>
  <c r="T82" i="20"/>
  <c r="S82" i="20"/>
  <c r="R82" i="20"/>
  <c r="Q82" i="20"/>
  <c r="P82" i="20"/>
  <c r="O82" i="20"/>
  <c r="N82" i="20"/>
  <c r="M82" i="20"/>
  <c r="L82" i="20"/>
  <c r="K82" i="20"/>
  <c r="J82" i="20"/>
  <c r="I82" i="20"/>
  <c r="H82" i="20"/>
  <c r="G82" i="20"/>
  <c r="F82" i="20"/>
  <c r="E82" i="20"/>
  <c r="D82" i="20"/>
  <c r="C82" i="20"/>
  <c r="AG81" i="20"/>
  <c r="AF81" i="20"/>
  <c r="AE81" i="20"/>
  <c r="AD81" i="20"/>
  <c r="AC81" i="20"/>
  <c r="AB81" i="20"/>
  <c r="AA81" i="20"/>
  <c r="Z81" i="20"/>
  <c r="Y81" i="20"/>
  <c r="X81" i="20"/>
  <c r="W81" i="20"/>
  <c r="V81" i="20"/>
  <c r="U81" i="20"/>
  <c r="T81" i="20"/>
  <c r="S81" i="20"/>
  <c r="R81" i="20"/>
  <c r="Q81" i="20"/>
  <c r="P81" i="20"/>
  <c r="O81" i="20"/>
  <c r="N81" i="20"/>
  <c r="M81" i="20"/>
  <c r="L81" i="20"/>
  <c r="K81" i="20"/>
  <c r="J81" i="20"/>
  <c r="I81" i="20"/>
  <c r="H81" i="20"/>
  <c r="G81" i="20"/>
  <c r="F81" i="20"/>
  <c r="E81" i="20"/>
  <c r="D81" i="20"/>
  <c r="C81" i="20"/>
  <c r="AG80" i="20"/>
  <c r="AF80" i="20"/>
  <c r="AE80" i="20"/>
  <c r="AD80" i="20"/>
  <c r="AC80" i="20"/>
  <c r="AB80" i="20"/>
  <c r="AA80" i="20"/>
  <c r="Z80" i="20"/>
  <c r="Y80" i="20"/>
  <c r="X80" i="20"/>
  <c r="W80" i="20"/>
  <c r="V80" i="20"/>
  <c r="U80" i="20"/>
  <c r="T80" i="20"/>
  <c r="S80" i="20"/>
  <c r="R80" i="20"/>
  <c r="Q80" i="20"/>
  <c r="P80" i="20"/>
  <c r="O80" i="20"/>
  <c r="N80" i="20"/>
  <c r="M80" i="20"/>
  <c r="L80" i="20"/>
  <c r="K80" i="20"/>
  <c r="J80" i="20"/>
  <c r="I80" i="20"/>
  <c r="H80" i="20"/>
  <c r="G80" i="20"/>
  <c r="F80" i="20"/>
  <c r="E80" i="20"/>
  <c r="D80" i="20"/>
  <c r="C80" i="20"/>
  <c r="AG79" i="20"/>
  <c r="AF79" i="20"/>
  <c r="AE79" i="20"/>
  <c r="AD79" i="20"/>
  <c r="AC79" i="20"/>
  <c r="AB79" i="20"/>
  <c r="AA79" i="20"/>
  <c r="Z79" i="20"/>
  <c r="Y79" i="20"/>
  <c r="X79" i="20"/>
  <c r="W79" i="20"/>
  <c r="V79" i="20"/>
  <c r="U79" i="20"/>
  <c r="T79" i="20"/>
  <c r="S79" i="20"/>
  <c r="R79" i="20"/>
  <c r="Q79" i="20"/>
  <c r="P79" i="20"/>
  <c r="O79" i="20"/>
  <c r="N79" i="20"/>
  <c r="M79" i="20"/>
  <c r="L79" i="20"/>
  <c r="K79" i="20"/>
  <c r="J79" i="20"/>
  <c r="I79" i="20"/>
  <c r="H79" i="20"/>
  <c r="G79" i="20"/>
  <c r="F79" i="20"/>
  <c r="E79" i="20"/>
  <c r="D79" i="20"/>
  <c r="C79" i="20"/>
  <c r="AG78" i="20"/>
  <c r="AF78" i="20"/>
  <c r="AE78" i="20"/>
  <c r="AD78" i="20"/>
  <c r="AC78" i="20"/>
  <c r="AB78" i="20"/>
  <c r="AA78" i="20"/>
  <c r="Z78" i="20"/>
  <c r="Y78" i="20"/>
  <c r="X78" i="20"/>
  <c r="W78" i="20"/>
  <c r="V78" i="20"/>
  <c r="U78" i="20"/>
  <c r="T78" i="20"/>
  <c r="S78" i="20"/>
  <c r="R78" i="20"/>
  <c r="Q78" i="20"/>
  <c r="P78" i="20"/>
  <c r="O78" i="20"/>
  <c r="N78" i="20"/>
  <c r="M78" i="20"/>
  <c r="L78" i="20"/>
  <c r="K78" i="20"/>
  <c r="J78" i="20"/>
  <c r="I78" i="20"/>
  <c r="H78" i="20"/>
  <c r="G78" i="20"/>
  <c r="F78" i="20"/>
  <c r="E78" i="20"/>
  <c r="D78" i="20"/>
  <c r="C78" i="20"/>
  <c r="AG77" i="20"/>
  <c r="AF77" i="20"/>
  <c r="AE77" i="20"/>
  <c r="AD77" i="20"/>
  <c r="AC77" i="20"/>
  <c r="AB77" i="20"/>
  <c r="AA77" i="20"/>
  <c r="Z77" i="20"/>
  <c r="Y77" i="20"/>
  <c r="X77" i="20"/>
  <c r="W77" i="20"/>
  <c r="V77" i="20"/>
  <c r="U77" i="20"/>
  <c r="T77" i="20"/>
  <c r="S77" i="20"/>
  <c r="R77" i="20"/>
  <c r="Q77" i="20"/>
  <c r="P77" i="20"/>
  <c r="O77" i="20"/>
  <c r="N77" i="20"/>
  <c r="M77" i="20"/>
  <c r="L77" i="20"/>
  <c r="K77" i="20"/>
  <c r="J77" i="20"/>
  <c r="I77" i="20"/>
  <c r="H77" i="20"/>
  <c r="G77" i="20"/>
  <c r="F77" i="20"/>
  <c r="E77" i="20"/>
  <c r="D77" i="20"/>
  <c r="C77" i="20"/>
  <c r="AG75" i="20"/>
  <c r="AF75" i="20"/>
  <c r="AE75" i="20"/>
  <c r="AD75" i="20"/>
  <c r="AC75" i="20"/>
  <c r="AB75" i="20"/>
  <c r="AA75" i="20"/>
  <c r="Z75" i="20"/>
  <c r="Y75" i="20"/>
  <c r="X75" i="20"/>
  <c r="W75" i="20"/>
  <c r="V75" i="20"/>
  <c r="U75" i="20"/>
  <c r="T75" i="20"/>
  <c r="S75" i="20"/>
  <c r="R75" i="20"/>
  <c r="Q75" i="20"/>
  <c r="P75" i="20"/>
  <c r="O75" i="20"/>
  <c r="N75" i="20"/>
  <c r="M75" i="20"/>
  <c r="L75" i="20"/>
  <c r="K75" i="20"/>
  <c r="J75" i="20"/>
  <c r="I75" i="20"/>
  <c r="H75" i="20"/>
  <c r="G75" i="20"/>
  <c r="F75" i="20"/>
  <c r="E75" i="20"/>
  <c r="D75" i="20"/>
  <c r="C75" i="20"/>
  <c r="AG74" i="20"/>
  <c r="AF74" i="20"/>
  <c r="AE74" i="20"/>
  <c r="AD74" i="20"/>
  <c r="AC74" i="20"/>
  <c r="AB74" i="20"/>
  <c r="AA74" i="20"/>
  <c r="Z74" i="20"/>
  <c r="Y74" i="20"/>
  <c r="X74" i="20"/>
  <c r="W74" i="20"/>
  <c r="V74" i="20"/>
  <c r="U74" i="20"/>
  <c r="T74" i="20"/>
  <c r="S74" i="20"/>
  <c r="R74" i="20"/>
  <c r="Q74" i="20"/>
  <c r="P74" i="20"/>
  <c r="O74" i="20"/>
  <c r="N74" i="20"/>
  <c r="M74" i="20"/>
  <c r="L74" i="20"/>
  <c r="K74" i="20"/>
  <c r="J74" i="20"/>
  <c r="I74" i="20"/>
  <c r="H74" i="20"/>
  <c r="G74" i="20"/>
  <c r="F74" i="20"/>
  <c r="E74" i="20"/>
  <c r="D74" i="20"/>
  <c r="C74" i="20"/>
  <c r="AG73" i="20"/>
  <c r="AF73" i="20"/>
  <c r="AE73" i="20"/>
  <c r="AD73" i="20"/>
  <c r="AC73" i="20"/>
  <c r="AB73" i="20"/>
  <c r="AA73" i="20"/>
  <c r="Z73" i="20"/>
  <c r="Y73" i="20"/>
  <c r="X73" i="20"/>
  <c r="W73" i="20"/>
  <c r="V73" i="20"/>
  <c r="U73" i="20"/>
  <c r="T73" i="20"/>
  <c r="S73" i="20"/>
  <c r="R73" i="20"/>
  <c r="Q73" i="20"/>
  <c r="P73" i="20"/>
  <c r="O73" i="20"/>
  <c r="N73" i="20"/>
  <c r="M73" i="20"/>
  <c r="L73" i="20"/>
  <c r="K73" i="20"/>
  <c r="J73" i="20"/>
  <c r="I73" i="20"/>
  <c r="H73" i="20"/>
  <c r="G73" i="20"/>
  <c r="F73" i="20"/>
  <c r="E73" i="20"/>
  <c r="D73" i="20"/>
  <c r="C73" i="20"/>
  <c r="AG72" i="20"/>
  <c r="AF72" i="20"/>
  <c r="AE72" i="20"/>
  <c r="AD72" i="20"/>
  <c r="AC72" i="20"/>
  <c r="AB72" i="20"/>
  <c r="AA72" i="20"/>
  <c r="Z72" i="20"/>
  <c r="Y72" i="20"/>
  <c r="X72" i="20"/>
  <c r="W72" i="20"/>
  <c r="V72" i="20"/>
  <c r="U72" i="20"/>
  <c r="T72" i="20"/>
  <c r="S72" i="20"/>
  <c r="R72" i="20"/>
  <c r="Q72" i="20"/>
  <c r="P72" i="20"/>
  <c r="O72" i="20"/>
  <c r="N72" i="20"/>
  <c r="M72" i="20"/>
  <c r="L72" i="20"/>
  <c r="K72" i="20"/>
  <c r="J72" i="20"/>
  <c r="I72" i="20"/>
  <c r="H72" i="20"/>
  <c r="G72" i="20"/>
  <c r="F72" i="20"/>
  <c r="E72" i="20"/>
  <c r="D72" i="20"/>
  <c r="C72" i="20"/>
  <c r="AG71" i="20"/>
  <c r="AF71" i="20"/>
  <c r="AE71" i="20"/>
  <c r="AD71" i="20"/>
  <c r="AC71" i="20"/>
  <c r="AB71" i="20"/>
  <c r="AA71" i="20"/>
  <c r="Z71" i="20"/>
  <c r="Y71" i="20"/>
  <c r="X71" i="20"/>
  <c r="W71" i="20"/>
  <c r="V71" i="20"/>
  <c r="U71" i="20"/>
  <c r="T71" i="20"/>
  <c r="S71" i="20"/>
  <c r="R71" i="20"/>
  <c r="Q71" i="20"/>
  <c r="P71" i="20"/>
  <c r="O71" i="20"/>
  <c r="N71" i="20"/>
  <c r="M71" i="20"/>
  <c r="L71" i="20"/>
  <c r="K71" i="20"/>
  <c r="J71" i="20"/>
  <c r="I71" i="20"/>
  <c r="H71" i="20"/>
  <c r="G71" i="20"/>
  <c r="F71" i="20"/>
  <c r="E71" i="20"/>
  <c r="D71" i="20"/>
  <c r="C71" i="20"/>
  <c r="AG70" i="20"/>
  <c r="AF70" i="20"/>
  <c r="AE70" i="20"/>
  <c r="AD70" i="20"/>
  <c r="AC70" i="20"/>
  <c r="AB70" i="20"/>
  <c r="AA70" i="20"/>
  <c r="Z70" i="20"/>
  <c r="Y70" i="20"/>
  <c r="X70" i="20"/>
  <c r="W70" i="20"/>
  <c r="V70" i="20"/>
  <c r="U70" i="20"/>
  <c r="T70" i="20"/>
  <c r="S70" i="20"/>
  <c r="R70" i="20"/>
  <c r="Q70" i="20"/>
  <c r="P70" i="20"/>
  <c r="O70" i="20"/>
  <c r="N70" i="20"/>
  <c r="M70" i="20"/>
  <c r="L70" i="20"/>
  <c r="K70" i="20"/>
  <c r="J70" i="20"/>
  <c r="I70" i="20"/>
  <c r="H70" i="20"/>
  <c r="G70" i="20"/>
  <c r="F70" i="20"/>
  <c r="E70" i="20"/>
  <c r="D70" i="20"/>
  <c r="C70" i="20"/>
  <c r="AG69" i="20"/>
  <c r="AF69" i="20"/>
  <c r="AE69" i="20"/>
  <c r="AD69" i="20"/>
  <c r="AC69" i="20"/>
  <c r="AB69" i="20"/>
  <c r="AA69" i="20"/>
  <c r="Z69" i="20"/>
  <c r="Y69" i="20"/>
  <c r="X69" i="20"/>
  <c r="W69" i="20"/>
  <c r="V69" i="20"/>
  <c r="U69" i="20"/>
  <c r="T69" i="20"/>
  <c r="S69" i="20"/>
  <c r="R69" i="20"/>
  <c r="Q69" i="20"/>
  <c r="P69" i="20"/>
  <c r="O69" i="20"/>
  <c r="N69" i="20"/>
  <c r="M69" i="20"/>
  <c r="L69" i="20"/>
  <c r="K69" i="20"/>
  <c r="J69" i="20"/>
  <c r="I69" i="20"/>
  <c r="H69" i="20"/>
  <c r="G69" i="20"/>
  <c r="F69" i="20"/>
  <c r="E69" i="20"/>
  <c r="D69" i="20"/>
  <c r="C69" i="20"/>
  <c r="AG68" i="20"/>
  <c r="AF68" i="20"/>
  <c r="AE68" i="20"/>
  <c r="AD68" i="20"/>
  <c r="AC68" i="20"/>
  <c r="AB68" i="20"/>
  <c r="AA68" i="20"/>
  <c r="Z68" i="20"/>
  <c r="Y68" i="20"/>
  <c r="X68" i="20"/>
  <c r="W68" i="20"/>
  <c r="V68" i="20"/>
  <c r="U68" i="20"/>
  <c r="T68" i="20"/>
  <c r="S68" i="20"/>
  <c r="R68" i="20"/>
  <c r="Q68" i="20"/>
  <c r="P68" i="20"/>
  <c r="O68" i="20"/>
  <c r="N68" i="20"/>
  <c r="M68" i="20"/>
  <c r="L68" i="20"/>
  <c r="K68" i="20"/>
  <c r="J68" i="20"/>
  <c r="I68" i="20"/>
  <c r="H68" i="20"/>
  <c r="G68" i="20"/>
  <c r="F68" i="20"/>
  <c r="E68" i="20"/>
  <c r="D68" i="20"/>
  <c r="C68" i="20"/>
  <c r="AG67" i="20"/>
  <c r="AF67" i="20"/>
  <c r="AE67" i="20"/>
  <c r="AD67" i="20"/>
  <c r="AC67" i="20"/>
  <c r="AB67" i="20"/>
  <c r="AA67" i="20"/>
  <c r="Z67" i="20"/>
  <c r="Y67" i="20"/>
  <c r="X67" i="20"/>
  <c r="W67" i="20"/>
  <c r="V67" i="20"/>
  <c r="U67" i="20"/>
  <c r="T67" i="20"/>
  <c r="S67" i="20"/>
  <c r="R67" i="20"/>
  <c r="Q67" i="20"/>
  <c r="P67" i="20"/>
  <c r="O67" i="20"/>
  <c r="N67" i="20"/>
  <c r="M67" i="20"/>
  <c r="L67" i="20"/>
  <c r="K67" i="20"/>
  <c r="J67" i="20"/>
  <c r="I67" i="20"/>
  <c r="H67" i="20"/>
  <c r="G67" i="20"/>
  <c r="F67" i="20"/>
  <c r="E67" i="20"/>
  <c r="D67" i="20"/>
  <c r="C67" i="20"/>
  <c r="AG66" i="20"/>
  <c r="AF66" i="20"/>
  <c r="AE66" i="20"/>
  <c r="AD66" i="20"/>
  <c r="AC66" i="20"/>
  <c r="AB66" i="20"/>
  <c r="AA66" i="20"/>
  <c r="Z66" i="20"/>
  <c r="Y66" i="20"/>
  <c r="X66" i="20"/>
  <c r="W66" i="20"/>
  <c r="V66" i="20"/>
  <c r="U66" i="20"/>
  <c r="T66" i="20"/>
  <c r="S66" i="20"/>
  <c r="R66" i="20"/>
  <c r="Q66" i="20"/>
  <c r="P66" i="20"/>
  <c r="O66" i="20"/>
  <c r="N66" i="20"/>
  <c r="M66" i="20"/>
  <c r="L66" i="20"/>
  <c r="K66" i="20"/>
  <c r="J66" i="20"/>
  <c r="I66" i="20"/>
  <c r="H66" i="20"/>
  <c r="G66" i="20"/>
  <c r="F66" i="20"/>
  <c r="E66" i="20"/>
  <c r="D66" i="20"/>
  <c r="C66" i="20"/>
  <c r="AG64" i="20"/>
  <c r="AF64" i="20"/>
  <c r="AE64" i="20"/>
  <c r="AD64" i="20"/>
  <c r="AC64" i="20"/>
  <c r="AB64" i="20"/>
  <c r="AA64" i="20"/>
  <c r="Z64" i="20"/>
  <c r="Y64" i="20"/>
  <c r="X64" i="20"/>
  <c r="W64" i="20"/>
  <c r="V64" i="20"/>
  <c r="U64" i="20"/>
  <c r="T64" i="20"/>
  <c r="S64" i="20"/>
  <c r="R64" i="20"/>
  <c r="Q64" i="20"/>
  <c r="P64" i="20"/>
  <c r="O64" i="20"/>
  <c r="N64" i="20"/>
  <c r="M64" i="20"/>
  <c r="L64" i="20"/>
  <c r="K64" i="20"/>
  <c r="J64" i="20"/>
  <c r="I64" i="20"/>
  <c r="H64" i="20"/>
  <c r="G64" i="20"/>
  <c r="F64" i="20"/>
  <c r="E64" i="20"/>
  <c r="D64" i="20"/>
  <c r="C64" i="20"/>
  <c r="AG63" i="20"/>
  <c r="AF63" i="20"/>
  <c r="AE63" i="20"/>
  <c r="AD63" i="20"/>
  <c r="AC63" i="20"/>
  <c r="AB63" i="20"/>
  <c r="AA63" i="20"/>
  <c r="Z63" i="20"/>
  <c r="Y63" i="20"/>
  <c r="X63" i="20"/>
  <c r="W63" i="20"/>
  <c r="V63" i="20"/>
  <c r="U63" i="20"/>
  <c r="T63" i="20"/>
  <c r="S63" i="20"/>
  <c r="R63" i="20"/>
  <c r="Q63" i="20"/>
  <c r="P63" i="20"/>
  <c r="O63" i="20"/>
  <c r="N63" i="20"/>
  <c r="M63" i="20"/>
  <c r="L63" i="20"/>
  <c r="K63" i="20"/>
  <c r="J63" i="20"/>
  <c r="I63" i="20"/>
  <c r="H63" i="20"/>
  <c r="G63" i="20"/>
  <c r="F63" i="20"/>
  <c r="E63" i="20"/>
  <c r="D63" i="20"/>
  <c r="C63" i="20"/>
  <c r="AG62" i="20"/>
  <c r="AF62" i="20"/>
  <c r="AE62" i="20"/>
  <c r="AD62" i="20"/>
  <c r="AC62" i="20"/>
  <c r="AB62" i="20"/>
  <c r="AA62" i="20"/>
  <c r="Z62" i="20"/>
  <c r="Y62" i="20"/>
  <c r="X62" i="20"/>
  <c r="W62" i="20"/>
  <c r="V62" i="20"/>
  <c r="U62" i="20"/>
  <c r="T62" i="20"/>
  <c r="S62" i="20"/>
  <c r="R62" i="20"/>
  <c r="Q62" i="20"/>
  <c r="P62" i="20"/>
  <c r="O62" i="20"/>
  <c r="N62" i="20"/>
  <c r="M62" i="20"/>
  <c r="L62" i="20"/>
  <c r="K62" i="20"/>
  <c r="J62" i="20"/>
  <c r="I62" i="20"/>
  <c r="H62" i="20"/>
  <c r="G62" i="20"/>
  <c r="F62" i="20"/>
  <c r="E62" i="20"/>
  <c r="D62" i="20"/>
  <c r="C62" i="20"/>
  <c r="AG61" i="20"/>
  <c r="AF61" i="20"/>
  <c r="AE61" i="20"/>
  <c r="AD61" i="20"/>
  <c r="AC61" i="20"/>
  <c r="AB61" i="20"/>
  <c r="AA61" i="20"/>
  <c r="Z61" i="20"/>
  <c r="Y61" i="20"/>
  <c r="X61" i="20"/>
  <c r="W61" i="20"/>
  <c r="V61" i="20"/>
  <c r="U61" i="20"/>
  <c r="T61" i="20"/>
  <c r="S61" i="20"/>
  <c r="R61" i="20"/>
  <c r="Q61" i="20"/>
  <c r="P61" i="20"/>
  <c r="O61" i="20"/>
  <c r="N61" i="20"/>
  <c r="M61" i="20"/>
  <c r="L61" i="20"/>
  <c r="K61" i="20"/>
  <c r="J61" i="20"/>
  <c r="I61" i="20"/>
  <c r="H61" i="20"/>
  <c r="G61" i="20"/>
  <c r="F61" i="20"/>
  <c r="E61" i="20"/>
  <c r="D61" i="20"/>
  <c r="C61" i="20"/>
  <c r="AG60" i="20"/>
  <c r="AF60" i="20"/>
  <c r="AE60" i="20"/>
  <c r="AD60" i="20"/>
  <c r="AC60" i="20"/>
  <c r="AB60" i="20"/>
  <c r="AA60" i="20"/>
  <c r="Z60" i="20"/>
  <c r="Y60" i="20"/>
  <c r="X60" i="20"/>
  <c r="W60" i="20"/>
  <c r="V60" i="20"/>
  <c r="U60" i="20"/>
  <c r="T60" i="20"/>
  <c r="S60" i="20"/>
  <c r="R60" i="20"/>
  <c r="Q60" i="20"/>
  <c r="P60" i="20"/>
  <c r="O60" i="20"/>
  <c r="N60" i="20"/>
  <c r="M60" i="20"/>
  <c r="L60" i="20"/>
  <c r="K60" i="20"/>
  <c r="J60" i="20"/>
  <c r="I60" i="20"/>
  <c r="H60" i="20"/>
  <c r="G60" i="20"/>
  <c r="F60" i="20"/>
  <c r="E60" i="20"/>
  <c r="D60" i="20"/>
  <c r="C60" i="20"/>
  <c r="AG59" i="20"/>
  <c r="AF59" i="20"/>
  <c r="AE59" i="20"/>
  <c r="AD59" i="20"/>
  <c r="AC59" i="20"/>
  <c r="AB59" i="20"/>
  <c r="AA59" i="20"/>
  <c r="Z59" i="20"/>
  <c r="Y59" i="20"/>
  <c r="X59" i="20"/>
  <c r="W59" i="20"/>
  <c r="V59" i="20"/>
  <c r="U59" i="20"/>
  <c r="T59" i="20"/>
  <c r="S59" i="20"/>
  <c r="R59" i="20"/>
  <c r="Q59" i="20"/>
  <c r="P59" i="20"/>
  <c r="O59" i="20"/>
  <c r="N59" i="20"/>
  <c r="M59" i="20"/>
  <c r="L59" i="20"/>
  <c r="K59" i="20"/>
  <c r="J59" i="20"/>
  <c r="I59" i="20"/>
  <c r="H59" i="20"/>
  <c r="G59" i="20"/>
  <c r="F59" i="20"/>
  <c r="E59" i="20"/>
  <c r="D59" i="20"/>
  <c r="C59" i="20"/>
  <c r="AG58" i="20"/>
  <c r="AF58" i="20"/>
  <c r="AE58" i="20"/>
  <c r="AD58" i="20"/>
  <c r="AC58" i="20"/>
  <c r="AB58" i="20"/>
  <c r="AA58" i="20"/>
  <c r="Z58" i="20"/>
  <c r="Y58" i="20"/>
  <c r="X58" i="20"/>
  <c r="W58" i="20"/>
  <c r="V58" i="20"/>
  <c r="U58" i="20"/>
  <c r="T58" i="20"/>
  <c r="S58" i="20"/>
  <c r="R58" i="20"/>
  <c r="Q58" i="20"/>
  <c r="P58" i="20"/>
  <c r="O58" i="20"/>
  <c r="N58" i="20"/>
  <c r="M58" i="20"/>
  <c r="L58" i="20"/>
  <c r="K58" i="20"/>
  <c r="J58" i="20"/>
  <c r="I58" i="20"/>
  <c r="H58" i="20"/>
  <c r="G58" i="20"/>
  <c r="F58" i="20"/>
  <c r="E58" i="20"/>
  <c r="D58" i="20"/>
  <c r="C58" i="20"/>
  <c r="AG57" i="20"/>
  <c r="AF57" i="20"/>
  <c r="AE57" i="20"/>
  <c r="AD57" i="20"/>
  <c r="AC57" i="20"/>
  <c r="AB57" i="20"/>
  <c r="AA57" i="20"/>
  <c r="Z57" i="20"/>
  <c r="Y57" i="20"/>
  <c r="X57" i="20"/>
  <c r="W57" i="20"/>
  <c r="V57" i="20"/>
  <c r="U57" i="20"/>
  <c r="T57" i="20"/>
  <c r="S57" i="20"/>
  <c r="R57" i="20"/>
  <c r="Q57" i="20"/>
  <c r="P57" i="20"/>
  <c r="O57" i="20"/>
  <c r="N57" i="20"/>
  <c r="M57" i="20"/>
  <c r="L57" i="20"/>
  <c r="K57" i="20"/>
  <c r="J57" i="20"/>
  <c r="I57" i="20"/>
  <c r="H57" i="20"/>
  <c r="G57" i="20"/>
  <c r="F57" i="20"/>
  <c r="E57" i="20"/>
  <c r="D57" i="20"/>
  <c r="C57" i="20"/>
  <c r="AG56" i="20"/>
  <c r="AF56" i="20"/>
  <c r="AE56" i="20"/>
  <c r="AD56" i="20"/>
  <c r="AC56" i="20"/>
  <c r="AB56" i="20"/>
  <c r="AA56" i="20"/>
  <c r="Z56" i="20"/>
  <c r="Y56" i="20"/>
  <c r="X56" i="20"/>
  <c r="W56" i="20"/>
  <c r="V56" i="20"/>
  <c r="U56" i="20"/>
  <c r="T56" i="20"/>
  <c r="S56" i="20"/>
  <c r="R56" i="20"/>
  <c r="Q56" i="20"/>
  <c r="P56" i="20"/>
  <c r="O56" i="20"/>
  <c r="N56" i="20"/>
  <c r="M56" i="20"/>
  <c r="L56" i="20"/>
  <c r="K56" i="20"/>
  <c r="J56" i="20"/>
  <c r="I56" i="20"/>
  <c r="H56" i="20"/>
  <c r="G56" i="20"/>
  <c r="F56" i="20"/>
  <c r="E56" i="20"/>
  <c r="D56" i="20"/>
  <c r="C56" i="20"/>
  <c r="AG55" i="20"/>
  <c r="AF55" i="20"/>
  <c r="AE55" i="20"/>
  <c r="AD55" i="20"/>
  <c r="AC55" i="20"/>
  <c r="AB55" i="20"/>
  <c r="AA55" i="20"/>
  <c r="Z55" i="20"/>
  <c r="Y55" i="20"/>
  <c r="X55" i="20"/>
  <c r="W55" i="20"/>
  <c r="V55" i="20"/>
  <c r="U55" i="20"/>
  <c r="T55" i="20"/>
  <c r="S55" i="20"/>
  <c r="R55" i="20"/>
  <c r="Q55" i="20"/>
  <c r="P55" i="20"/>
  <c r="O55" i="20"/>
  <c r="N55" i="20"/>
  <c r="M55" i="20"/>
  <c r="L55" i="20"/>
  <c r="K55" i="20"/>
  <c r="J55" i="20"/>
  <c r="I55" i="20"/>
  <c r="H55" i="20"/>
  <c r="G55" i="20"/>
  <c r="F55" i="20"/>
  <c r="E55" i="20"/>
  <c r="D55" i="20"/>
  <c r="C55" i="20"/>
  <c r="AG51" i="20"/>
  <c r="AF51" i="20"/>
  <c r="AE51" i="20"/>
  <c r="AD51" i="20"/>
  <c r="AC51" i="20"/>
  <c r="AB51" i="20"/>
  <c r="AA51" i="20"/>
  <c r="Z51" i="20"/>
  <c r="Y51" i="20"/>
  <c r="X51" i="20"/>
  <c r="W51" i="20"/>
  <c r="V51" i="20"/>
  <c r="U51" i="20"/>
  <c r="T51" i="20"/>
  <c r="S51" i="20"/>
  <c r="R51" i="20"/>
  <c r="Q51" i="20"/>
  <c r="P51" i="20"/>
  <c r="O51" i="20"/>
  <c r="N51" i="20"/>
  <c r="M51" i="20"/>
  <c r="L51" i="20"/>
  <c r="K51" i="20"/>
  <c r="J51" i="20"/>
  <c r="I51" i="20"/>
  <c r="H51" i="20"/>
  <c r="G51" i="20"/>
  <c r="F51" i="20"/>
  <c r="E51" i="20"/>
  <c r="D51" i="20"/>
  <c r="C51" i="20"/>
  <c r="AG50" i="20"/>
  <c r="AF50" i="20"/>
  <c r="AG14" i="23" s="1"/>
  <c r="AG3" i="25" s="1"/>
  <c r="AE50" i="20"/>
  <c r="AF14" i="23" s="1"/>
  <c r="AF3" i="25" s="1"/>
  <c r="AD50" i="20"/>
  <c r="AE14" i="23" s="1"/>
  <c r="AE3" i="25" s="1"/>
  <c r="AC50" i="20"/>
  <c r="AD14" i="23" s="1"/>
  <c r="AD3" i="25" s="1"/>
  <c r="AB50" i="20"/>
  <c r="AC14" i="23" s="1"/>
  <c r="AC3" i="25" s="1"/>
  <c r="AA50" i="20"/>
  <c r="AB14" i="23" s="1"/>
  <c r="AB3" i="25" s="1"/>
  <c r="Z50" i="20"/>
  <c r="Y50" i="20"/>
  <c r="X50" i="20"/>
  <c r="Y14" i="23" s="1"/>
  <c r="Y3" i="25" s="1"/>
  <c r="W50" i="20"/>
  <c r="X14" i="23" s="1"/>
  <c r="X3" i="25" s="1"/>
  <c r="V50" i="20"/>
  <c r="W14" i="23" s="1"/>
  <c r="W3" i="25" s="1"/>
  <c r="U50" i="20"/>
  <c r="V14" i="23" s="1"/>
  <c r="V3" i="25" s="1"/>
  <c r="T50" i="20"/>
  <c r="U14" i="23" s="1"/>
  <c r="U3" i="25" s="1"/>
  <c r="S50" i="20"/>
  <c r="T14" i="23" s="1"/>
  <c r="T3" i="25" s="1"/>
  <c r="R50" i="20"/>
  <c r="Q50" i="20"/>
  <c r="P50" i="20"/>
  <c r="Q14" i="23" s="1"/>
  <c r="Q3" i="25" s="1"/>
  <c r="O50" i="20"/>
  <c r="P14" i="23" s="1"/>
  <c r="P3" i="25" s="1"/>
  <c r="N50" i="20"/>
  <c r="O14" i="23" s="1"/>
  <c r="O3" i="25" s="1"/>
  <c r="M50" i="20"/>
  <c r="N14" i="23" s="1"/>
  <c r="N3" i="25" s="1"/>
  <c r="L50" i="20"/>
  <c r="M14" i="23" s="1"/>
  <c r="M3" i="25" s="1"/>
  <c r="K50" i="20"/>
  <c r="L14" i="23" s="1"/>
  <c r="L3" i="25" s="1"/>
  <c r="J50" i="20"/>
  <c r="I50" i="20"/>
  <c r="H50" i="20"/>
  <c r="I14" i="23" s="1"/>
  <c r="I3" i="25" s="1"/>
  <c r="G50" i="20"/>
  <c r="H14" i="23" s="1"/>
  <c r="H3" i="25" s="1"/>
  <c r="F50" i="20"/>
  <c r="G14" i="23" s="1"/>
  <c r="G3" i="25" s="1"/>
  <c r="E50" i="20"/>
  <c r="F14" i="23" s="1"/>
  <c r="F3" i="25" s="1"/>
  <c r="D50" i="20"/>
  <c r="E14" i="23" s="1"/>
  <c r="E3" i="25" s="1"/>
  <c r="C50" i="20"/>
  <c r="D14" i="23" s="1"/>
  <c r="D3" i="25" s="1"/>
  <c r="AG49" i="20"/>
  <c r="AF49" i="20"/>
  <c r="AE49" i="20"/>
  <c r="AD49" i="20"/>
  <c r="AC49" i="20"/>
  <c r="AB49" i="20"/>
  <c r="AA49" i="20"/>
  <c r="Z49" i="20"/>
  <c r="Y49" i="20"/>
  <c r="X49" i="20"/>
  <c r="W49" i="20"/>
  <c r="V49" i="20"/>
  <c r="U49" i="20"/>
  <c r="T49" i="20"/>
  <c r="S49" i="20"/>
  <c r="R49" i="20"/>
  <c r="Q49" i="20"/>
  <c r="P49" i="20"/>
  <c r="O49" i="20"/>
  <c r="N49" i="20"/>
  <c r="M49" i="20"/>
  <c r="L49" i="20"/>
  <c r="K49" i="20"/>
  <c r="J49" i="20"/>
  <c r="I49" i="20"/>
  <c r="H49" i="20"/>
  <c r="G49" i="20"/>
  <c r="F49" i="20"/>
  <c r="E49" i="20"/>
  <c r="D49" i="20"/>
  <c r="C49" i="20"/>
  <c r="AG48" i="20"/>
  <c r="AF48" i="20"/>
  <c r="AE48" i="20"/>
  <c r="AD48" i="20"/>
  <c r="AC48" i="20"/>
  <c r="AB48" i="20"/>
  <c r="AA48" i="20"/>
  <c r="Z48" i="20"/>
  <c r="Y48" i="20"/>
  <c r="X48" i="20"/>
  <c r="W48" i="20"/>
  <c r="V48" i="20"/>
  <c r="U48" i="20"/>
  <c r="T48" i="20"/>
  <c r="S48" i="20"/>
  <c r="R48" i="20"/>
  <c r="Q48" i="20"/>
  <c r="P48" i="20"/>
  <c r="O48" i="20"/>
  <c r="N48" i="20"/>
  <c r="M48" i="20"/>
  <c r="L48" i="20"/>
  <c r="K48" i="20"/>
  <c r="J48" i="20"/>
  <c r="I48" i="20"/>
  <c r="H48" i="20"/>
  <c r="G48" i="20"/>
  <c r="F48" i="20"/>
  <c r="E48" i="20"/>
  <c r="D48" i="20"/>
  <c r="C48" i="20"/>
  <c r="AG47" i="20"/>
  <c r="AF47" i="20"/>
  <c r="AE47" i="20"/>
  <c r="AD47" i="20"/>
  <c r="AC47" i="20"/>
  <c r="AB47" i="20"/>
  <c r="AA47" i="20"/>
  <c r="Z47" i="20"/>
  <c r="Y47" i="20"/>
  <c r="X47" i="20"/>
  <c r="W47" i="20"/>
  <c r="V47" i="20"/>
  <c r="U47" i="20"/>
  <c r="T47" i="20"/>
  <c r="S47" i="20"/>
  <c r="R47" i="20"/>
  <c r="Q47" i="20"/>
  <c r="P47" i="20"/>
  <c r="O47" i="20"/>
  <c r="N47" i="20"/>
  <c r="M47" i="20"/>
  <c r="L47" i="20"/>
  <c r="K47" i="20"/>
  <c r="J47" i="20"/>
  <c r="I47" i="20"/>
  <c r="H47" i="20"/>
  <c r="G47" i="20"/>
  <c r="F47" i="20"/>
  <c r="E47" i="20"/>
  <c r="D47" i="20"/>
  <c r="C47" i="20"/>
  <c r="AG46" i="20"/>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C46"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C45" i="20"/>
  <c r="AG44" i="20"/>
  <c r="AF44" i="20"/>
  <c r="AE44" i="20"/>
  <c r="AD44" i="20"/>
  <c r="AC44" i="20"/>
  <c r="AB44" i="20"/>
  <c r="AA44" i="20"/>
  <c r="Z44" i="20"/>
  <c r="Y44" i="20"/>
  <c r="X44" i="20"/>
  <c r="W44" i="20"/>
  <c r="V44" i="20"/>
  <c r="U44" i="20"/>
  <c r="T44" i="20"/>
  <c r="S44" i="20"/>
  <c r="R44" i="20"/>
  <c r="Q44" i="20"/>
  <c r="P44" i="20"/>
  <c r="O44" i="20"/>
  <c r="N44" i="20"/>
  <c r="M44" i="20"/>
  <c r="L44" i="20"/>
  <c r="K44" i="20"/>
  <c r="J44" i="20"/>
  <c r="I44" i="20"/>
  <c r="H44" i="20"/>
  <c r="G44" i="20"/>
  <c r="F44" i="20"/>
  <c r="E44" i="20"/>
  <c r="D44" i="20"/>
  <c r="C44" i="20"/>
  <c r="AG43" i="20"/>
  <c r="AF43" i="20"/>
  <c r="AE43" i="20"/>
  <c r="AD43" i="20"/>
  <c r="AC43" i="20"/>
  <c r="AB43" i="20"/>
  <c r="AA43" i="20"/>
  <c r="Z43" i="20"/>
  <c r="Y43" i="20"/>
  <c r="X43" i="20"/>
  <c r="W43" i="20"/>
  <c r="V43" i="20"/>
  <c r="U43" i="20"/>
  <c r="T43" i="20"/>
  <c r="S43" i="20"/>
  <c r="R43" i="20"/>
  <c r="Q43" i="20"/>
  <c r="P43" i="20"/>
  <c r="O43" i="20"/>
  <c r="N43" i="20"/>
  <c r="M43" i="20"/>
  <c r="L43" i="20"/>
  <c r="K43" i="20"/>
  <c r="J43" i="20"/>
  <c r="I43" i="20"/>
  <c r="H43" i="20"/>
  <c r="G43" i="20"/>
  <c r="F43" i="20"/>
  <c r="E43" i="20"/>
  <c r="D43" i="20"/>
  <c r="C43" i="20"/>
  <c r="AG42" i="20"/>
  <c r="AF42" i="20"/>
  <c r="AE42" i="20"/>
  <c r="AD42" i="20"/>
  <c r="AC42" i="20"/>
  <c r="AB42" i="20"/>
  <c r="AA42" i="20"/>
  <c r="Z42" i="20"/>
  <c r="Y42" i="20"/>
  <c r="X42" i="20"/>
  <c r="W42" i="20"/>
  <c r="V42" i="20"/>
  <c r="U42" i="20"/>
  <c r="T42" i="20"/>
  <c r="S42" i="20"/>
  <c r="R42" i="20"/>
  <c r="Q42" i="20"/>
  <c r="P42" i="20"/>
  <c r="O42" i="20"/>
  <c r="N42" i="20"/>
  <c r="M42" i="20"/>
  <c r="L42" i="20"/>
  <c r="K42" i="20"/>
  <c r="J42" i="20"/>
  <c r="I42" i="20"/>
  <c r="H42" i="20"/>
  <c r="G42" i="20"/>
  <c r="F42" i="20"/>
  <c r="E42" i="20"/>
  <c r="D42" i="20"/>
  <c r="C42" i="20"/>
  <c r="AG41" i="20"/>
  <c r="AF41" i="20"/>
  <c r="AE41" i="20"/>
  <c r="AD41" i="20"/>
  <c r="AC41" i="20"/>
  <c r="AB41" i="20"/>
  <c r="AA41" i="20"/>
  <c r="Z41" i="20"/>
  <c r="Y41" i="20"/>
  <c r="X41" i="20"/>
  <c r="W41" i="20"/>
  <c r="V41" i="20"/>
  <c r="U41" i="20"/>
  <c r="T41" i="20"/>
  <c r="S41" i="20"/>
  <c r="R41" i="20"/>
  <c r="Q41" i="20"/>
  <c r="P41" i="20"/>
  <c r="O41" i="20"/>
  <c r="N41" i="20"/>
  <c r="M41" i="20"/>
  <c r="L41" i="20"/>
  <c r="K41" i="20"/>
  <c r="J41" i="20"/>
  <c r="I41" i="20"/>
  <c r="H41" i="20"/>
  <c r="G41" i="20"/>
  <c r="F41" i="20"/>
  <c r="E41" i="20"/>
  <c r="D41" i="20"/>
  <c r="C41" i="20"/>
  <c r="AG39" i="20"/>
  <c r="AF39" i="20"/>
  <c r="AE39" i="20"/>
  <c r="AD39" i="20"/>
  <c r="AC39" i="20"/>
  <c r="AB39" i="20"/>
  <c r="AA39" i="20"/>
  <c r="Z39" i="20"/>
  <c r="Y39" i="20"/>
  <c r="X39" i="20"/>
  <c r="W39" i="20"/>
  <c r="V39" i="20"/>
  <c r="U39" i="20"/>
  <c r="T39" i="20"/>
  <c r="S39" i="20"/>
  <c r="R39" i="20"/>
  <c r="Q39" i="20"/>
  <c r="P39" i="20"/>
  <c r="O39" i="20"/>
  <c r="N39" i="20"/>
  <c r="M39" i="20"/>
  <c r="L39" i="20"/>
  <c r="K39" i="20"/>
  <c r="J39" i="20"/>
  <c r="I39" i="20"/>
  <c r="H39" i="20"/>
  <c r="G39" i="20"/>
  <c r="F39" i="20"/>
  <c r="E39" i="20"/>
  <c r="D39" i="20"/>
  <c r="C39"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C38"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C37"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36" i="20"/>
  <c r="AG35" i="20"/>
  <c r="AF35" i="20"/>
  <c r="AE35" i="20"/>
  <c r="AD35" i="20"/>
  <c r="AC35" i="20"/>
  <c r="AB35" i="20"/>
  <c r="AA35" i="20"/>
  <c r="Z35" i="20"/>
  <c r="Y35" i="20"/>
  <c r="X35" i="20"/>
  <c r="W35" i="20"/>
  <c r="V35" i="20"/>
  <c r="U35" i="20"/>
  <c r="T35" i="20"/>
  <c r="S35" i="20"/>
  <c r="R35" i="20"/>
  <c r="Q35" i="20"/>
  <c r="P35" i="20"/>
  <c r="O35" i="20"/>
  <c r="N35" i="20"/>
  <c r="M35" i="20"/>
  <c r="L35" i="20"/>
  <c r="K35" i="20"/>
  <c r="J35" i="20"/>
  <c r="I35" i="20"/>
  <c r="H35" i="20"/>
  <c r="G35" i="20"/>
  <c r="F35" i="20"/>
  <c r="E35" i="20"/>
  <c r="D35" i="20"/>
  <c r="C35" i="20"/>
  <c r="AG34" i="20"/>
  <c r="AF34" i="20"/>
  <c r="AE34" i="20"/>
  <c r="AD34" i="20"/>
  <c r="AC34" i="20"/>
  <c r="AB34" i="20"/>
  <c r="AA34" i="20"/>
  <c r="Z34" i="20"/>
  <c r="Y34" i="20"/>
  <c r="X34" i="20"/>
  <c r="W34" i="20"/>
  <c r="V34" i="20"/>
  <c r="U34" i="20"/>
  <c r="T34" i="20"/>
  <c r="S34" i="20"/>
  <c r="R34" i="20"/>
  <c r="Q34" i="20"/>
  <c r="P34" i="20"/>
  <c r="O34" i="20"/>
  <c r="N34" i="20"/>
  <c r="M34" i="20"/>
  <c r="L34" i="20"/>
  <c r="K34" i="20"/>
  <c r="J34" i="20"/>
  <c r="I34" i="20"/>
  <c r="H34" i="20"/>
  <c r="G34" i="20"/>
  <c r="F34" i="20"/>
  <c r="E34" i="20"/>
  <c r="D34" i="20"/>
  <c r="C34"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AG30" i="20"/>
  <c r="AF30" i="20"/>
  <c r="AE30" i="20"/>
  <c r="AD30" i="20"/>
  <c r="AC30" i="20"/>
  <c r="AB30" i="20"/>
  <c r="AA30" i="20"/>
  <c r="Z30" i="20"/>
  <c r="Y30" i="20"/>
  <c r="X30" i="20"/>
  <c r="W30" i="20"/>
  <c r="V30" i="20"/>
  <c r="U30" i="20"/>
  <c r="T30" i="20"/>
  <c r="S30" i="20"/>
  <c r="R30" i="20"/>
  <c r="Q30" i="20"/>
  <c r="P30" i="20"/>
  <c r="O30" i="20"/>
  <c r="N30" i="20"/>
  <c r="M30" i="20"/>
  <c r="L30" i="20"/>
  <c r="K30" i="20"/>
  <c r="J30" i="20"/>
  <c r="I30" i="20"/>
  <c r="H30" i="20"/>
  <c r="G30" i="20"/>
  <c r="F30" i="20"/>
  <c r="E30" i="20"/>
  <c r="D30" i="20"/>
  <c r="C30" i="20"/>
  <c r="AG28" i="20"/>
  <c r="AF28" i="20"/>
  <c r="AG13" i="23" s="1"/>
  <c r="AG2" i="25" s="1"/>
  <c r="AE28" i="20"/>
  <c r="AF13" i="23" s="1"/>
  <c r="AF2" i="25" s="1"/>
  <c r="AD28" i="20"/>
  <c r="AE13" i="23" s="1"/>
  <c r="AE2" i="25" s="1"/>
  <c r="AC28" i="20"/>
  <c r="AD13" i="23" s="1"/>
  <c r="AD2" i="25" s="1"/>
  <c r="AB28" i="20"/>
  <c r="AC13" i="23" s="1"/>
  <c r="AC2" i="25" s="1"/>
  <c r="AA28" i="20"/>
  <c r="AB13" i="23" s="1"/>
  <c r="AB2" i="25" s="1"/>
  <c r="Z28" i="20"/>
  <c r="AA13" i="23" s="1"/>
  <c r="AA2" i="25" s="1"/>
  <c r="Y28" i="20"/>
  <c r="Z13" i="23" s="1"/>
  <c r="Z2" i="25" s="1"/>
  <c r="X28" i="20"/>
  <c r="Y13" i="23" s="1"/>
  <c r="Y2" i="25" s="1"/>
  <c r="W28" i="20"/>
  <c r="X13" i="23" s="1"/>
  <c r="X2" i="25" s="1"/>
  <c r="V28" i="20"/>
  <c r="W13" i="23" s="1"/>
  <c r="W2" i="25" s="1"/>
  <c r="U28" i="20"/>
  <c r="V13" i="23" s="1"/>
  <c r="V2" i="25" s="1"/>
  <c r="T28" i="20"/>
  <c r="U13" i="23" s="1"/>
  <c r="U2" i="25" s="1"/>
  <c r="S28" i="20"/>
  <c r="T13" i="23" s="1"/>
  <c r="T2" i="25" s="1"/>
  <c r="R28" i="20"/>
  <c r="S13" i="23" s="1"/>
  <c r="S2" i="25" s="1"/>
  <c r="Q28" i="20"/>
  <c r="R13" i="23" s="1"/>
  <c r="R2" i="25" s="1"/>
  <c r="P28" i="20"/>
  <c r="Q13" i="23" s="1"/>
  <c r="Q2" i="25" s="1"/>
  <c r="O28" i="20"/>
  <c r="P13" i="23" s="1"/>
  <c r="P2" i="25" s="1"/>
  <c r="N28" i="20"/>
  <c r="O13" i="23" s="1"/>
  <c r="O2" i="25" s="1"/>
  <c r="M28" i="20"/>
  <c r="N13" i="23" s="1"/>
  <c r="N2" i="25" s="1"/>
  <c r="L28" i="20"/>
  <c r="M13" i="23" s="1"/>
  <c r="M2" i="25" s="1"/>
  <c r="K28" i="20"/>
  <c r="L13" i="23" s="1"/>
  <c r="L2" i="25" s="1"/>
  <c r="J28" i="20"/>
  <c r="K13" i="23" s="1"/>
  <c r="K2" i="25" s="1"/>
  <c r="I28" i="20"/>
  <c r="J13" i="23" s="1"/>
  <c r="J2" i="25" s="1"/>
  <c r="H28" i="20"/>
  <c r="I13" i="23" s="1"/>
  <c r="I2" i="25" s="1"/>
  <c r="G28" i="20"/>
  <c r="H13" i="23" s="1"/>
  <c r="H2" i="25" s="1"/>
  <c r="F28" i="20"/>
  <c r="G13" i="23" s="1"/>
  <c r="G2" i="25" s="1"/>
  <c r="E28" i="20"/>
  <c r="F13" i="23" s="1"/>
  <c r="F2" i="25" s="1"/>
  <c r="D28" i="20"/>
  <c r="E13" i="23" s="1"/>
  <c r="E2" i="25" s="1"/>
  <c r="C28" i="20"/>
  <c r="D13" i="23" s="1"/>
  <c r="D2" i="25" s="1"/>
  <c r="AG27" i="20"/>
  <c r="AF27" i="20"/>
  <c r="AE27" i="20"/>
  <c r="AD27" i="20"/>
  <c r="AC27" i="20"/>
  <c r="AB27" i="20"/>
  <c r="AA27" i="20"/>
  <c r="Z27" i="20"/>
  <c r="Y27" i="20"/>
  <c r="X27" i="20"/>
  <c r="W27" i="20"/>
  <c r="V27" i="20"/>
  <c r="U27" i="20"/>
  <c r="T27" i="20"/>
  <c r="S27" i="20"/>
  <c r="R27" i="20"/>
  <c r="Q27" i="20"/>
  <c r="P27" i="20"/>
  <c r="O27" i="20"/>
  <c r="N27" i="20"/>
  <c r="M27" i="20"/>
  <c r="L27" i="20"/>
  <c r="K27" i="20"/>
  <c r="J27" i="20"/>
  <c r="I27" i="20"/>
  <c r="H27" i="20"/>
  <c r="G27" i="20"/>
  <c r="F27" i="20"/>
  <c r="E27" i="20"/>
  <c r="D27" i="20"/>
  <c r="C27" i="20"/>
  <c r="AG26" i="20"/>
  <c r="AF26" i="20"/>
  <c r="AE26" i="20"/>
  <c r="AD26" i="20"/>
  <c r="AC26" i="20"/>
  <c r="AB26" i="20"/>
  <c r="AA26" i="20"/>
  <c r="Z26" i="20"/>
  <c r="Y26" i="20"/>
  <c r="X26" i="20"/>
  <c r="W26" i="20"/>
  <c r="V26" i="20"/>
  <c r="U26" i="20"/>
  <c r="T26" i="20"/>
  <c r="S26" i="20"/>
  <c r="R26" i="20"/>
  <c r="Q26" i="20"/>
  <c r="P26" i="20"/>
  <c r="O26" i="20"/>
  <c r="N26" i="20"/>
  <c r="M26" i="20"/>
  <c r="L26" i="20"/>
  <c r="K26" i="20"/>
  <c r="J26" i="20"/>
  <c r="I26" i="20"/>
  <c r="H26" i="20"/>
  <c r="G26" i="20"/>
  <c r="F26" i="20"/>
  <c r="E26" i="20"/>
  <c r="D26" i="20"/>
  <c r="C26" i="20"/>
  <c r="AG25" i="20"/>
  <c r="AF25" i="20"/>
  <c r="AE25" i="20"/>
  <c r="AD25" i="20"/>
  <c r="AC25" i="20"/>
  <c r="AB25" i="20"/>
  <c r="AA25" i="20"/>
  <c r="Z25" i="20"/>
  <c r="Y25" i="20"/>
  <c r="X25" i="20"/>
  <c r="W25" i="20"/>
  <c r="V25" i="20"/>
  <c r="U25" i="20"/>
  <c r="T25" i="20"/>
  <c r="S25" i="20"/>
  <c r="R25" i="20"/>
  <c r="Q25" i="20"/>
  <c r="P25" i="20"/>
  <c r="O25" i="20"/>
  <c r="N25" i="20"/>
  <c r="M25" i="20"/>
  <c r="L25" i="20"/>
  <c r="K25" i="20"/>
  <c r="J25" i="20"/>
  <c r="I25" i="20"/>
  <c r="H25" i="20"/>
  <c r="G25" i="20"/>
  <c r="F25" i="20"/>
  <c r="E25" i="20"/>
  <c r="D25" i="20"/>
  <c r="C25" i="20"/>
  <c r="AG24" i="20"/>
  <c r="AF24" i="20"/>
  <c r="AE24" i="20"/>
  <c r="AD24" i="20"/>
  <c r="AC24" i="20"/>
  <c r="AB24" i="20"/>
  <c r="AA24" i="20"/>
  <c r="Z24" i="20"/>
  <c r="Y24" i="20"/>
  <c r="X24" i="20"/>
  <c r="W24" i="20"/>
  <c r="V24" i="20"/>
  <c r="U24" i="20"/>
  <c r="T24" i="20"/>
  <c r="S24" i="20"/>
  <c r="R24" i="20"/>
  <c r="Q24" i="20"/>
  <c r="P24" i="20"/>
  <c r="O24" i="20"/>
  <c r="N24" i="20"/>
  <c r="M24" i="20"/>
  <c r="L24" i="20"/>
  <c r="K24" i="20"/>
  <c r="J24" i="20"/>
  <c r="I24" i="20"/>
  <c r="H24" i="20"/>
  <c r="G24" i="20"/>
  <c r="F24" i="20"/>
  <c r="E24" i="20"/>
  <c r="D24" i="20"/>
  <c r="C24" i="20"/>
  <c r="AG23" i="20"/>
  <c r="AF23" i="20"/>
  <c r="AE23" i="20"/>
  <c r="AD23" i="20"/>
  <c r="AC23" i="20"/>
  <c r="AB23" i="20"/>
  <c r="AA23" i="20"/>
  <c r="Z23" i="20"/>
  <c r="Y23" i="20"/>
  <c r="X23" i="20"/>
  <c r="W23" i="20"/>
  <c r="V23" i="20"/>
  <c r="U23" i="20"/>
  <c r="T23" i="20"/>
  <c r="S23" i="20"/>
  <c r="R23" i="20"/>
  <c r="Q23" i="20"/>
  <c r="P23" i="20"/>
  <c r="O23" i="20"/>
  <c r="N23" i="20"/>
  <c r="M23" i="20"/>
  <c r="L23" i="20"/>
  <c r="K23" i="20"/>
  <c r="J23" i="20"/>
  <c r="I23" i="20"/>
  <c r="H23" i="20"/>
  <c r="G23" i="20"/>
  <c r="F23" i="20"/>
  <c r="E23" i="20"/>
  <c r="D23" i="20"/>
  <c r="C23"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H22" i="20"/>
  <c r="G22" i="20"/>
  <c r="F22" i="20"/>
  <c r="E22" i="20"/>
  <c r="D22" i="20"/>
  <c r="C22"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 r="H21" i="20"/>
  <c r="G21" i="20"/>
  <c r="F21" i="20"/>
  <c r="E21" i="20"/>
  <c r="D21" i="20"/>
  <c r="C21" i="20"/>
  <c r="AG20" i="20"/>
  <c r="AF20" i="20"/>
  <c r="AE20" i="20"/>
  <c r="AD20" i="20"/>
  <c r="AC20" i="20"/>
  <c r="AB20" i="20"/>
  <c r="AA20" i="20"/>
  <c r="Z20" i="20"/>
  <c r="Y20" i="20"/>
  <c r="X20" i="20"/>
  <c r="W20" i="20"/>
  <c r="V20" i="20"/>
  <c r="U20" i="20"/>
  <c r="T20" i="20"/>
  <c r="S20" i="20"/>
  <c r="R20" i="20"/>
  <c r="Q20" i="20"/>
  <c r="P20" i="20"/>
  <c r="O20" i="20"/>
  <c r="N20" i="20"/>
  <c r="M20" i="20"/>
  <c r="L20" i="20"/>
  <c r="K20" i="20"/>
  <c r="J20" i="20"/>
  <c r="I20" i="20"/>
  <c r="H20" i="20"/>
  <c r="G20" i="20"/>
  <c r="F20" i="20"/>
  <c r="E20" i="20"/>
  <c r="D20" i="20"/>
  <c r="C20" i="20"/>
  <c r="AG19" i="20"/>
  <c r="AF19" i="20"/>
  <c r="AE19" i="20"/>
  <c r="AD19" i="20"/>
  <c r="AC19" i="20"/>
  <c r="AB19" i="20"/>
  <c r="AA19" i="20"/>
  <c r="Z19" i="20"/>
  <c r="Y19" i="20"/>
  <c r="X19" i="20"/>
  <c r="W19" i="20"/>
  <c r="V19" i="20"/>
  <c r="U19" i="20"/>
  <c r="T19" i="20"/>
  <c r="S19" i="20"/>
  <c r="R19" i="20"/>
  <c r="Q19" i="20"/>
  <c r="P19" i="20"/>
  <c r="O19" i="20"/>
  <c r="N19" i="20"/>
  <c r="M19" i="20"/>
  <c r="L19" i="20"/>
  <c r="K19" i="20"/>
  <c r="J19" i="20"/>
  <c r="I19" i="20"/>
  <c r="H19" i="20"/>
  <c r="G19" i="20"/>
  <c r="F19" i="20"/>
  <c r="E19" i="20"/>
  <c r="D19" i="20"/>
  <c r="C19" i="20"/>
  <c r="AG192" i="18"/>
  <c r="AF192" i="18"/>
  <c r="AE192" i="18"/>
  <c r="AD192" i="18"/>
  <c r="AC192" i="18"/>
  <c r="AB192" i="18"/>
  <c r="AA192" i="18"/>
  <c r="Z192" i="18"/>
  <c r="Y192" i="18"/>
  <c r="X192" i="18"/>
  <c r="W192" i="18"/>
  <c r="V192" i="18"/>
  <c r="U192" i="18"/>
  <c r="T192" i="18"/>
  <c r="S192" i="18"/>
  <c r="R192" i="18"/>
  <c r="Q192" i="18"/>
  <c r="P192" i="18"/>
  <c r="O192" i="18"/>
  <c r="N192" i="18"/>
  <c r="M192" i="18"/>
  <c r="L192" i="18"/>
  <c r="K192" i="18"/>
  <c r="J192" i="18"/>
  <c r="I192" i="18"/>
  <c r="H192" i="18"/>
  <c r="G192" i="18"/>
  <c r="F192" i="18"/>
  <c r="E192" i="18"/>
  <c r="D192" i="18"/>
  <c r="C192" i="18"/>
  <c r="AG191" i="18"/>
  <c r="AF191" i="18"/>
  <c r="AE191" i="18"/>
  <c r="AD191" i="18"/>
  <c r="AC191" i="18"/>
  <c r="AB191" i="18"/>
  <c r="AA191" i="18"/>
  <c r="Z191" i="18"/>
  <c r="Y191" i="18"/>
  <c r="X191" i="18"/>
  <c r="W191" i="18"/>
  <c r="V191" i="18"/>
  <c r="U191" i="18"/>
  <c r="T191" i="18"/>
  <c r="S191" i="18"/>
  <c r="R191" i="18"/>
  <c r="Q191" i="18"/>
  <c r="P191" i="18"/>
  <c r="O191" i="18"/>
  <c r="N191" i="18"/>
  <c r="M191" i="18"/>
  <c r="L191" i="18"/>
  <c r="K191" i="18"/>
  <c r="J191" i="18"/>
  <c r="I191" i="18"/>
  <c r="H191" i="18"/>
  <c r="G191" i="18"/>
  <c r="F191" i="18"/>
  <c r="E191" i="18"/>
  <c r="D191" i="18"/>
  <c r="C191" i="18"/>
  <c r="AG190" i="18"/>
  <c r="AF190" i="18"/>
  <c r="AE190" i="18"/>
  <c r="AD190" i="18"/>
  <c r="AC190" i="18"/>
  <c r="AB190" i="18"/>
  <c r="AA190" i="18"/>
  <c r="Z190" i="18"/>
  <c r="Y190" i="18"/>
  <c r="X190" i="18"/>
  <c r="W190" i="18"/>
  <c r="V190" i="18"/>
  <c r="U190" i="18"/>
  <c r="T190" i="18"/>
  <c r="S190" i="18"/>
  <c r="R190" i="18"/>
  <c r="Q190" i="18"/>
  <c r="P190" i="18"/>
  <c r="O190" i="18"/>
  <c r="N190" i="18"/>
  <c r="M190" i="18"/>
  <c r="L190" i="18"/>
  <c r="K190" i="18"/>
  <c r="J190" i="18"/>
  <c r="I190" i="18"/>
  <c r="H190" i="18"/>
  <c r="G190" i="18"/>
  <c r="F190" i="18"/>
  <c r="E190" i="18"/>
  <c r="D190" i="18"/>
  <c r="C190" i="18"/>
  <c r="AG189" i="18"/>
  <c r="AF189" i="18"/>
  <c r="AE189" i="18"/>
  <c r="AD189" i="18"/>
  <c r="AC189" i="18"/>
  <c r="AB189" i="18"/>
  <c r="AA189" i="18"/>
  <c r="Z189" i="18"/>
  <c r="Y189" i="18"/>
  <c r="X189" i="18"/>
  <c r="W189" i="18"/>
  <c r="V189" i="18"/>
  <c r="U189" i="18"/>
  <c r="T189" i="18"/>
  <c r="S189" i="18"/>
  <c r="R189" i="18"/>
  <c r="Q189" i="18"/>
  <c r="P189" i="18"/>
  <c r="O189" i="18"/>
  <c r="N189" i="18"/>
  <c r="M189" i="18"/>
  <c r="L189" i="18"/>
  <c r="K189" i="18"/>
  <c r="J189" i="18"/>
  <c r="I189" i="18"/>
  <c r="H189" i="18"/>
  <c r="G189" i="18"/>
  <c r="F189" i="18"/>
  <c r="E189" i="18"/>
  <c r="D189" i="18"/>
  <c r="C189" i="18"/>
  <c r="AG188" i="18"/>
  <c r="AF188" i="18"/>
  <c r="AE188" i="18"/>
  <c r="AD188" i="18"/>
  <c r="AC188" i="18"/>
  <c r="AB188" i="18"/>
  <c r="AA188" i="18"/>
  <c r="Z188" i="18"/>
  <c r="Y188" i="18"/>
  <c r="X188" i="18"/>
  <c r="W188" i="18"/>
  <c r="V188" i="18"/>
  <c r="U188" i="18"/>
  <c r="T188" i="18"/>
  <c r="S188" i="18"/>
  <c r="R188" i="18"/>
  <c r="Q188" i="18"/>
  <c r="P188" i="18"/>
  <c r="O188" i="18"/>
  <c r="N188" i="18"/>
  <c r="M188" i="18"/>
  <c r="L188" i="18"/>
  <c r="K188" i="18"/>
  <c r="J188" i="18"/>
  <c r="I188" i="18"/>
  <c r="H188" i="18"/>
  <c r="G188" i="18"/>
  <c r="F188" i="18"/>
  <c r="E188" i="18"/>
  <c r="D188" i="18"/>
  <c r="C188" i="18"/>
  <c r="AG187" i="18"/>
  <c r="AF187" i="18"/>
  <c r="AE187" i="18"/>
  <c r="AD187" i="18"/>
  <c r="AC187" i="18"/>
  <c r="AB187" i="18"/>
  <c r="AA187" i="18"/>
  <c r="Z187" i="18"/>
  <c r="Y187" i="18"/>
  <c r="X187" i="18"/>
  <c r="W187" i="18"/>
  <c r="V187" i="18"/>
  <c r="U187" i="18"/>
  <c r="T187" i="18"/>
  <c r="S187" i="18"/>
  <c r="R187" i="18"/>
  <c r="Q187" i="18"/>
  <c r="P187" i="18"/>
  <c r="O187" i="18"/>
  <c r="N187" i="18"/>
  <c r="M187" i="18"/>
  <c r="L187" i="18"/>
  <c r="K187" i="18"/>
  <c r="J187" i="18"/>
  <c r="I187" i="18"/>
  <c r="H187" i="18"/>
  <c r="G187" i="18"/>
  <c r="F187" i="18"/>
  <c r="E187" i="18"/>
  <c r="D187" i="18"/>
  <c r="C187" i="18"/>
  <c r="AG186" i="18"/>
  <c r="AF186" i="18"/>
  <c r="AE186" i="18"/>
  <c r="AD186" i="18"/>
  <c r="AC186" i="18"/>
  <c r="AB186" i="18"/>
  <c r="AA186" i="18"/>
  <c r="Z186" i="18"/>
  <c r="Y186" i="18"/>
  <c r="X186" i="18"/>
  <c r="W186" i="18"/>
  <c r="V186" i="18"/>
  <c r="U186" i="18"/>
  <c r="T186" i="18"/>
  <c r="S186" i="18"/>
  <c r="R186" i="18"/>
  <c r="Q186" i="18"/>
  <c r="P186" i="18"/>
  <c r="O186" i="18"/>
  <c r="N186" i="18"/>
  <c r="M186" i="18"/>
  <c r="L186" i="18"/>
  <c r="K186" i="18"/>
  <c r="J186" i="18"/>
  <c r="I186" i="18"/>
  <c r="H186" i="18"/>
  <c r="G186" i="18"/>
  <c r="F186" i="18"/>
  <c r="E186" i="18"/>
  <c r="D186" i="18"/>
  <c r="C186" i="18"/>
  <c r="AG185" i="18"/>
  <c r="AF185" i="18"/>
  <c r="AE185" i="18"/>
  <c r="AD185" i="18"/>
  <c r="AC185" i="18"/>
  <c r="AB185" i="18"/>
  <c r="AA185" i="18"/>
  <c r="Z185" i="18"/>
  <c r="Y185" i="18"/>
  <c r="X185" i="18"/>
  <c r="W185" i="18"/>
  <c r="V185" i="18"/>
  <c r="U185" i="18"/>
  <c r="T185" i="18"/>
  <c r="S185" i="18"/>
  <c r="R185" i="18"/>
  <c r="Q185" i="18"/>
  <c r="P185" i="18"/>
  <c r="O185" i="18"/>
  <c r="N185" i="18"/>
  <c r="M185" i="18"/>
  <c r="L185" i="18"/>
  <c r="K185" i="18"/>
  <c r="J185" i="18"/>
  <c r="I185" i="18"/>
  <c r="H185" i="18"/>
  <c r="G185" i="18"/>
  <c r="F185" i="18"/>
  <c r="E185" i="18"/>
  <c r="D185" i="18"/>
  <c r="C185" i="18"/>
  <c r="AG184" i="18"/>
  <c r="AF184" i="18"/>
  <c r="AE184" i="18"/>
  <c r="AD184" i="18"/>
  <c r="AC184" i="18"/>
  <c r="AB184" i="18"/>
  <c r="AA184" i="18"/>
  <c r="Z184" i="18"/>
  <c r="Y184" i="18"/>
  <c r="X184" i="18"/>
  <c r="W184" i="18"/>
  <c r="V184" i="18"/>
  <c r="U184" i="18"/>
  <c r="T184" i="18"/>
  <c r="S184" i="18"/>
  <c r="R184" i="18"/>
  <c r="Q184" i="18"/>
  <c r="P184" i="18"/>
  <c r="O184" i="18"/>
  <c r="N184" i="18"/>
  <c r="M184" i="18"/>
  <c r="L184" i="18"/>
  <c r="K184" i="18"/>
  <c r="J184" i="18"/>
  <c r="I184" i="18"/>
  <c r="H184" i="18"/>
  <c r="G184" i="18"/>
  <c r="F184" i="18"/>
  <c r="E184" i="18"/>
  <c r="D184" i="18"/>
  <c r="C184" i="18"/>
  <c r="AG183" i="18"/>
  <c r="AF183" i="18"/>
  <c r="AE183" i="18"/>
  <c r="AD183" i="18"/>
  <c r="AC183" i="18"/>
  <c r="AB183" i="18"/>
  <c r="AA183" i="18"/>
  <c r="Z183" i="18"/>
  <c r="Y183" i="18"/>
  <c r="X183" i="18"/>
  <c r="W183" i="18"/>
  <c r="V183" i="18"/>
  <c r="U183" i="18"/>
  <c r="T183" i="18"/>
  <c r="S183" i="18"/>
  <c r="R183" i="18"/>
  <c r="Q183" i="18"/>
  <c r="P183" i="18"/>
  <c r="O183" i="18"/>
  <c r="N183" i="18"/>
  <c r="M183" i="18"/>
  <c r="L183" i="18"/>
  <c r="K183" i="18"/>
  <c r="J183" i="18"/>
  <c r="I183" i="18"/>
  <c r="H183" i="18"/>
  <c r="G183" i="18"/>
  <c r="F183" i="18"/>
  <c r="E183" i="18"/>
  <c r="D183" i="18"/>
  <c r="C183" i="18"/>
  <c r="AG182" i="18"/>
  <c r="AF182" i="18"/>
  <c r="AE182" i="18"/>
  <c r="AD182" i="18"/>
  <c r="AC182" i="18"/>
  <c r="AB182" i="18"/>
  <c r="AA182" i="18"/>
  <c r="Z182" i="18"/>
  <c r="Y182" i="18"/>
  <c r="X182" i="18"/>
  <c r="W182" i="18"/>
  <c r="V182" i="18"/>
  <c r="U182" i="18"/>
  <c r="T182" i="18"/>
  <c r="S182" i="18"/>
  <c r="R182" i="18"/>
  <c r="Q182" i="18"/>
  <c r="P182" i="18"/>
  <c r="O182" i="18"/>
  <c r="N182" i="18"/>
  <c r="M182" i="18"/>
  <c r="L182" i="18"/>
  <c r="K182" i="18"/>
  <c r="J182" i="18"/>
  <c r="I182" i="18"/>
  <c r="H182" i="18"/>
  <c r="G182" i="18"/>
  <c r="F182" i="18"/>
  <c r="E182" i="18"/>
  <c r="D182" i="18"/>
  <c r="C182" i="18"/>
  <c r="AG181" i="18"/>
  <c r="AF181" i="18"/>
  <c r="AE181" i="18"/>
  <c r="AD181" i="18"/>
  <c r="AC181" i="18"/>
  <c r="AB181" i="18"/>
  <c r="AA181" i="18"/>
  <c r="Z181" i="18"/>
  <c r="Y181" i="18"/>
  <c r="X181" i="18"/>
  <c r="W181" i="18"/>
  <c r="V181" i="18"/>
  <c r="U181" i="18"/>
  <c r="T181" i="18"/>
  <c r="S181" i="18"/>
  <c r="R181" i="18"/>
  <c r="Q181" i="18"/>
  <c r="P181" i="18"/>
  <c r="O181" i="18"/>
  <c r="N181" i="18"/>
  <c r="M181" i="18"/>
  <c r="L181" i="18"/>
  <c r="K181" i="18"/>
  <c r="J181" i="18"/>
  <c r="I181" i="18"/>
  <c r="H181" i="18"/>
  <c r="G181" i="18"/>
  <c r="F181" i="18"/>
  <c r="E181" i="18"/>
  <c r="D181" i="18"/>
  <c r="C181" i="18"/>
  <c r="AG180" i="18"/>
  <c r="AF180" i="18"/>
  <c r="AE180" i="18"/>
  <c r="AD180" i="18"/>
  <c r="AC180" i="18"/>
  <c r="AB180" i="18"/>
  <c r="AA180" i="18"/>
  <c r="Z180" i="18"/>
  <c r="Y180" i="18"/>
  <c r="X180" i="18"/>
  <c r="W180" i="18"/>
  <c r="V180" i="18"/>
  <c r="U180" i="18"/>
  <c r="T180" i="18"/>
  <c r="S180" i="18"/>
  <c r="R180" i="18"/>
  <c r="Q180" i="18"/>
  <c r="P180" i="18"/>
  <c r="O180" i="18"/>
  <c r="N180" i="18"/>
  <c r="M180" i="18"/>
  <c r="L180" i="18"/>
  <c r="K180" i="18"/>
  <c r="J180" i="18"/>
  <c r="I180" i="18"/>
  <c r="H180" i="18"/>
  <c r="G180" i="18"/>
  <c r="F180" i="18"/>
  <c r="E180" i="18"/>
  <c r="D180" i="18"/>
  <c r="C180" i="18"/>
  <c r="AG179" i="18"/>
  <c r="AF179" i="18"/>
  <c r="AE179" i="18"/>
  <c r="AD179" i="18"/>
  <c r="AC179" i="18"/>
  <c r="AB179" i="18"/>
  <c r="AA179" i="18"/>
  <c r="Z179" i="18"/>
  <c r="Y179" i="18"/>
  <c r="X179" i="18"/>
  <c r="W179" i="18"/>
  <c r="V179" i="18"/>
  <c r="U179" i="18"/>
  <c r="T179" i="18"/>
  <c r="S179" i="18"/>
  <c r="R179" i="18"/>
  <c r="Q179" i="18"/>
  <c r="P179" i="18"/>
  <c r="O179" i="18"/>
  <c r="N179" i="18"/>
  <c r="M179" i="18"/>
  <c r="L179" i="18"/>
  <c r="K179" i="18"/>
  <c r="J179" i="18"/>
  <c r="I179" i="18"/>
  <c r="H179" i="18"/>
  <c r="G179" i="18"/>
  <c r="F179" i="18"/>
  <c r="E179" i="18"/>
  <c r="D179" i="18"/>
  <c r="C179" i="18"/>
  <c r="AG178" i="18"/>
  <c r="AF178" i="18"/>
  <c r="AE178" i="18"/>
  <c r="AD178" i="18"/>
  <c r="AC178" i="18"/>
  <c r="AB178" i="18"/>
  <c r="AA178" i="18"/>
  <c r="Z178" i="18"/>
  <c r="Y178" i="18"/>
  <c r="X178" i="18"/>
  <c r="W178" i="18"/>
  <c r="V178" i="18"/>
  <c r="U178" i="18"/>
  <c r="T178" i="18"/>
  <c r="S178" i="18"/>
  <c r="R178" i="18"/>
  <c r="Q178" i="18"/>
  <c r="P178" i="18"/>
  <c r="O178" i="18"/>
  <c r="N178" i="18"/>
  <c r="M178" i="18"/>
  <c r="L178" i="18"/>
  <c r="K178" i="18"/>
  <c r="J178" i="18"/>
  <c r="I178" i="18"/>
  <c r="H178" i="18"/>
  <c r="G178" i="18"/>
  <c r="F178" i="18"/>
  <c r="E178" i="18"/>
  <c r="D178" i="18"/>
  <c r="C178" i="18"/>
  <c r="AG177" i="18"/>
  <c r="AF177" i="18"/>
  <c r="AE177" i="18"/>
  <c r="AD177" i="18"/>
  <c r="AC177" i="18"/>
  <c r="AB177" i="18"/>
  <c r="AA177" i="18"/>
  <c r="Z177" i="18"/>
  <c r="Y177" i="18"/>
  <c r="X177" i="18"/>
  <c r="W177" i="18"/>
  <c r="V177" i="18"/>
  <c r="U177" i="18"/>
  <c r="T177" i="18"/>
  <c r="S177" i="18"/>
  <c r="R177" i="18"/>
  <c r="Q177" i="18"/>
  <c r="P177" i="18"/>
  <c r="O177" i="18"/>
  <c r="N177" i="18"/>
  <c r="M177" i="18"/>
  <c r="L177" i="18"/>
  <c r="K177" i="18"/>
  <c r="J177" i="18"/>
  <c r="I177" i="18"/>
  <c r="H177" i="18"/>
  <c r="G177" i="18"/>
  <c r="F177" i="18"/>
  <c r="E177" i="18"/>
  <c r="D177" i="18"/>
  <c r="C177" i="18"/>
  <c r="AG173" i="18"/>
  <c r="AF173" i="18"/>
  <c r="AE173" i="18"/>
  <c r="AD173" i="18"/>
  <c r="AC173" i="18"/>
  <c r="AB173" i="18"/>
  <c r="AA173" i="18"/>
  <c r="Z173" i="18"/>
  <c r="Y173" i="18"/>
  <c r="X173" i="18"/>
  <c r="W173" i="18"/>
  <c r="V173" i="18"/>
  <c r="U173" i="18"/>
  <c r="T173" i="18"/>
  <c r="S173" i="18"/>
  <c r="R173" i="18"/>
  <c r="Q173" i="18"/>
  <c r="P173" i="18"/>
  <c r="O173" i="18"/>
  <c r="N173" i="18"/>
  <c r="M173" i="18"/>
  <c r="L173" i="18"/>
  <c r="K173" i="18"/>
  <c r="J173" i="18"/>
  <c r="I173" i="18"/>
  <c r="H173" i="18"/>
  <c r="G173" i="18"/>
  <c r="F173" i="18"/>
  <c r="E173" i="18"/>
  <c r="D173" i="18"/>
  <c r="C173" i="18"/>
  <c r="AG172" i="18"/>
  <c r="AF172" i="18"/>
  <c r="AE172" i="18"/>
  <c r="AD172" i="18"/>
  <c r="AC172" i="18"/>
  <c r="AB172" i="18"/>
  <c r="AA172" i="18"/>
  <c r="Z172" i="18"/>
  <c r="Y172" i="18"/>
  <c r="X172" i="18"/>
  <c r="W172" i="18"/>
  <c r="V172" i="18"/>
  <c r="U172" i="18"/>
  <c r="T172" i="18"/>
  <c r="S172" i="18"/>
  <c r="R172" i="18"/>
  <c r="Q172" i="18"/>
  <c r="P172" i="18"/>
  <c r="O172" i="18"/>
  <c r="N172" i="18"/>
  <c r="M172" i="18"/>
  <c r="L172" i="18"/>
  <c r="K172" i="18"/>
  <c r="J172" i="18"/>
  <c r="I172" i="18"/>
  <c r="H172" i="18"/>
  <c r="G172" i="18"/>
  <c r="F172" i="18"/>
  <c r="E172" i="18"/>
  <c r="D172" i="18"/>
  <c r="C172" i="18"/>
  <c r="AG171" i="18"/>
  <c r="AF171" i="18"/>
  <c r="AE171" i="18"/>
  <c r="AD171" i="18"/>
  <c r="AC171" i="18"/>
  <c r="AB171" i="18"/>
  <c r="AA171" i="18"/>
  <c r="Z171" i="18"/>
  <c r="Y171" i="18"/>
  <c r="X171" i="18"/>
  <c r="W171" i="18"/>
  <c r="V171" i="18"/>
  <c r="U171" i="18"/>
  <c r="T171" i="18"/>
  <c r="S171" i="18"/>
  <c r="R171" i="18"/>
  <c r="Q171" i="18"/>
  <c r="P171" i="18"/>
  <c r="O171" i="18"/>
  <c r="N171" i="18"/>
  <c r="M171" i="18"/>
  <c r="L171" i="18"/>
  <c r="K171" i="18"/>
  <c r="J171" i="18"/>
  <c r="I171" i="18"/>
  <c r="H171" i="18"/>
  <c r="G171" i="18"/>
  <c r="F171" i="18"/>
  <c r="E171" i="18"/>
  <c r="D171" i="18"/>
  <c r="C171" i="18"/>
  <c r="AG170" i="18"/>
  <c r="AF170" i="18"/>
  <c r="AE170" i="18"/>
  <c r="AD170" i="18"/>
  <c r="AC170" i="18"/>
  <c r="AB170" i="18"/>
  <c r="AA170" i="18"/>
  <c r="Z170" i="18"/>
  <c r="Y170" i="18"/>
  <c r="X170" i="18"/>
  <c r="W170" i="18"/>
  <c r="V170" i="18"/>
  <c r="U170" i="18"/>
  <c r="T170" i="18"/>
  <c r="S170" i="18"/>
  <c r="R170" i="18"/>
  <c r="Q170" i="18"/>
  <c r="P170" i="18"/>
  <c r="O170" i="18"/>
  <c r="N170" i="18"/>
  <c r="M170" i="18"/>
  <c r="L170" i="18"/>
  <c r="K170" i="18"/>
  <c r="J170" i="18"/>
  <c r="I170" i="18"/>
  <c r="H170" i="18"/>
  <c r="G170" i="18"/>
  <c r="F170" i="18"/>
  <c r="E170" i="18"/>
  <c r="D170" i="18"/>
  <c r="C170" i="18"/>
  <c r="AG168" i="18"/>
  <c r="AF168" i="18"/>
  <c r="AE168" i="18"/>
  <c r="AD168" i="18"/>
  <c r="AC168" i="18"/>
  <c r="AB168" i="18"/>
  <c r="AA168" i="18"/>
  <c r="Z168" i="18"/>
  <c r="Y168" i="18"/>
  <c r="X168" i="18"/>
  <c r="W168" i="18"/>
  <c r="V168" i="18"/>
  <c r="U168" i="18"/>
  <c r="T168" i="18"/>
  <c r="S168" i="18"/>
  <c r="R168" i="18"/>
  <c r="Q168" i="18"/>
  <c r="P168" i="18"/>
  <c r="O168" i="18"/>
  <c r="N168" i="18"/>
  <c r="M168" i="18"/>
  <c r="L168" i="18"/>
  <c r="K168" i="18"/>
  <c r="J168" i="18"/>
  <c r="I168" i="18"/>
  <c r="H168" i="18"/>
  <c r="G168" i="18"/>
  <c r="F168" i="18"/>
  <c r="E168" i="18"/>
  <c r="D168" i="18"/>
  <c r="C168" i="18"/>
  <c r="AG167" i="18"/>
  <c r="AF167" i="18"/>
  <c r="AE167" i="18"/>
  <c r="AD167" i="18"/>
  <c r="AC167" i="18"/>
  <c r="AB167" i="18"/>
  <c r="AA167" i="18"/>
  <c r="Z167" i="18"/>
  <c r="Y167" i="18"/>
  <c r="X167" i="18"/>
  <c r="W167" i="18"/>
  <c r="V167" i="18"/>
  <c r="U167" i="18"/>
  <c r="T167" i="18"/>
  <c r="S167" i="18"/>
  <c r="R167" i="18"/>
  <c r="Q167" i="18"/>
  <c r="P167" i="18"/>
  <c r="O167" i="18"/>
  <c r="N167" i="18"/>
  <c r="M167" i="18"/>
  <c r="L167" i="18"/>
  <c r="K167" i="18"/>
  <c r="J167" i="18"/>
  <c r="I167" i="18"/>
  <c r="H167" i="18"/>
  <c r="G167" i="18"/>
  <c r="F167" i="18"/>
  <c r="E167" i="18"/>
  <c r="D167" i="18"/>
  <c r="C167" i="18"/>
  <c r="AG166" i="18"/>
  <c r="AF166" i="18"/>
  <c r="AE166" i="18"/>
  <c r="AD166" i="18"/>
  <c r="AC166" i="18"/>
  <c r="AB166" i="18"/>
  <c r="AA166" i="18"/>
  <c r="Z166" i="18"/>
  <c r="Y166" i="18"/>
  <c r="X166" i="18"/>
  <c r="W166" i="18"/>
  <c r="V166" i="18"/>
  <c r="U166" i="18"/>
  <c r="T166" i="18"/>
  <c r="S166" i="18"/>
  <c r="R166" i="18"/>
  <c r="Q166" i="18"/>
  <c r="P166" i="18"/>
  <c r="O166" i="18"/>
  <c r="N166" i="18"/>
  <c r="M166" i="18"/>
  <c r="L166" i="18"/>
  <c r="K166" i="18"/>
  <c r="J166" i="18"/>
  <c r="I166" i="18"/>
  <c r="H166" i="18"/>
  <c r="G166" i="18"/>
  <c r="F166" i="18"/>
  <c r="E166" i="18"/>
  <c r="D166" i="18"/>
  <c r="C166" i="18"/>
  <c r="AG165" i="18"/>
  <c r="AF165" i="18"/>
  <c r="AE165" i="18"/>
  <c r="AD165" i="18"/>
  <c r="AC165" i="18"/>
  <c r="AB165" i="18"/>
  <c r="AA165" i="18"/>
  <c r="Z165" i="18"/>
  <c r="Y165" i="18"/>
  <c r="X165" i="18"/>
  <c r="W165" i="18"/>
  <c r="V165" i="18"/>
  <c r="U165" i="18"/>
  <c r="T165" i="18"/>
  <c r="S165" i="18"/>
  <c r="R165" i="18"/>
  <c r="Q165" i="18"/>
  <c r="P165" i="18"/>
  <c r="O165" i="18"/>
  <c r="N165" i="18"/>
  <c r="M165" i="18"/>
  <c r="L165" i="18"/>
  <c r="K165" i="18"/>
  <c r="J165" i="18"/>
  <c r="I165" i="18"/>
  <c r="H165" i="18"/>
  <c r="G165" i="18"/>
  <c r="F165" i="18"/>
  <c r="E165" i="18"/>
  <c r="D165" i="18"/>
  <c r="C165" i="18"/>
  <c r="AG161" i="18"/>
  <c r="AF161" i="18"/>
  <c r="AE161" i="18"/>
  <c r="AD161" i="18"/>
  <c r="AC161" i="18"/>
  <c r="AB161" i="18"/>
  <c r="AA161" i="18"/>
  <c r="Z161" i="18"/>
  <c r="Y161" i="18"/>
  <c r="X161" i="18"/>
  <c r="W161" i="18"/>
  <c r="V161" i="18"/>
  <c r="U161" i="18"/>
  <c r="T161" i="18"/>
  <c r="S161" i="18"/>
  <c r="R161" i="18"/>
  <c r="Q161" i="18"/>
  <c r="P161" i="18"/>
  <c r="O161" i="18"/>
  <c r="N161" i="18"/>
  <c r="M161" i="18"/>
  <c r="L161" i="18"/>
  <c r="K161" i="18"/>
  <c r="J161" i="18"/>
  <c r="I161" i="18"/>
  <c r="H161" i="18"/>
  <c r="G161" i="18"/>
  <c r="F161" i="18"/>
  <c r="E161" i="18"/>
  <c r="D161" i="18"/>
  <c r="C161" i="18"/>
  <c r="AG160" i="18"/>
  <c r="AF160" i="18"/>
  <c r="AE160" i="18"/>
  <c r="AD160" i="18"/>
  <c r="AC160" i="18"/>
  <c r="AB160" i="18"/>
  <c r="AA160" i="18"/>
  <c r="Z160" i="18"/>
  <c r="Y160" i="18"/>
  <c r="X160" i="18"/>
  <c r="W160" i="18"/>
  <c r="V160" i="18"/>
  <c r="U160" i="18"/>
  <c r="T160" i="18"/>
  <c r="S160" i="18"/>
  <c r="R160" i="18"/>
  <c r="Q160" i="18"/>
  <c r="P160" i="18"/>
  <c r="O160" i="18"/>
  <c r="N160" i="18"/>
  <c r="M160" i="18"/>
  <c r="L160" i="18"/>
  <c r="K160" i="18"/>
  <c r="J160" i="18"/>
  <c r="I160" i="18"/>
  <c r="H160" i="18"/>
  <c r="G160" i="18"/>
  <c r="F160" i="18"/>
  <c r="E160" i="18"/>
  <c r="D160" i="18"/>
  <c r="C160" i="18"/>
  <c r="AG159" i="18"/>
  <c r="AF159" i="18"/>
  <c r="AE159" i="18"/>
  <c r="AD159" i="18"/>
  <c r="AC159" i="18"/>
  <c r="AB159" i="18"/>
  <c r="AA159" i="18"/>
  <c r="Z159" i="18"/>
  <c r="Y159" i="18"/>
  <c r="X159" i="18"/>
  <c r="W159" i="18"/>
  <c r="V159" i="18"/>
  <c r="U159" i="18"/>
  <c r="T159" i="18"/>
  <c r="S159" i="18"/>
  <c r="R159" i="18"/>
  <c r="Q159" i="18"/>
  <c r="P159" i="18"/>
  <c r="O159" i="18"/>
  <c r="N159" i="18"/>
  <c r="M159" i="18"/>
  <c r="L159" i="18"/>
  <c r="K159" i="18"/>
  <c r="J159" i="18"/>
  <c r="I159" i="18"/>
  <c r="H159" i="18"/>
  <c r="G159" i="18"/>
  <c r="F159" i="18"/>
  <c r="E159" i="18"/>
  <c r="D159" i="18"/>
  <c r="C159" i="18"/>
  <c r="AG158" i="18"/>
  <c r="AF158" i="18"/>
  <c r="AE158" i="18"/>
  <c r="AD158" i="18"/>
  <c r="AC158" i="18"/>
  <c r="AB158" i="18"/>
  <c r="AA158" i="18"/>
  <c r="Z158" i="18"/>
  <c r="Y158" i="18"/>
  <c r="X158" i="18"/>
  <c r="W158" i="18"/>
  <c r="V158" i="18"/>
  <c r="U158" i="18"/>
  <c r="T158" i="18"/>
  <c r="S158" i="18"/>
  <c r="R158" i="18"/>
  <c r="Q158" i="18"/>
  <c r="P158" i="18"/>
  <c r="O158" i="18"/>
  <c r="N158" i="18"/>
  <c r="M158" i="18"/>
  <c r="L158" i="18"/>
  <c r="K158" i="18"/>
  <c r="J158" i="18"/>
  <c r="I158" i="18"/>
  <c r="H158" i="18"/>
  <c r="G158" i="18"/>
  <c r="F158" i="18"/>
  <c r="E158" i="18"/>
  <c r="D158" i="18"/>
  <c r="C158" i="18"/>
  <c r="AG157" i="18"/>
  <c r="AF157" i="18"/>
  <c r="AE157" i="18"/>
  <c r="AD157" i="18"/>
  <c r="AC157" i="18"/>
  <c r="AB157" i="18"/>
  <c r="AA157" i="18"/>
  <c r="Z157" i="18"/>
  <c r="Y157" i="18"/>
  <c r="X157" i="18"/>
  <c r="W157" i="18"/>
  <c r="V157" i="18"/>
  <c r="U157" i="18"/>
  <c r="T157" i="18"/>
  <c r="S157" i="18"/>
  <c r="R157" i="18"/>
  <c r="Q157" i="18"/>
  <c r="P157" i="18"/>
  <c r="O157" i="18"/>
  <c r="N157" i="18"/>
  <c r="M157" i="18"/>
  <c r="L157" i="18"/>
  <c r="K157" i="18"/>
  <c r="J157" i="18"/>
  <c r="I157" i="18"/>
  <c r="H157" i="18"/>
  <c r="G157" i="18"/>
  <c r="F157" i="18"/>
  <c r="E157" i="18"/>
  <c r="D157" i="18"/>
  <c r="C157" i="18"/>
  <c r="AG156" i="18"/>
  <c r="AF156" i="18"/>
  <c r="AE156" i="18"/>
  <c r="AD156" i="18"/>
  <c r="AC156" i="18"/>
  <c r="AB156" i="18"/>
  <c r="AA156" i="18"/>
  <c r="Z156" i="18"/>
  <c r="Y156" i="18"/>
  <c r="X156" i="18"/>
  <c r="W156" i="18"/>
  <c r="V156" i="18"/>
  <c r="U156" i="18"/>
  <c r="T156" i="18"/>
  <c r="S156" i="18"/>
  <c r="R156" i="18"/>
  <c r="Q156" i="18"/>
  <c r="P156" i="18"/>
  <c r="O156" i="18"/>
  <c r="N156" i="18"/>
  <c r="M156" i="18"/>
  <c r="L156" i="18"/>
  <c r="K156" i="18"/>
  <c r="J156" i="18"/>
  <c r="I156" i="18"/>
  <c r="H156" i="18"/>
  <c r="G156" i="18"/>
  <c r="F156" i="18"/>
  <c r="E156" i="18"/>
  <c r="D156" i="18"/>
  <c r="C156" i="18"/>
  <c r="AG155" i="18"/>
  <c r="AF155" i="18"/>
  <c r="AE155" i="18"/>
  <c r="AD155" i="18"/>
  <c r="AC155" i="18"/>
  <c r="AB155" i="18"/>
  <c r="AA155" i="18"/>
  <c r="Z155" i="18"/>
  <c r="Y155" i="18"/>
  <c r="X155" i="18"/>
  <c r="W155" i="18"/>
  <c r="V155" i="18"/>
  <c r="U155" i="18"/>
  <c r="T155" i="18"/>
  <c r="S155" i="18"/>
  <c r="R155" i="18"/>
  <c r="Q155" i="18"/>
  <c r="P155" i="18"/>
  <c r="O155" i="18"/>
  <c r="N155" i="18"/>
  <c r="M155" i="18"/>
  <c r="L155" i="18"/>
  <c r="K155" i="18"/>
  <c r="J155" i="18"/>
  <c r="I155" i="18"/>
  <c r="H155" i="18"/>
  <c r="G155" i="18"/>
  <c r="F155" i="18"/>
  <c r="E155" i="18"/>
  <c r="D155" i="18"/>
  <c r="C155" i="18"/>
  <c r="AG154" i="18"/>
  <c r="AF154" i="18"/>
  <c r="AE154" i="18"/>
  <c r="AD154" i="18"/>
  <c r="AC154" i="18"/>
  <c r="AB154" i="18"/>
  <c r="AA154" i="18"/>
  <c r="Z154" i="18"/>
  <c r="Y154" i="18"/>
  <c r="X154" i="18"/>
  <c r="W154" i="18"/>
  <c r="V154" i="18"/>
  <c r="U154" i="18"/>
  <c r="T154" i="18"/>
  <c r="S154" i="18"/>
  <c r="R154" i="18"/>
  <c r="Q154" i="18"/>
  <c r="P154" i="18"/>
  <c r="O154" i="18"/>
  <c r="N154" i="18"/>
  <c r="M154" i="18"/>
  <c r="L154" i="18"/>
  <c r="K154" i="18"/>
  <c r="J154" i="18"/>
  <c r="I154" i="18"/>
  <c r="H154" i="18"/>
  <c r="G154" i="18"/>
  <c r="F154" i="18"/>
  <c r="E154" i="18"/>
  <c r="D154" i="18"/>
  <c r="C154" i="18"/>
  <c r="AG153" i="18"/>
  <c r="AF153" i="18"/>
  <c r="AE153" i="18"/>
  <c r="AD153" i="18"/>
  <c r="AC153" i="18"/>
  <c r="AB153" i="18"/>
  <c r="AA153" i="18"/>
  <c r="Z153" i="18"/>
  <c r="Y153" i="18"/>
  <c r="X153" i="18"/>
  <c r="W153" i="18"/>
  <c r="V153" i="18"/>
  <c r="U153" i="18"/>
  <c r="T153" i="18"/>
  <c r="S153" i="18"/>
  <c r="R153" i="18"/>
  <c r="Q153" i="18"/>
  <c r="P153" i="18"/>
  <c r="O153" i="18"/>
  <c r="N153" i="18"/>
  <c r="M153" i="18"/>
  <c r="L153" i="18"/>
  <c r="K153" i="18"/>
  <c r="J153" i="18"/>
  <c r="I153" i="18"/>
  <c r="H153" i="18"/>
  <c r="G153" i="18"/>
  <c r="F153" i="18"/>
  <c r="E153" i="18"/>
  <c r="D153" i="18"/>
  <c r="C153" i="18"/>
  <c r="AG152" i="18"/>
  <c r="AF152" i="18"/>
  <c r="AE152" i="18"/>
  <c r="AD152" i="18"/>
  <c r="AC152" i="18"/>
  <c r="AB152" i="18"/>
  <c r="AA152" i="18"/>
  <c r="Z152" i="18"/>
  <c r="Y152" i="18"/>
  <c r="X152" i="18"/>
  <c r="W152" i="18"/>
  <c r="V152" i="18"/>
  <c r="U152" i="18"/>
  <c r="T152" i="18"/>
  <c r="S152" i="18"/>
  <c r="R152" i="18"/>
  <c r="Q152" i="18"/>
  <c r="P152" i="18"/>
  <c r="O152" i="18"/>
  <c r="N152" i="18"/>
  <c r="M152" i="18"/>
  <c r="L152" i="18"/>
  <c r="K152" i="18"/>
  <c r="J152" i="18"/>
  <c r="I152" i="18"/>
  <c r="H152" i="18"/>
  <c r="G152" i="18"/>
  <c r="F152" i="18"/>
  <c r="E152" i="18"/>
  <c r="D152" i="18"/>
  <c r="C152" i="18"/>
  <c r="AG151" i="18"/>
  <c r="AF151" i="18"/>
  <c r="AE151" i="18"/>
  <c r="AD151" i="18"/>
  <c r="AC151" i="18"/>
  <c r="AB151" i="18"/>
  <c r="AA151" i="18"/>
  <c r="Z151" i="18"/>
  <c r="Y151" i="18"/>
  <c r="X151" i="18"/>
  <c r="W151" i="18"/>
  <c r="V151" i="18"/>
  <c r="U151" i="18"/>
  <c r="T151" i="18"/>
  <c r="S151" i="18"/>
  <c r="R151" i="18"/>
  <c r="Q151" i="18"/>
  <c r="P151" i="18"/>
  <c r="O151" i="18"/>
  <c r="N151" i="18"/>
  <c r="M151" i="18"/>
  <c r="L151" i="18"/>
  <c r="K151" i="18"/>
  <c r="J151" i="18"/>
  <c r="I151" i="18"/>
  <c r="H151" i="18"/>
  <c r="G151" i="18"/>
  <c r="F151" i="18"/>
  <c r="E151" i="18"/>
  <c r="D151" i="18"/>
  <c r="C151" i="18"/>
  <c r="AG150" i="18"/>
  <c r="AF150" i="18"/>
  <c r="AE150" i="18"/>
  <c r="AD150" i="18"/>
  <c r="AC150" i="18"/>
  <c r="AB150" i="18"/>
  <c r="AA150" i="18"/>
  <c r="Z150" i="18"/>
  <c r="Y150" i="18"/>
  <c r="X150" i="18"/>
  <c r="W150" i="18"/>
  <c r="V150" i="18"/>
  <c r="U150" i="18"/>
  <c r="T150" i="18"/>
  <c r="S150" i="18"/>
  <c r="R150" i="18"/>
  <c r="Q150" i="18"/>
  <c r="P150" i="18"/>
  <c r="O150" i="18"/>
  <c r="N150" i="18"/>
  <c r="M150" i="18"/>
  <c r="L150" i="18"/>
  <c r="K150" i="18"/>
  <c r="J150" i="18"/>
  <c r="I150" i="18"/>
  <c r="H150" i="18"/>
  <c r="G150" i="18"/>
  <c r="F150" i="18"/>
  <c r="E150" i="18"/>
  <c r="D150" i="18"/>
  <c r="C150" i="18"/>
  <c r="AG149" i="18"/>
  <c r="AF149" i="18"/>
  <c r="AE149" i="18"/>
  <c r="AD149" i="18"/>
  <c r="AC149" i="18"/>
  <c r="AB149" i="18"/>
  <c r="AA149" i="18"/>
  <c r="Z149" i="18"/>
  <c r="Y149" i="18"/>
  <c r="X149" i="18"/>
  <c r="W149" i="18"/>
  <c r="V149" i="18"/>
  <c r="U149" i="18"/>
  <c r="T149" i="18"/>
  <c r="S149" i="18"/>
  <c r="R149" i="18"/>
  <c r="Q149" i="18"/>
  <c r="P149" i="18"/>
  <c r="O149" i="18"/>
  <c r="N149" i="18"/>
  <c r="M149" i="18"/>
  <c r="L149" i="18"/>
  <c r="K149" i="18"/>
  <c r="J149" i="18"/>
  <c r="I149" i="18"/>
  <c r="H149" i="18"/>
  <c r="G149" i="18"/>
  <c r="F149" i="18"/>
  <c r="E149" i="18"/>
  <c r="D149" i="18"/>
  <c r="C149" i="18"/>
  <c r="AG148" i="18"/>
  <c r="AF148" i="18"/>
  <c r="AE148" i="18"/>
  <c r="AD148" i="18"/>
  <c r="AC148" i="18"/>
  <c r="AB148" i="18"/>
  <c r="AA148" i="18"/>
  <c r="Z148" i="18"/>
  <c r="Y148" i="18"/>
  <c r="X148" i="18"/>
  <c r="W148" i="18"/>
  <c r="V148" i="18"/>
  <c r="U148" i="18"/>
  <c r="T148" i="18"/>
  <c r="S148" i="18"/>
  <c r="R148" i="18"/>
  <c r="Q148" i="18"/>
  <c r="P148" i="18"/>
  <c r="O148" i="18"/>
  <c r="N148" i="18"/>
  <c r="M148" i="18"/>
  <c r="L148" i="18"/>
  <c r="K148" i="18"/>
  <c r="J148" i="18"/>
  <c r="I148" i="18"/>
  <c r="H148" i="18"/>
  <c r="G148" i="18"/>
  <c r="F148" i="18"/>
  <c r="E148" i="18"/>
  <c r="D148" i="18"/>
  <c r="C148" i="18"/>
  <c r="AG147" i="18"/>
  <c r="AF147" i="18"/>
  <c r="AE147" i="18"/>
  <c r="AD147" i="18"/>
  <c r="AC147" i="18"/>
  <c r="AB147" i="18"/>
  <c r="AA147" i="18"/>
  <c r="Z147" i="18"/>
  <c r="Y147" i="18"/>
  <c r="X147" i="18"/>
  <c r="W147" i="18"/>
  <c r="V147" i="18"/>
  <c r="U147" i="18"/>
  <c r="T147" i="18"/>
  <c r="S147" i="18"/>
  <c r="R147" i="18"/>
  <c r="Q147" i="18"/>
  <c r="P147" i="18"/>
  <c r="O147" i="18"/>
  <c r="N147" i="18"/>
  <c r="M147" i="18"/>
  <c r="L147" i="18"/>
  <c r="K147" i="18"/>
  <c r="J147" i="18"/>
  <c r="I147" i="18"/>
  <c r="H147" i="18"/>
  <c r="G147" i="18"/>
  <c r="F147" i="18"/>
  <c r="E147" i="18"/>
  <c r="D147" i="18"/>
  <c r="C147" i="18"/>
  <c r="AG146" i="18"/>
  <c r="AF146" i="18"/>
  <c r="AE146" i="18"/>
  <c r="AD146" i="18"/>
  <c r="AC146" i="18"/>
  <c r="AB146" i="18"/>
  <c r="AA146" i="18"/>
  <c r="Z146" i="18"/>
  <c r="Y146" i="18"/>
  <c r="X146" i="18"/>
  <c r="W146" i="18"/>
  <c r="V146" i="18"/>
  <c r="U146" i="18"/>
  <c r="T146" i="18"/>
  <c r="S146" i="18"/>
  <c r="R146" i="18"/>
  <c r="Q146" i="18"/>
  <c r="P146" i="18"/>
  <c r="O146" i="18"/>
  <c r="N146" i="18"/>
  <c r="M146" i="18"/>
  <c r="L146" i="18"/>
  <c r="K146" i="18"/>
  <c r="J146" i="18"/>
  <c r="I146" i="18"/>
  <c r="H146" i="18"/>
  <c r="G146" i="18"/>
  <c r="F146" i="18"/>
  <c r="E146" i="18"/>
  <c r="D146" i="18"/>
  <c r="C146" i="18"/>
  <c r="AG145" i="18"/>
  <c r="AF145" i="18"/>
  <c r="AE145" i="18"/>
  <c r="AD145" i="18"/>
  <c r="AC145" i="18"/>
  <c r="AB145" i="18"/>
  <c r="AA145" i="18"/>
  <c r="Z145" i="18"/>
  <c r="Y145" i="18"/>
  <c r="X145" i="18"/>
  <c r="W145" i="18"/>
  <c r="V145" i="18"/>
  <c r="U145" i="18"/>
  <c r="T145" i="18"/>
  <c r="S145" i="18"/>
  <c r="R145" i="18"/>
  <c r="Q145" i="18"/>
  <c r="P145" i="18"/>
  <c r="O145" i="18"/>
  <c r="N145" i="18"/>
  <c r="M145" i="18"/>
  <c r="L145" i="18"/>
  <c r="K145" i="18"/>
  <c r="J145" i="18"/>
  <c r="I145" i="18"/>
  <c r="H145" i="18"/>
  <c r="G145" i="18"/>
  <c r="F145" i="18"/>
  <c r="E145" i="18"/>
  <c r="D145" i="18"/>
  <c r="C145" i="18"/>
  <c r="AG144" i="18"/>
  <c r="AF144" i="18"/>
  <c r="AE144" i="18"/>
  <c r="AD144" i="18"/>
  <c r="AC144" i="18"/>
  <c r="AB144" i="18"/>
  <c r="AA144" i="18"/>
  <c r="Z144" i="18"/>
  <c r="Y144" i="18"/>
  <c r="X144" i="18"/>
  <c r="W144" i="18"/>
  <c r="V144" i="18"/>
  <c r="U144" i="18"/>
  <c r="T144" i="18"/>
  <c r="S144" i="18"/>
  <c r="R144" i="18"/>
  <c r="Q144" i="18"/>
  <c r="P144" i="18"/>
  <c r="O144" i="18"/>
  <c r="N144" i="18"/>
  <c r="M144" i="18"/>
  <c r="L144" i="18"/>
  <c r="K144" i="18"/>
  <c r="J144" i="18"/>
  <c r="I144" i="18"/>
  <c r="H144" i="18"/>
  <c r="G144" i="18"/>
  <c r="F144" i="18"/>
  <c r="E144" i="18"/>
  <c r="D144" i="18"/>
  <c r="C144" i="18"/>
  <c r="AG143" i="18"/>
  <c r="AF143" i="18"/>
  <c r="AE143" i="18"/>
  <c r="AD143" i="18"/>
  <c r="AC143" i="18"/>
  <c r="AB143" i="18"/>
  <c r="AA143" i="18"/>
  <c r="Z143" i="18"/>
  <c r="Y143" i="18"/>
  <c r="X143" i="18"/>
  <c r="W143" i="18"/>
  <c r="V143" i="18"/>
  <c r="U143" i="18"/>
  <c r="T143" i="18"/>
  <c r="S143" i="18"/>
  <c r="R143" i="18"/>
  <c r="Q143" i="18"/>
  <c r="P143" i="18"/>
  <c r="O143" i="18"/>
  <c r="N143" i="18"/>
  <c r="M143" i="18"/>
  <c r="L143" i="18"/>
  <c r="K143" i="18"/>
  <c r="J143" i="18"/>
  <c r="I143" i="18"/>
  <c r="H143" i="18"/>
  <c r="G143" i="18"/>
  <c r="F143" i="18"/>
  <c r="E143" i="18"/>
  <c r="D143" i="18"/>
  <c r="C143" i="18"/>
  <c r="AG142" i="18"/>
  <c r="AF142" i="18"/>
  <c r="AE142" i="18"/>
  <c r="AD142" i="18"/>
  <c r="AC142" i="18"/>
  <c r="AB142" i="18"/>
  <c r="AA142" i="18"/>
  <c r="Z142" i="18"/>
  <c r="Y142" i="18"/>
  <c r="X142" i="18"/>
  <c r="W142" i="18"/>
  <c r="V142" i="18"/>
  <c r="U142" i="18"/>
  <c r="T142" i="18"/>
  <c r="S142" i="18"/>
  <c r="R142" i="18"/>
  <c r="Q142" i="18"/>
  <c r="P142" i="18"/>
  <c r="O142" i="18"/>
  <c r="N142" i="18"/>
  <c r="M142" i="18"/>
  <c r="L142" i="18"/>
  <c r="K142" i="18"/>
  <c r="J142" i="18"/>
  <c r="I142" i="18"/>
  <c r="H142" i="18"/>
  <c r="G142" i="18"/>
  <c r="F142" i="18"/>
  <c r="E142" i="18"/>
  <c r="D142" i="18"/>
  <c r="C142" i="18"/>
  <c r="AG141" i="18"/>
  <c r="AF141" i="18"/>
  <c r="AE141" i="18"/>
  <c r="AD141" i="18"/>
  <c r="AC141" i="18"/>
  <c r="AB141" i="18"/>
  <c r="AA141" i="18"/>
  <c r="Z141" i="18"/>
  <c r="Y141" i="18"/>
  <c r="X141" i="18"/>
  <c r="W141" i="18"/>
  <c r="V141" i="18"/>
  <c r="U141" i="18"/>
  <c r="T141" i="18"/>
  <c r="S141" i="18"/>
  <c r="R141" i="18"/>
  <c r="Q141" i="18"/>
  <c r="P141" i="18"/>
  <c r="O141" i="18"/>
  <c r="N141" i="18"/>
  <c r="M141" i="18"/>
  <c r="L141" i="18"/>
  <c r="K141" i="18"/>
  <c r="J141" i="18"/>
  <c r="I141" i="18"/>
  <c r="H141" i="18"/>
  <c r="G141" i="18"/>
  <c r="F141" i="18"/>
  <c r="E141" i="18"/>
  <c r="D141" i="18"/>
  <c r="C141" i="18"/>
  <c r="AG140" i="18"/>
  <c r="AF140" i="18"/>
  <c r="AE140" i="18"/>
  <c r="AD140" i="18"/>
  <c r="AC140" i="18"/>
  <c r="AB140" i="18"/>
  <c r="AA140" i="18"/>
  <c r="Z140" i="18"/>
  <c r="Y140" i="18"/>
  <c r="X140" i="18"/>
  <c r="W140" i="18"/>
  <c r="V140" i="18"/>
  <c r="U140" i="18"/>
  <c r="T140" i="18"/>
  <c r="S140" i="18"/>
  <c r="R140" i="18"/>
  <c r="Q140" i="18"/>
  <c r="P140" i="18"/>
  <c r="O140" i="18"/>
  <c r="N140" i="18"/>
  <c r="M140" i="18"/>
  <c r="L140" i="18"/>
  <c r="K140" i="18"/>
  <c r="J140" i="18"/>
  <c r="I140" i="18"/>
  <c r="H140" i="18"/>
  <c r="G140" i="18"/>
  <c r="F140" i="18"/>
  <c r="E140" i="18"/>
  <c r="D140" i="18"/>
  <c r="C140" i="18"/>
  <c r="AG139" i="18"/>
  <c r="AF139" i="18"/>
  <c r="AE139" i="18"/>
  <c r="AD139" i="18"/>
  <c r="AC139" i="18"/>
  <c r="AB139" i="18"/>
  <c r="AA139" i="18"/>
  <c r="Z139" i="18"/>
  <c r="Y139" i="18"/>
  <c r="X139" i="18"/>
  <c r="W139" i="18"/>
  <c r="V139" i="18"/>
  <c r="U139" i="18"/>
  <c r="T139" i="18"/>
  <c r="S139" i="18"/>
  <c r="R139" i="18"/>
  <c r="Q139" i="18"/>
  <c r="P139" i="18"/>
  <c r="O139" i="18"/>
  <c r="N139" i="18"/>
  <c r="M139" i="18"/>
  <c r="L139" i="18"/>
  <c r="K139" i="18"/>
  <c r="J139" i="18"/>
  <c r="I139" i="18"/>
  <c r="H139" i="18"/>
  <c r="G139" i="18"/>
  <c r="F139" i="18"/>
  <c r="E139" i="18"/>
  <c r="D139" i="18"/>
  <c r="C139" i="18"/>
  <c r="AG138" i="18"/>
  <c r="AF138" i="18"/>
  <c r="AE138" i="18"/>
  <c r="AD138" i="18"/>
  <c r="AC138" i="18"/>
  <c r="AB138" i="18"/>
  <c r="AA138" i="18"/>
  <c r="Z138" i="18"/>
  <c r="Y138" i="18"/>
  <c r="X138" i="18"/>
  <c r="W138" i="18"/>
  <c r="V138" i="18"/>
  <c r="U138" i="18"/>
  <c r="T138" i="18"/>
  <c r="S138" i="18"/>
  <c r="R138" i="18"/>
  <c r="Q138" i="18"/>
  <c r="P138" i="18"/>
  <c r="O138" i="18"/>
  <c r="N138" i="18"/>
  <c r="M138" i="18"/>
  <c r="L138" i="18"/>
  <c r="K138" i="18"/>
  <c r="J138" i="18"/>
  <c r="I138" i="18"/>
  <c r="H138" i="18"/>
  <c r="G138" i="18"/>
  <c r="F138" i="18"/>
  <c r="E138" i="18"/>
  <c r="D138" i="18"/>
  <c r="C138" i="18"/>
  <c r="AG137" i="18"/>
  <c r="AF137" i="18"/>
  <c r="AE137" i="18"/>
  <c r="AD137" i="18"/>
  <c r="AC137" i="18"/>
  <c r="AB137" i="18"/>
  <c r="AA137" i="18"/>
  <c r="Z137" i="18"/>
  <c r="Y137" i="18"/>
  <c r="X137" i="18"/>
  <c r="W137" i="18"/>
  <c r="V137" i="18"/>
  <c r="U137" i="18"/>
  <c r="T137" i="18"/>
  <c r="S137" i="18"/>
  <c r="R137" i="18"/>
  <c r="Q137" i="18"/>
  <c r="P137" i="18"/>
  <c r="O137" i="18"/>
  <c r="N137" i="18"/>
  <c r="M137" i="18"/>
  <c r="L137" i="18"/>
  <c r="K137" i="18"/>
  <c r="J137" i="18"/>
  <c r="I137" i="18"/>
  <c r="H137" i="18"/>
  <c r="G137" i="18"/>
  <c r="F137" i="18"/>
  <c r="E137" i="18"/>
  <c r="D137" i="18"/>
  <c r="C137" i="18"/>
  <c r="AG136" i="18"/>
  <c r="AF136" i="18"/>
  <c r="AE136" i="18"/>
  <c r="AD136" i="18"/>
  <c r="AC136" i="18"/>
  <c r="AB136" i="18"/>
  <c r="AA136" i="18"/>
  <c r="Z136" i="18"/>
  <c r="Y136" i="18"/>
  <c r="X136" i="18"/>
  <c r="W136" i="18"/>
  <c r="V136" i="18"/>
  <c r="U136" i="18"/>
  <c r="T136" i="18"/>
  <c r="S136" i="18"/>
  <c r="R136" i="18"/>
  <c r="Q136" i="18"/>
  <c r="P136" i="18"/>
  <c r="O136" i="18"/>
  <c r="N136" i="18"/>
  <c r="M136" i="18"/>
  <c r="L136" i="18"/>
  <c r="K136" i="18"/>
  <c r="J136" i="18"/>
  <c r="I136" i="18"/>
  <c r="H136" i="18"/>
  <c r="G136" i="18"/>
  <c r="F136" i="18"/>
  <c r="E136" i="18"/>
  <c r="D136" i="18"/>
  <c r="C136" i="18"/>
  <c r="AG135" i="18"/>
  <c r="AF135" i="18"/>
  <c r="AE135" i="18"/>
  <c r="AD135" i="18"/>
  <c r="AC135" i="18"/>
  <c r="AB135" i="18"/>
  <c r="AA135" i="18"/>
  <c r="Z135" i="18"/>
  <c r="Y135" i="18"/>
  <c r="X135" i="18"/>
  <c r="W135" i="18"/>
  <c r="V135" i="18"/>
  <c r="U135" i="18"/>
  <c r="T135" i="18"/>
  <c r="S135" i="18"/>
  <c r="R135" i="18"/>
  <c r="Q135" i="18"/>
  <c r="P135" i="18"/>
  <c r="O135" i="18"/>
  <c r="N135" i="18"/>
  <c r="M135" i="18"/>
  <c r="L135" i="18"/>
  <c r="K135" i="18"/>
  <c r="J135" i="18"/>
  <c r="I135" i="18"/>
  <c r="H135" i="18"/>
  <c r="G135" i="18"/>
  <c r="F135" i="18"/>
  <c r="E135" i="18"/>
  <c r="D135" i="18"/>
  <c r="C135" i="18"/>
  <c r="AG134" i="18"/>
  <c r="AF134" i="18"/>
  <c r="AE134" i="18"/>
  <c r="AD134" i="18"/>
  <c r="AC134" i="18"/>
  <c r="AB134" i="18"/>
  <c r="AA134" i="18"/>
  <c r="Z134" i="18"/>
  <c r="Y134" i="18"/>
  <c r="X134" i="18"/>
  <c r="W134" i="18"/>
  <c r="V134" i="18"/>
  <c r="U134" i="18"/>
  <c r="T134" i="18"/>
  <c r="S134" i="18"/>
  <c r="R134" i="18"/>
  <c r="Q134" i="18"/>
  <c r="P134" i="18"/>
  <c r="O134" i="18"/>
  <c r="N134" i="18"/>
  <c r="M134" i="18"/>
  <c r="L134" i="18"/>
  <c r="K134" i="18"/>
  <c r="J134" i="18"/>
  <c r="I134" i="18"/>
  <c r="H134" i="18"/>
  <c r="G134" i="18"/>
  <c r="F134" i="18"/>
  <c r="E134" i="18"/>
  <c r="D134" i="18"/>
  <c r="C134" i="18"/>
  <c r="AG133" i="18"/>
  <c r="AF133" i="18"/>
  <c r="AE133" i="18"/>
  <c r="AD133" i="18"/>
  <c r="AC133" i="18"/>
  <c r="AB133" i="18"/>
  <c r="AA133" i="18"/>
  <c r="Z133" i="18"/>
  <c r="Y133" i="18"/>
  <c r="X133" i="18"/>
  <c r="W133" i="18"/>
  <c r="V133" i="18"/>
  <c r="U133" i="18"/>
  <c r="T133" i="18"/>
  <c r="S133" i="18"/>
  <c r="R133" i="18"/>
  <c r="Q133" i="18"/>
  <c r="P133" i="18"/>
  <c r="O133" i="18"/>
  <c r="N133" i="18"/>
  <c r="M133" i="18"/>
  <c r="L133" i="18"/>
  <c r="K133" i="18"/>
  <c r="J133" i="18"/>
  <c r="I133" i="18"/>
  <c r="H133" i="18"/>
  <c r="G133" i="18"/>
  <c r="F133" i="18"/>
  <c r="E133" i="18"/>
  <c r="D133" i="18"/>
  <c r="C133" i="18"/>
  <c r="AG132" i="18"/>
  <c r="AF132" i="18"/>
  <c r="AE132" i="18"/>
  <c r="AD132" i="18"/>
  <c r="AC132" i="18"/>
  <c r="AB132" i="18"/>
  <c r="AA132" i="18"/>
  <c r="Z132" i="18"/>
  <c r="Y132" i="18"/>
  <c r="X132" i="18"/>
  <c r="W132" i="18"/>
  <c r="V132" i="18"/>
  <c r="U132" i="18"/>
  <c r="T132" i="18"/>
  <c r="S132" i="18"/>
  <c r="R132" i="18"/>
  <c r="Q132" i="18"/>
  <c r="P132" i="18"/>
  <c r="O132" i="18"/>
  <c r="N132" i="18"/>
  <c r="M132" i="18"/>
  <c r="L132" i="18"/>
  <c r="K132" i="18"/>
  <c r="J132" i="18"/>
  <c r="I132" i="18"/>
  <c r="H132" i="18"/>
  <c r="G132" i="18"/>
  <c r="F132" i="18"/>
  <c r="E132" i="18"/>
  <c r="D132" i="18"/>
  <c r="C132" i="18"/>
  <c r="AG131" i="18"/>
  <c r="AF131" i="18"/>
  <c r="AE131" i="18"/>
  <c r="AD131" i="18"/>
  <c r="AC131" i="18"/>
  <c r="AB131" i="18"/>
  <c r="AA131" i="18"/>
  <c r="Z131" i="18"/>
  <c r="Y131" i="18"/>
  <c r="X131" i="18"/>
  <c r="W131" i="18"/>
  <c r="V131" i="18"/>
  <c r="U131" i="18"/>
  <c r="T131" i="18"/>
  <c r="S131" i="18"/>
  <c r="R131" i="18"/>
  <c r="Q131" i="18"/>
  <c r="P131" i="18"/>
  <c r="O131" i="18"/>
  <c r="N131" i="18"/>
  <c r="M131" i="18"/>
  <c r="L131" i="18"/>
  <c r="K131" i="18"/>
  <c r="J131" i="18"/>
  <c r="I131" i="18"/>
  <c r="H131" i="18"/>
  <c r="G131" i="18"/>
  <c r="F131" i="18"/>
  <c r="E131" i="18"/>
  <c r="D131" i="18"/>
  <c r="C131" i="18"/>
  <c r="AG130" i="18"/>
  <c r="AF130" i="18"/>
  <c r="AE130" i="18"/>
  <c r="AD130" i="18"/>
  <c r="AC130" i="18"/>
  <c r="AB130" i="18"/>
  <c r="AA130" i="18"/>
  <c r="Z130" i="18"/>
  <c r="Y130" i="18"/>
  <c r="X130" i="18"/>
  <c r="W130" i="18"/>
  <c r="V130" i="18"/>
  <c r="U130" i="18"/>
  <c r="T130" i="18"/>
  <c r="S130" i="18"/>
  <c r="R130" i="18"/>
  <c r="Q130" i="18"/>
  <c r="P130" i="18"/>
  <c r="O130" i="18"/>
  <c r="N130" i="18"/>
  <c r="M130" i="18"/>
  <c r="L130" i="18"/>
  <c r="K130" i="18"/>
  <c r="J130" i="18"/>
  <c r="I130" i="18"/>
  <c r="H130" i="18"/>
  <c r="G130" i="18"/>
  <c r="F130" i="18"/>
  <c r="E130" i="18"/>
  <c r="D130" i="18"/>
  <c r="C130" i="18"/>
  <c r="AG129" i="18"/>
  <c r="AF129" i="18"/>
  <c r="AE129" i="18"/>
  <c r="AD129" i="18"/>
  <c r="AC129" i="18"/>
  <c r="AB129" i="18"/>
  <c r="AA129" i="18"/>
  <c r="Z129" i="18"/>
  <c r="Y129" i="18"/>
  <c r="X129" i="18"/>
  <c r="W129" i="18"/>
  <c r="V129" i="18"/>
  <c r="U129" i="18"/>
  <c r="T129" i="18"/>
  <c r="S129" i="18"/>
  <c r="R129" i="18"/>
  <c r="Q129" i="18"/>
  <c r="P129" i="18"/>
  <c r="O129" i="18"/>
  <c r="N129" i="18"/>
  <c r="M129" i="18"/>
  <c r="L129" i="18"/>
  <c r="K129" i="18"/>
  <c r="J129" i="18"/>
  <c r="I129" i="18"/>
  <c r="H129" i="18"/>
  <c r="G129" i="18"/>
  <c r="F129" i="18"/>
  <c r="E129" i="18"/>
  <c r="D129" i="18"/>
  <c r="C129" i="18"/>
  <c r="AG128" i="18"/>
  <c r="AF128" i="18"/>
  <c r="AE128" i="18"/>
  <c r="AD128" i="18"/>
  <c r="AC128" i="18"/>
  <c r="AB128" i="18"/>
  <c r="AA128" i="18"/>
  <c r="Z128" i="18"/>
  <c r="Y128" i="18"/>
  <c r="X128" i="18"/>
  <c r="W128" i="18"/>
  <c r="V128" i="18"/>
  <c r="U128" i="18"/>
  <c r="T128" i="18"/>
  <c r="S128" i="18"/>
  <c r="R128" i="18"/>
  <c r="Q128" i="18"/>
  <c r="P128" i="18"/>
  <c r="O128" i="18"/>
  <c r="N128" i="18"/>
  <c r="M128" i="18"/>
  <c r="L128" i="18"/>
  <c r="K128" i="18"/>
  <c r="J128" i="18"/>
  <c r="I128" i="18"/>
  <c r="H128" i="18"/>
  <c r="G128" i="18"/>
  <c r="F128" i="18"/>
  <c r="E128" i="18"/>
  <c r="D128" i="18"/>
  <c r="C128" i="18"/>
  <c r="AG127" i="18"/>
  <c r="AF127" i="18"/>
  <c r="AE127" i="18"/>
  <c r="AD127" i="18"/>
  <c r="AC127" i="18"/>
  <c r="AB127" i="18"/>
  <c r="AA127" i="18"/>
  <c r="Z127" i="18"/>
  <c r="Y127" i="18"/>
  <c r="X127" i="18"/>
  <c r="W127" i="18"/>
  <c r="V127" i="18"/>
  <c r="U127" i="18"/>
  <c r="T127" i="18"/>
  <c r="S127" i="18"/>
  <c r="R127" i="18"/>
  <c r="Q127" i="18"/>
  <c r="P127" i="18"/>
  <c r="O127" i="18"/>
  <c r="N127" i="18"/>
  <c r="M127" i="18"/>
  <c r="L127" i="18"/>
  <c r="K127" i="18"/>
  <c r="J127" i="18"/>
  <c r="I127" i="18"/>
  <c r="H127" i="18"/>
  <c r="G127" i="18"/>
  <c r="F127" i="18"/>
  <c r="E127" i="18"/>
  <c r="D127" i="18"/>
  <c r="C127" i="18"/>
  <c r="AG126" i="18"/>
  <c r="AF126" i="18"/>
  <c r="AE126" i="18"/>
  <c r="AD126" i="18"/>
  <c r="AC126" i="18"/>
  <c r="AB126" i="18"/>
  <c r="AA126" i="18"/>
  <c r="Z126" i="18"/>
  <c r="Y126" i="18"/>
  <c r="X126" i="18"/>
  <c r="W126" i="18"/>
  <c r="V126" i="18"/>
  <c r="U126" i="18"/>
  <c r="T126" i="18"/>
  <c r="S126" i="18"/>
  <c r="R126" i="18"/>
  <c r="Q126" i="18"/>
  <c r="P126" i="18"/>
  <c r="O126" i="18"/>
  <c r="N126" i="18"/>
  <c r="M126" i="18"/>
  <c r="L126" i="18"/>
  <c r="K126" i="18"/>
  <c r="J126" i="18"/>
  <c r="I126" i="18"/>
  <c r="H126" i="18"/>
  <c r="G126" i="18"/>
  <c r="F126" i="18"/>
  <c r="E126" i="18"/>
  <c r="D126" i="18"/>
  <c r="C126" i="18"/>
  <c r="AG125" i="18"/>
  <c r="AF125" i="18"/>
  <c r="AE125" i="18"/>
  <c r="AD125" i="18"/>
  <c r="AC125" i="18"/>
  <c r="AB125" i="18"/>
  <c r="AA125" i="18"/>
  <c r="Z125" i="18"/>
  <c r="Y125" i="18"/>
  <c r="X125" i="18"/>
  <c r="W125" i="18"/>
  <c r="V125" i="18"/>
  <c r="U125" i="18"/>
  <c r="T125" i="18"/>
  <c r="S125" i="18"/>
  <c r="R125" i="18"/>
  <c r="Q125" i="18"/>
  <c r="P125" i="18"/>
  <c r="O125" i="18"/>
  <c r="N125" i="18"/>
  <c r="M125" i="18"/>
  <c r="L125" i="18"/>
  <c r="K125" i="18"/>
  <c r="J125" i="18"/>
  <c r="I125" i="18"/>
  <c r="H125" i="18"/>
  <c r="G125" i="18"/>
  <c r="F125" i="18"/>
  <c r="E125" i="18"/>
  <c r="D125" i="18"/>
  <c r="C125" i="18"/>
  <c r="AG124" i="18"/>
  <c r="AF124" i="18"/>
  <c r="AE124" i="18"/>
  <c r="AD124" i="18"/>
  <c r="AC124" i="18"/>
  <c r="AB124" i="18"/>
  <c r="AA124" i="18"/>
  <c r="Z124" i="18"/>
  <c r="Y124" i="18"/>
  <c r="X124" i="18"/>
  <c r="W124" i="18"/>
  <c r="V124" i="18"/>
  <c r="U124" i="18"/>
  <c r="T124" i="18"/>
  <c r="S124" i="18"/>
  <c r="R124" i="18"/>
  <c r="Q124" i="18"/>
  <c r="P124" i="18"/>
  <c r="O124" i="18"/>
  <c r="N124" i="18"/>
  <c r="M124" i="18"/>
  <c r="L124" i="18"/>
  <c r="K124" i="18"/>
  <c r="J124" i="18"/>
  <c r="I124" i="18"/>
  <c r="H124" i="18"/>
  <c r="G124" i="18"/>
  <c r="F124" i="18"/>
  <c r="E124" i="18"/>
  <c r="D124" i="18"/>
  <c r="C124" i="18"/>
  <c r="AG123" i="18"/>
  <c r="AF123" i="18"/>
  <c r="AE123" i="18"/>
  <c r="AD123" i="18"/>
  <c r="AC123" i="18"/>
  <c r="AB123" i="18"/>
  <c r="AA123" i="18"/>
  <c r="Z123" i="18"/>
  <c r="Y123" i="18"/>
  <c r="X123" i="18"/>
  <c r="W123" i="18"/>
  <c r="V123" i="18"/>
  <c r="U123" i="18"/>
  <c r="T123" i="18"/>
  <c r="S123" i="18"/>
  <c r="R123" i="18"/>
  <c r="Q123" i="18"/>
  <c r="P123" i="18"/>
  <c r="O123" i="18"/>
  <c r="N123" i="18"/>
  <c r="M123" i="18"/>
  <c r="L123" i="18"/>
  <c r="K123" i="18"/>
  <c r="J123" i="18"/>
  <c r="I123" i="18"/>
  <c r="H123" i="18"/>
  <c r="G123" i="18"/>
  <c r="F123" i="18"/>
  <c r="E123" i="18"/>
  <c r="D123" i="18"/>
  <c r="C123" i="18"/>
  <c r="AG122" i="18"/>
  <c r="AF122" i="18"/>
  <c r="AE122" i="18"/>
  <c r="AD122" i="18"/>
  <c r="AC122" i="18"/>
  <c r="AB122" i="18"/>
  <c r="AA122" i="18"/>
  <c r="Z122" i="18"/>
  <c r="Y122" i="18"/>
  <c r="X122" i="18"/>
  <c r="W122" i="18"/>
  <c r="V122" i="18"/>
  <c r="U122" i="18"/>
  <c r="T122" i="18"/>
  <c r="S122" i="18"/>
  <c r="R122" i="18"/>
  <c r="Q122" i="18"/>
  <c r="P122" i="18"/>
  <c r="O122" i="18"/>
  <c r="N122" i="18"/>
  <c r="M122" i="18"/>
  <c r="L122" i="18"/>
  <c r="K122" i="18"/>
  <c r="J122" i="18"/>
  <c r="I122" i="18"/>
  <c r="H122" i="18"/>
  <c r="G122" i="18"/>
  <c r="F122" i="18"/>
  <c r="E122" i="18"/>
  <c r="D122" i="18"/>
  <c r="C122" i="18"/>
  <c r="AG121" i="18"/>
  <c r="AF121" i="18"/>
  <c r="AE121" i="18"/>
  <c r="AD121" i="18"/>
  <c r="AC121" i="18"/>
  <c r="AB121" i="18"/>
  <c r="AA121" i="18"/>
  <c r="Z121" i="18"/>
  <c r="Y121" i="18"/>
  <c r="X121" i="18"/>
  <c r="W121" i="18"/>
  <c r="V121" i="18"/>
  <c r="U121" i="18"/>
  <c r="T121" i="18"/>
  <c r="S121" i="18"/>
  <c r="R121" i="18"/>
  <c r="Q121" i="18"/>
  <c r="P121" i="18"/>
  <c r="O121" i="18"/>
  <c r="N121" i="18"/>
  <c r="M121" i="18"/>
  <c r="L121" i="18"/>
  <c r="K121" i="18"/>
  <c r="J121" i="18"/>
  <c r="I121" i="18"/>
  <c r="H121" i="18"/>
  <c r="G121" i="18"/>
  <c r="F121" i="18"/>
  <c r="E121" i="18"/>
  <c r="D121" i="18"/>
  <c r="C121" i="18"/>
  <c r="AG120" i="18"/>
  <c r="AF120" i="18"/>
  <c r="AE120" i="18"/>
  <c r="AD120" i="18"/>
  <c r="AC120" i="18"/>
  <c r="AB120" i="18"/>
  <c r="AA120" i="18"/>
  <c r="Z120" i="18"/>
  <c r="Y120" i="18"/>
  <c r="X120" i="18"/>
  <c r="W120" i="18"/>
  <c r="V120" i="18"/>
  <c r="U120" i="18"/>
  <c r="T120" i="18"/>
  <c r="S120" i="18"/>
  <c r="R120" i="18"/>
  <c r="Q120" i="18"/>
  <c r="P120" i="18"/>
  <c r="O120" i="18"/>
  <c r="N120" i="18"/>
  <c r="M120" i="18"/>
  <c r="L120" i="18"/>
  <c r="K120" i="18"/>
  <c r="J120" i="18"/>
  <c r="I120" i="18"/>
  <c r="H120" i="18"/>
  <c r="G120" i="18"/>
  <c r="F120" i="18"/>
  <c r="E120" i="18"/>
  <c r="D120" i="18"/>
  <c r="C120" i="18"/>
  <c r="AG119" i="18"/>
  <c r="AF119" i="18"/>
  <c r="AE119" i="18"/>
  <c r="AD119" i="18"/>
  <c r="AC119" i="18"/>
  <c r="AB119" i="18"/>
  <c r="AA119" i="18"/>
  <c r="Z119" i="18"/>
  <c r="Y119" i="18"/>
  <c r="X119" i="18"/>
  <c r="W119" i="18"/>
  <c r="V119" i="18"/>
  <c r="U119" i="18"/>
  <c r="T119" i="18"/>
  <c r="S119" i="18"/>
  <c r="R119" i="18"/>
  <c r="Q119" i="18"/>
  <c r="P119" i="18"/>
  <c r="O119" i="18"/>
  <c r="N119" i="18"/>
  <c r="M119" i="18"/>
  <c r="L119" i="18"/>
  <c r="K119" i="18"/>
  <c r="J119" i="18"/>
  <c r="I119" i="18"/>
  <c r="H119" i="18"/>
  <c r="G119" i="18"/>
  <c r="F119" i="18"/>
  <c r="E119" i="18"/>
  <c r="D119" i="18"/>
  <c r="C119" i="18"/>
  <c r="AG118" i="18"/>
  <c r="AF118" i="18"/>
  <c r="AE118" i="18"/>
  <c r="AD118" i="18"/>
  <c r="AC118" i="18"/>
  <c r="AB118" i="18"/>
  <c r="AA118" i="18"/>
  <c r="Z118" i="18"/>
  <c r="Y118" i="18"/>
  <c r="X118" i="18"/>
  <c r="W118" i="18"/>
  <c r="V118" i="18"/>
  <c r="U118" i="18"/>
  <c r="T118" i="18"/>
  <c r="S118" i="18"/>
  <c r="R118" i="18"/>
  <c r="Q118" i="18"/>
  <c r="P118" i="18"/>
  <c r="O118" i="18"/>
  <c r="N118" i="18"/>
  <c r="M118" i="18"/>
  <c r="L118" i="18"/>
  <c r="K118" i="18"/>
  <c r="J118" i="18"/>
  <c r="I118" i="18"/>
  <c r="H118" i="18"/>
  <c r="G118" i="18"/>
  <c r="F118" i="18"/>
  <c r="E118" i="18"/>
  <c r="D118" i="18"/>
  <c r="C118" i="18"/>
  <c r="AG117" i="18"/>
  <c r="AF117" i="18"/>
  <c r="AE117" i="18"/>
  <c r="AD117" i="18"/>
  <c r="AC117" i="18"/>
  <c r="AB117" i="18"/>
  <c r="AA117" i="18"/>
  <c r="Z117" i="18"/>
  <c r="Y117" i="18"/>
  <c r="X117" i="18"/>
  <c r="W117" i="18"/>
  <c r="V117" i="18"/>
  <c r="U117" i="18"/>
  <c r="T117" i="18"/>
  <c r="S117" i="18"/>
  <c r="R117" i="18"/>
  <c r="Q117" i="18"/>
  <c r="P117" i="18"/>
  <c r="O117" i="18"/>
  <c r="N117" i="18"/>
  <c r="M117" i="18"/>
  <c r="L117" i="18"/>
  <c r="K117" i="18"/>
  <c r="J117" i="18"/>
  <c r="I117" i="18"/>
  <c r="H117" i="18"/>
  <c r="G117" i="18"/>
  <c r="F117" i="18"/>
  <c r="E117" i="18"/>
  <c r="D117" i="18"/>
  <c r="C117" i="18"/>
  <c r="AG116" i="18"/>
  <c r="AF116" i="18"/>
  <c r="AE116" i="18"/>
  <c r="AD116" i="18"/>
  <c r="AC116" i="18"/>
  <c r="AB116" i="18"/>
  <c r="AA116" i="18"/>
  <c r="Z116" i="18"/>
  <c r="Y116" i="18"/>
  <c r="X116" i="18"/>
  <c r="W116" i="18"/>
  <c r="V116" i="18"/>
  <c r="U116" i="18"/>
  <c r="T116" i="18"/>
  <c r="S116" i="18"/>
  <c r="R116" i="18"/>
  <c r="Q116" i="18"/>
  <c r="P116" i="18"/>
  <c r="O116" i="18"/>
  <c r="N116" i="18"/>
  <c r="M116" i="18"/>
  <c r="L116" i="18"/>
  <c r="K116" i="18"/>
  <c r="J116" i="18"/>
  <c r="I116" i="18"/>
  <c r="H116" i="18"/>
  <c r="G116" i="18"/>
  <c r="F116" i="18"/>
  <c r="E116" i="18"/>
  <c r="D116" i="18"/>
  <c r="C116" i="18"/>
  <c r="AG115" i="18"/>
  <c r="AF115" i="18"/>
  <c r="AE115" i="18"/>
  <c r="AD115" i="18"/>
  <c r="AC115" i="18"/>
  <c r="AB115" i="18"/>
  <c r="AA115" i="18"/>
  <c r="Z115" i="18"/>
  <c r="Y115" i="18"/>
  <c r="X115" i="18"/>
  <c r="W115" i="18"/>
  <c r="V115" i="18"/>
  <c r="U115" i="18"/>
  <c r="T115" i="18"/>
  <c r="S115" i="18"/>
  <c r="R115" i="18"/>
  <c r="Q115" i="18"/>
  <c r="P115" i="18"/>
  <c r="O115" i="18"/>
  <c r="N115" i="18"/>
  <c r="M115" i="18"/>
  <c r="L115" i="18"/>
  <c r="K115" i="18"/>
  <c r="J115" i="18"/>
  <c r="I115" i="18"/>
  <c r="H115" i="18"/>
  <c r="G115" i="18"/>
  <c r="F115" i="18"/>
  <c r="E115" i="18"/>
  <c r="D115" i="18"/>
  <c r="C115" i="18"/>
  <c r="AG114" i="18"/>
  <c r="AF114" i="18"/>
  <c r="AE114" i="18"/>
  <c r="AD114" i="18"/>
  <c r="AC114" i="18"/>
  <c r="AB114" i="18"/>
  <c r="AA114" i="18"/>
  <c r="Z114" i="18"/>
  <c r="Y114" i="18"/>
  <c r="X114" i="18"/>
  <c r="W114" i="18"/>
  <c r="V114" i="18"/>
  <c r="U114" i="18"/>
  <c r="T114" i="18"/>
  <c r="S114" i="18"/>
  <c r="R114" i="18"/>
  <c r="Q114" i="18"/>
  <c r="P114" i="18"/>
  <c r="O114" i="18"/>
  <c r="N114" i="18"/>
  <c r="M114" i="18"/>
  <c r="L114" i="18"/>
  <c r="K114" i="18"/>
  <c r="J114" i="18"/>
  <c r="I114" i="18"/>
  <c r="H114" i="18"/>
  <c r="G114" i="18"/>
  <c r="F114" i="18"/>
  <c r="E114" i="18"/>
  <c r="D114" i="18"/>
  <c r="C114" i="18"/>
  <c r="AG113" i="18"/>
  <c r="AF113" i="18"/>
  <c r="AE113" i="18"/>
  <c r="AD113" i="18"/>
  <c r="AC113" i="18"/>
  <c r="AB113" i="18"/>
  <c r="AA113" i="18"/>
  <c r="Z113" i="18"/>
  <c r="Y113" i="18"/>
  <c r="X113" i="18"/>
  <c r="W113" i="18"/>
  <c r="V113" i="18"/>
  <c r="U113" i="18"/>
  <c r="T113" i="18"/>
  <c r="S113" i="18"/>
  <c r="R113" i="18"/>
  <c r="Q113" i="18"/>
  <c r="P113" i="18"/>
  <c r="O113" i="18"/>
  <c r="N113" i="18"/>
  <c r="M113" i="18"/>
  <c r="L113" i="18"/>
  <c r="K113" i="18"/>
  <c r="J113" i="18"/>
  <c r="I113" i="18"/>
  <c r="H113" i="18"/>
  <c r="G113" i="18"/>
  <c r="F113" i="18"/>
  <c r="E113" i="18"/>
  <c r="D113" i="18"/>
  <c r="C113" i="18"/>
  <c r="AG112" i="18"/>
  <c r="AF112" i="18"/>
  <c r="AE112" i="18"/>
  <c r="AD112" i="18"/>
  <c r="AC112" i="18"/>
  <c r="AB112" i="18"/>
  <c r="AA112" i="18"/>
  <c r="Z112" i="18"/>
  <c r="Y112" i="18"/>
  <c r="X112" i="18"/>
  <c r="W112" i="18"/>
  <c r="V112" i="18"/>
  <c r="U112" i="18"/>
  <c r="T112" i="18"/>
  <c r="S112" i="18"/>
  <c r="R112" i="18"/>
  <c r="Q112" i="18"/>
  <c r="P112" i="18"/>
  <c r="O112" i="18"/>
  <c r="N112" i="18"/>
  <c r="M112" i="18"/>
  <c r="L112" i="18"/>
  <c r="K112" i="18"/>
  <c r="J112" i="18"/>
  <c r="I112" i="18"/>
  <c r="H112" i="18"/>
  <c r="G112" i="18"/>
  <c r="F112" i="18"/>
  <c r="E112" i="18"/>
  <c r="D112" i="18"/>
  <c r="C112" i="18"/>
  <c r="AG111" i="18"/>
  <c r="AF111" i="18"/>
  <c r="AE111" i="18"/>
  <c r="AD111" i="18"/>
  <c r="AC111" i="18"/>
  <c r="AB111" i="18"/>
  <c r="AA111" i="18"/>
  <c r="Z111" i="18"/>
  <c r="Y111" i="18"/>
  <c r="X111" i="18"/>
  <c r="W111" i="18"/>
  <c r="V111" i="18"/>
  <c r="U111" i="18"/>
  <c r="T111" i="18"/>
  <c r="S111" i="18"/>
  <c r="R111" i="18"/>
  <c r="Q111" i="18"/>
  <c r="P111" i="18"/>
  <c r="O111" i="18"/>
  <c r="N111" i="18"/>
  <c r="M111" i="18"/>
  <c r="L111" i="18"/>
  <c r="K111" i="18"/>
  <c r="J111" i="18"/>
  <c r="I111" i="18"/>
  <c r="H111" i="18"/>
  <c r="G111" i="18"/>
  <c r="F111" i="18"/>
  <c r="E111" i="18"/>
  <c r="D111" i="18"/>
  <c r="C111" i="18"/>
  <c r="AG110" i="18"/>
  <c r="AF110" i="18"/>
  <c r="AE110" i="18"/>
  <c r="AD110" i="18"/>
  <c r="AC110" i="18"/>
  <c r="AB110" i="18"/>
  <c r="AA110" i="18"/>
  <c r="Z110" i="18"/>
  <c r="Y110" i="18"/>
  <c r="X110" i="18"/>
  <c r="W110" i="18"/>
  <c r="V110" i="18"/>
  <c r="U110" i="18"/>
  <c r="T110" i="18"/>
  <c r="S110" i="18"/>
  <c r="R110" i="18"/>
  <c r="Q110" i="18"/>
  <c r="P110" i="18"/>
  <c r="O110" i="18"/>
  <c r="N110" i="18"/>
  <c r="M110" i="18"/>
  <c r="L110" i="18"/>
  <c r="K110" i="18"/>
  <c r="J110" i="18"/>
  <c r="I110" i="18"/>
  <c r="H110" i="18"/>
  <c r="G110" i="18"/>
  <c r="F110" i="18"/>
  <c r="E110" i="18"/>
  <c r="D110" i="18"/>
  <c r="C110" i="18"/>
  <c r="AG109" i="18"/>
  <c r="AF109" i="18"/>
  <c r="AE109" i="18"/>
  <c r="AD109" i="18"/>
  <c r="AC109" i="18"/>
  <c r="AB109" i="18"/>
  <c r="AA109" i="18"/>
  <c r="Z109" i="18"/>
  <c r="Y109" i="18"/>
  <c r="X109" i="18"/>
  <c r="W109" i="18"/>
  <c r="V109" i="18"/>
  <c r="U109" i="18"/>
  <c r="T109" i="18"/>
  <c r="S109" i="18"/>
  <c r="R109" i="18"/>
  <c r="Q109" i="18"/>
  <c r="P109" i="18"/>
  <c r="O109" i="18"/>
  <c r="N109" i="18"/>
  <c r="M109" i="18"/>
  <c r="L109" i="18"/>
  <c r="K109" i="18"/>
  <c r="J109" i="18"/>
  <c r="I109" i="18"/>
  <c r="H109" i="18"/>
  <c r="G109" i="18"/>
  <c r="F109" i="18"/>
  <c r="E109" i="18"/>
  <c r="D109" i="18"/>
  <c r="C109" i="18"/>
  <c r="AG106" i="18"/>
  <c r="AF106" i="18"/>
  <c r="AE106" i="18"/>
  <c r="AD106" i="18"/>
  <c r="AC106" i="18"/>
  <c r="AB106" i="18"/>
  <c r="AA106" i="18"/>
  <c r="Z106" i="18"/>
  <c r="Y106" i="18"/>
  <c r="X106" i="18"/>
  <c r="W106" i="18"/>
  <c r="V106" i="18"/>
  <c r="U106" i="18"/>
  <c r="T106" i="18"/>
  <c r="S106" i="18"/>
  <c r="R106" i="18"/>
  <c r="Q106" i="18"/>
  <c r="P106" i="18"/>
  <c r="O106" i="18"/>
  <c r="N106" i="18"/>
  <c r="M106" i="18"/>
  <c r="L106" i="18"/>
  <c r="K106" i="18"/>
  <c r="J106" i="18"/>
  <c r="I106" i="18"/>
  <c r="H106" i="18"/>
  <c r="G106" i="18"/>
  <c r="F106" i="18"/>
  <c r="E106" i="18"/>
  <c r="D106" i="18"/>
  <c r="C106" i="18"/>
  <c r="AG105" i="18"/>
  <c r="AF105" i="18"/>
  <c r="AE105" i="18"/>
  <c r="AD105" i="18"/>
  <c r="AC105" i="18"/>
  <c r="AB105" i="18"/>
  <c r="AA105" i="18"/>
  <c r="Z105" i="18"/>
  <c r="Y105" i="18"/>
  <c r="X105" i="18"/>
  <c r="W105" i="18"/>
  <c r="V105" i="18"/>
  <c r="U105" i="18"/>
  <c r="T105" i="18"/>
  <c r="S105" i="18"/>
  <c r="R105" i="18"/>
  <c r="Q105" i="18"/>
  <c r="P105" i="18"/>
  <c r="O105" i="18"/>
  <c r="N105" i="18"/>
  <c r="M105" i="18"/>
  <c r="L105" i="18"/>
  <c r="K105" i="18"/>
  <c r="J105" i="18"/>
  <c r="I105" i="18"/>
  <c r="H105" i="18"/>
  <c r="G105" i="18"/>
  <c r="F105" i="18"/>
  <c r="E105" i="18"/>
  <c r="D105" i="18"/>
  <c r="C105" i="18"/>
  <c r="AG104" i="18"/>
  <c r="AF104" i="18"/>
  <c r="AE104" i="18"/>
  <c r="AD104" i="18"/>
  <c r="AC104" i="18"/>
  <c r="AB104" i="18"/>
  <c r="AA104" i="18"/>
  <c r="Z104" i="18"/>
  <c r="Y104" i="18"/>
  <c r="X104" i="18"/>
  <c r="W104" i="18"/>
  <c r="V104" i="18"/>
  <c r="U104" i="18"/>
  <c r="T104" i="18"/>
  <c r="S104" i="18"/>
  <c r="R104" i="18"/>
  <c r="Q104" i="18"/>
  <c r="P104" i="18"/>
  <c r="O104" i="18"/>
  <c r="N104" i="18"/>
  <c r="M104" i="18"/>
  <c r="L104" i="18"/>
  <c r="K104" i="18"/>
  <c r="J104" i="18"/>
  <c r="I104" i="18"/>
  <c r="H104" i="18"/>
  <c r="G104" i="18"/>
  <c r="F104" i="18"/>
  <c r="E104" i="18"/>
  <c r="D104" i="18"/>
  <c r="C104" i="18"/>
  <c r="AG103" i="18"/>
  <c r="AF103" i="18"/>
  <c r="AE103" i="18"/>
  <c r="AD103" i="18"/>
  <c r="AC103" i="18"/>
  <c r="AB103" i="18"/>
  <c r="AA103" i="18"/>
  <c r="Z103" i="18"/>
  <c r="Y103" i="18"/>
  <c r="X103" i="18"/>
  <c r="W103" i="18"/>
  <c r="V103" i="18"/>
  <c r="U103" i="18"/>
  <c r="T103" i="18"/>
  <c r="S103" i="18"/>
  <c r="R103" i="18"/>
  <c r="Q103" i="18"/>
  <c r="P103" i="18"/>
  <c r="O103" i="18"/>
  <c r="N103" i="18"/>
  <c r="M103" i="18"/>
  <c r="L103" i="18"/>
  <c r="K103" i="18"/>
  <c r="J103" i="18"/>
  <c r="I103" i="18"/>
  <c r="H103" i="18"/>
  <c r="G103" i="18"/>
  <c r="F103" i="18"/>
  <c r="E103" i="18"/>
  <c r="D103" i="18"/>
  <c r="C103" i="18"/>
  <c r="AG102" i="18"/>
  <c r="AF102" i="18"/>
  <c r="AE102" i="18"/>
  <c r="AD102" i="18"/>
  <c r="AC102" i="18"/>
  <c r="AB102" i="18"/>
  <c r="AA102" i="18"/>
  <c r="Z102" i="18"/>
  <c r="Y102" i="18"/>
  <c r="X102" i="18"/>
  <c r="W102" i="18"/>
  <c r="V102" i="18"/>
  <c r="U102" i="18"/>
  <c r="T102" i="18"/>
  <c r="S102" i="18"/>
  <c r="R102" i="18"/>
  <c r="Q102" i="18"/>
  <c r="P102" i="18"/>
  <c r="O102" i="18"/>
  <c r="N102" i="18"/>
  <c r="M102" i="18"/>
  <c r="L102" i="18"/>
  <c r="K102" i="18"/>
  <c r="J102" i="18"/>
  <c r="I102" i="18"/>
  <c r="H102" i="18"/>
  <c r="G102" i="18"/>
  <c r="F102" i="18"/>
  <c r="E102" i="18"/>
  <c r="D102" i="18"/>
  <c r="C102" i="18"/>
  <c r="AG101" i="18"/>
  <c r="AF101" i="18"/>
  <c r="AE101" i="18"/>
  <c r="AD101" i="18"/>
  <c r="AC101" i="18"/>
  <c r="AB101" i="18"/>
  <c r="AA101" i="18"/>
  <c r="Z101" i="18"/>
  <c r="Y101" i="18"/>
  <c r="X101" i="18"/>
  <c r="W101" i="18"/>
  <c r="V101" i="18"/>
  <c r="U101" i="18"/>
  <c r="T101" i="18"/>
  <c r="S101" i="18"/>
  <c r="R101" i="18"/>
  <c r="Q101" i="18"/>
  <c r="P101" i="18"/>
  <c r="O101" i="18"/>
  <c r="N101" i="18"/>
  <c r="M101" i="18"/>
  <c r="L101" i="18"/>
  <c r="K101" i="18"/>
  <c r="J101" i="18"/>
  <c r="I101" i="18"/>
  <c r="H101" i="18"/>
  <c r="G101" i="18"/>
  <c r="F101" i="18"/>
  <c r="E101" i="18"/>
  <c r="D101" i="18"/>
  <c r="C101" i="18"/>
  <c r="AG100" i="18"/>
  <c r="AF100" i="18"/>
  <c r="AE100" i="18"/>
  <c r="AD100" i="18"/>
  <c r="AC100" i="18"/>
  <c r="AB100" i="18"/>
  <c r="AA100" i="18"/>
  <c r="Z100" i="18"/>
  <c r="Y100" i="18"/>
  <c r="X100" i="18"/>
  <c r="W100" i="18"/>
  <c r="V100" i="18"/>
  <c r="U100" i="18"/>
  <c r="T100" i="18"/>
  <c r="S100" i="18"/>
  <c r="R100" i="18"/>
  <c r="Q100" i="18"/>
  <c r="P100" i="18"/>
  <c r="O100" i="18"/>
  <c r="N100" i="18"/>
  <c r="M100" i="18"/>
  <c r="L100" i="18"/>
  <c r="K100" i="18"/>
  <c r="J100" i="18"/>
  <c r="I100" i="18"/>
  <c r="H100" i="18"/>
  <c r="G100" i="18"/>
  <c r="F100" i="18"/>
  <c r="E100" i="18"/>
  <c r="D100" i="18"/>
  <c r="C100" i="18"/>
  <c r="AG99" i="18"/>
  <c r="AF99" i="18"/>
  <c r="AE99" i="18"/>
  <c r="AD99" i="18"/>
  <c r="AC99" i="18"/>
  <c r="AB99" i="18"/>
  <c r="AA99" i="18"/>
  <c r="Z99" i="18"/>
  <c r="Y99" i="18"/>
  <c r="X99" i="18"/>
  <c r="W99" i="18"/>
  <c r="V99" i="18"/>
  <c r="U99" i="18"/>
  <c r="T99" i="18"/>
  <c r="S99" i="18"/>
  <c r="R99" i="18"/>
  <c r="Q99" i="18"/>
  <c r="P99" i="18"/>
  <c r="O99" i="18"/>
  <c r="N99" i="18"/>
  <c r="M99" i="18"/>
  <c r="L99" i="18"/>
  <c r="K99" i="18"/>
  <c r="J99" i="18"/>
  <c r="I99" i="18"/>
  <c r="H99" i="18"/>
  <c r="G99" i="18"/>
  <c r="F99" i="18"/>
  <c r="E99" i="18"/>
  <c r="D99" i="18"/>
  <c r="C99" i="18"/>
  <c r="AG98" i="18"/>
  <c r="AF98" i="18"/>
  <c r="AE98" i="18"/>
  <c r="AD98" i="18"/>
  <c r="AC98" i="18"/>
  <c r="AB98" i="18"/>
  <c r="AA98" i="18"/>
  <c r="Z98" i="18"/>
  <c r="Y98" i="18"/>
  <c r="X98" i="18"/>
  <c r="W98" i="18"/>
  <c r="V98" i="18"/>
  <c r="U98" i="18"/>
  <c r="T98" i="18"/>
  <c r="S98" i="18"/>
  <c r="R98" i="18"/>
  <c r="Q98" i="18"/>
  <c r="P98" i="18"/>
  <c r="O98" i="18"/>
  <c r="N98" i="18"/>
  <c r="M98" i="18"/>
  <c r="L98" i="18"/>
  <c r="K98" i="18"/>
  <c r="J98" i="18"/>
  <c r="I98" i="18"/>
  <c r="H98" i="18"/>
  <c r="G98" i="18"/>
  <c r="F98" i="18"/>
  <c r="E98" i="18"/>
  <c r="D98" i="18"/>
  <c r="C98" i="18"/>
  <c r="AG97" i="18"/>
  <c r="AF97" i="18"/>
  <c r="AE97" i="18"/>
  <c r="AD97" i="18"/>
  <c r="AC97" i="18"/>
  <c r="AB97" i="18"/>
  <c r="AA97" i="18"/>
  <c r="Z97" i="18"/>
  <c r="Y97" i="18"/>
  <c r="X97" i="18"/>
  <c r="W97" i="18"/>
  <c r="V97" i="18"/>
  <c r="U97" i="18"/>
  <c r="T97" i="18"/>
  <c r="S97" i="18"/>
  <c r="R97" i="18"/>
  <c r="Q97" i="18"/>
  <c r="P97" i="18"/>
  <c r="O97" i="18"/>
  <c r="N97" i="18"/>
  <c r="M97" i="18"/>
  <c r="L97" i="18"/>
  <c r="K97" i="18"/>
  <c r="J97" i="18"/>
  <c r="I97" i="18"/>
  <c r="H97" i="18"/>
  <c r="G97" i="18"/>
  <c r="F97" i="18"/>
  <c r="E97" i="18"/>
  <c r="D97" i="18"/>
  <c r="C97" i="18"/>
  <c r="AG96" i="18"/>
  <c r="AF96" i="18"/>
  <c r="AE96" i="18"/>
  <c r="AD96" i="18"/>
  <c r="AC96" i="18"/>
  <c r="AB96" i="18"/>
  <c r="AA96" i="18"/>
  <c r="Z96" i="18"/>
  <c r="Y96" i="18"/>
  <c r="X96" i="18"/>
  <c r="W96" i="18"/>
  <c r="V96" i="18"/>
  <c r="U96" i="18"/>
  <c r="T96" i="18"/>
  <c r="S96" i="18"/>
  <c r="R96" i="18"/>
  <c r="Q96" i="18"/>
  <c r="P96" i="18"/>
  <c r="O96" i="18"/>
  <c r="N96" i="18"/>
  <c r="M96" i="18"/>
  <c r="L96" i="18"/>
  <c r="K96" i="18"/>
  <c r="J96" i="18"/>
  <c r="I96" i="18"/>
  <c r="H96" i="18"/>
  <c r="G96" i="18"/>
  <c r="F96" i="18"/>
  <c r="E96" i="18"/>
  <c r="D96" i="18"/>
  <c r="C96" i="18"/>
  <c r="AG95" i="18"/>
  <c r="AF95" i="18"/>
  <c r="AE95" i="18"/>
  <c r="AD95" i="18"/>
  <c r="AC95" i="18"/>
  <c r="AB95" i="18"/>
  <c r="AA95" i="18"/>
  <c r="Z95" i="18"/>
  <c r="Y95" i="18"/>
  <c r="X95" i="18"/>
  <c r="W95" i="18"/>
  <c r="V95" i="18"/>
  <c r="U95" i="18"/>
  <c r="T95" i="18"/>
  <c r="S95" i="18"/>
  <c r="R95" i="18"/>
  <c r="Q95" i="18"/>
  <c r="P95" i="18"/>
  <c r="O95" i="18"/>
  <c r="N95" i="18"/>
  <c r="M95" i="18"/>
  <c r="L95" i="18"/>
  <c r="K95" i="18"/>
  <c r="J95" i="18"/>
  <c r="I95" i="18"/>
  <c r="H95" i="18"/>
  <c r="G95" i="18"/>
  <c r="F95" i="18"/>
  <c r="E95" i="18"/>
  <c r="D95" i="18"/>
  <c r="C95" i="18"/>
  <c r="AG94" i="18"/>
  <c r="AF94" i="18"/>
  <c r="AE94" i="18"/>
  <c r="AD94" i="18"/>
  <c r="AC94" i="18"/>
  <c r="AB94" i="18"/>
  <c r="AA94" i="18"/>
  <c r="Z94" i="18"/>
  <c r="Y94" i="18"/>
  <c r="X94" i="18"/>
  <c r="W94" i="18"/>
  <c r="V94" i="18"/>
  <c r="U94" i="18"/>
  <c r="T94" i="18"/>
  <c r="S94" i="18"/>
  <c r="R94" i="18"/>
  <c r="Q94" i="18"/>
  <c r="P94" i="18"/>
  <c r="O94" i="18"/>
  <c r="N94" i="18"/>
  <c r="M94" i="18"/>
  <c r="L94" i="18"/>
  <c r="K94" i="18"/>
  <c r="J94" i="18"/>
  <c r="I94" i="18"/>
  <c r="H94" i="18"/>
  <c r="G94" i="18"/>
  <c r="F94" i="18"/>
  <c r="E94" i="18"/>
  <c r="D94" i="18"/>
  <c r="C94" i="18"/>
  <c r="AG93" i="18"/>
  <c r="AF93" i="18"/>
  <c r="AE93" i="18"/>
  <c r="AD93" i="18"/>
  <c r="AC93" i="18"/>
  <c r="AB93" i="18"/>
  <c r="AA93" i="18"/>
  <c r="Z93" i="18"/>
  <c r="Y93" i="18"/>
  <c r="X93" i="18"/>
  <c r="W93" i="18"/>
  <c r="V93" i="18"/>
  <c r="U93" i="18"/>
  <c r="T93" i="18"/>
  <c r="S93" i="18"/>
  <c r="R93" i="18"/>
  <c r="Q93" i="18"/>
  <c r="P93" i="18"/>
  <c r="O93" i="18"/>
  <c r="N93" i="18"/>
  <c r="M93" i="18"/>
  <c r="L93" i="18"/>
  <c r="K93" i="18"/>
  <c r="J93" i="18"/>
  <c r="I93" i="18"/>
  <c r="H93" i="18"/>
  <c r="G93" i="18"/>
  <c r="F93" i="18"/>
  <c r="E93" i="18"/>
  <c r="D93" i="18"/>
  <c r="C93" i="18"/>
  <c r="AG92" i="18"/>
  <c r="AF92" i="18"/>
  <c r="AE92" i="18"/>
  <c r="AD92" i="18"/>
  <c r="AC92" i="18"/>
  <c r="AB92" i="18"/>
  <c r="AA92" i="18"/>
  <c r="Z92" i="18"/>
  <c r="Y92" i="18"/>
  <c r="X92" i="18"/>
  <c r="W92" i="18"/>
  <c r="V92" i="18"/>
  <c r="U92" i="18"/>
  <c r="T92" i="18"/>
  <c r="S92" i="18"/>
  <c r="R92" i="18"/>
  <c r="Q92" i="18"/>
  <c r="P92" i="18"/>
  <c r="O92" i="18"/>
  <c r="N92" i="18"/>
  <c r="M92" i="18"/>
  <c r="L92" i="18"/>
  <c r="K92" i="18"/>
  <c r="J92" i="18"/>
  <c r="I92" i="18"/>
  <c r="H92" i="18"/>
  <c r="G92" i="18"/>
  <c r="F92" i="18"/>
  <c r="E92" i="18"/>
  <c r="D92" i="18"/>
  <c r="C92" i="18"/>
  <c r="AG91" i="18"/>
  <c r="AF91" i="18"/>
  <c r="AE91" i="18"/>
  <c r="AD91" i="18"/>
  <c r="AC91" i="18"/>
  <c r="AB91" i="18"/>
  <c r="AA91" i="18"/>
  <c r="Z91" i="18"/>
  <c r="Y91" i="18"/>
  <c r="X91" i="18"/>
  <c r="W91" i="18"/>
  <c r="V91" i="18"/>
  <c r="U91" i="18"/>
  <c r="T91" i="18"/>
  <c r="S91" i="18"/>
  <c r="R91" i="18"/>
  <c r="Q91" i="18"/>
  <c r="P91" i="18"/>
  <c r="O91" i="18"/>
  <c r="N91" i="18"/>
  <c r="M91" i="18"/>
  <c r="L91" i="18"/>
  <c r="K91" i="18"/>
  <c r="J91" i="18"/>
  <c r="I91" i="18"/>
  <c r="H91" i="18"/>
  <c r="G91" i="18"/>
  <c r="F91" i="18"/>
  <c r="E91" i="18"/>
  <c r="D91" i="18"/>
  <c r="C91" i="18"/>
  <c r="AG90" i="18"/>
  <c r="AF90" i="18"/>
  <c r="AE90" i="18"/>
  <c r="AD90" i="18"/>
  <c r="AC90" i="18"/>
  <c r="AB90" i="18"/>
  <c r="AA90" i="18"/>
  <c r="Z90" i="18"/>
  <c r="Y90" i="18"/>
  <c r="X90" i="18"/>
  <c r="W90" i="18"/>
  <c r="V90" i="18"/>
  <c r="U90" i="18"/>
  <c r="T90" i="18"/>
  <c r="S90" i="18"/>
  <c r="R90" i="18"/>
  <c r="Q90" i="18"/>
  <c r="P90" i="18"/>
  <c r="O90" i="18"/>
  <c r="N90" i="18"/>
  <c r="M90" i="18"/>
  <c r="L90" i="18"/>
  <c r="K90" i="18"/>
  <c r="J90" i="18"/>
  <c r="I90" i="18"/>
  <c r="H90" i="18"/>
  <c r="G90" i="18"/>
  <c r="F90" i="18"/>
  <c r="E90" i="18"/>
  <c r="D90" i="18"/>
  <c r="C90" i="18"/>
  <c r="AG87" i="18"/>
  <c r="AF87" i="18"/>
  <c r="AE87" i="18"/>
  <c r="AD87" i="18"/>
  <c r="AC87" i="18"/>
  <c r="AB87" i="18"/>
  <c r="AA87" i="18"/>
  <c r="Z87" i="18"/>
  <c r="Y87" i="18"/>
  <c r="X87" i="18"/>
  <c r="W87" i="18"/>
  <c r="V87" i="18"/>
  <c r="U87" i="18"/>
  <c r="T87" i="18"/>
  <c r="S87" i="18"/>
  <c r="R87" i="18"/>
  <c r="Q87" i="18"/>
  <c r="P87" i="18"/>
  <c r="O87" i="18"/>
  <c r="N87" i="18"/>
  <c r="M87" i="18"/>
  <c r="L87" i="18"/>
  <c r="K87" i="18"/>
  <c r="J87" i="18"/>
  <c r="I87" i="18"/>
  <c r="H87" i="18"/>
  <c r="G87" i="18"/>
  <c r="F87" i="18"/>
  <c r="E87" i="18"/>
  <c r="D87" i="18"/>
  <c r="C87" i="18"/>
  <c r="AG86" i="18"/>
  <c r="AF86" i="18"/>
  <c r="AE86" i="18"/>
  <c r="AD86" i="18"/>
  <c r="AC86" i="18"/>
  <c r="AB86" i="18"/>
  <c r="AA86" i="18"/>
  <c r="Z86" i="18"/>
  <c r="Y86" i="18"/>
  <c r="X86" i="18"/>
  <c r="W86" i="18"/>
  <c r="V86" i="18"/>
  <c r="U86" i="18"/>
  <c r="T86" i="18"/>
  <c r="S86" i="18"/>
  <c r="R86" i="18"/>
  <c r="Q86" i="18"/>
  <c r="P86" i="18"/>
  <c r="O86" i="18"/>
  <c r="N86" i="18"/>
  <c r="M86" i="18"/>
  <c r="L86" i="18"/>
  <c r="K86" i="18"/>
  <c r="J86" i="18"/>
  <c r="I86" i="18"/>
  <c r="H86" i="18"/>
  <c r="G86" i="18"/>
  <c r="F86" i="18"/>
  <c r="E86" i="18"/>
  <c r="D86" i="18"/>
  <c r="C86" i="18"/>
  <c r="AG85" i="18"/>
  <c r="AF85" i="18"/>
  <c r="AE85" i="18"/>
  <c r="AD85" i="18"/>
  <c r="AC85" i="18"/>
  <c r="AB85" i="18"/>
  <c r="AA85" i="18"/>
  <c r="Z85" i="18"/>
  <c r="Y85" i="18"/>
  <c r="X85" i="18"/>
  <c r="W85" i="18"/>
  <c r="V85" i="18"/>
  <c r="U85" i="18"/>
  <c r="T85" i="18"/>
  <c r="S85" i="18"/>
  <c r="R85" i="18"/>
  <c r="Q85" i="18"/>
  <c r="P85" i="18"/>
  <c r="O85" i="18"/>
  <c r="N85" i="18"/>
  <c r="M85" i="18"/>
  <c r="L85" i="18"/>
  <c r="K85" i="18"/>
  <c r="J85" i="18"/>
  <c r="I85" i="18"/>
  <c r="H85" i="18"/>
  <c r="G85" i="18"/>
  <c r="F85" i="18"/>
  <c r="E85" i="18"/>
  <c r="D85" i="18"/>
  <c r="C85" i="18"/>
  <c r="AG84" i="18"/>
  <c r="AF84" i="18"/>
  <c r="AE84" i="18"/>
  <c r="AD84" i="18"/>
  <c r="AC84" i="18"/>
  <c r="AB84" i="18"/>
  <c r="AA84" i="18"/>
  <c r="Z84" i="18"/>
  <c r="Y84" i="18"/>
  <c r="X84" i="18"/>
  <c r="W84" i="18"/>
  <c r="V84" i="18"/>
  <c r="U84" i="18"/>
  <c r="T84" i="18"/>
  <c r="S84" i="18"/>
  <c r="R84" i="18"/>
  <c r="Q84" i="18"/>
  <c r="P84" i="18"/>
  <c r="O84" i="18"/>
  <c r="N84" i="18"/>
  <c r="M84" i="18"/>
  <c r="L84" i="18"/>
  <c r="K84" i="18"/>
  <c r="J84" i="18"/>
  <c r="I84" i="18"/>
  <c r="H84" i="18"/>
  <c r="G84" i="18"/>
  <c r="F84" i="18"/>
  <c r="E84" i="18"/>
  <c r="D84" i="18"/>
  <c r="C84" i="18"/>
  <c r="AG83" i="18"/>
  <c r="AF83" i="18"/>
  <c r="AE83" i="18"/>
  <c r="AD83" i="18"/>
  <c r="AC83" i="18"/>
  <c r="AB83" i="18"/>
  <c r="AA83" i="18"/>
  <c r="Z83" i="18"/>
  <c r="Y83" i="18"/>
  <c r="X83" i="18"/>
  <c r="W83" i="18"/>
  <c r="V83" i="18"/>
  <c r="U83" i="18"/>
  <c r="T83" i="18"/>
  <c r="S83" i="18"/>
  <c r="R83" i="18"/>
  <c r="Q83" i="18"/>
  <c r="P83" i="18"/>
  <c r="O83" i="18"/>
  <c r="N83" i="18"/>
  <c r="M83" i="18"/>
  <c r="L83" i="18"/>
  <c r="K83" i="18"/>
  <c r="J83" i="18"/>
  <c r="I83" i="18"/>
  <c r="H83" i="18"/>
  <c r="G83" i="18"/>
  <c r="F83" i="18"/>
  <c r="E83" i="18"/>
  <c r="D83" i="18"/>
  <c r="C83" i="18"/>
  <c r="AG82" i="18"/>
  <c r="AF82" i="18"/>
  <c r="AE82" i="18"/>
  <c r="AD82" i="18"/>
  <c r="AC82" i="18"/>
  <c r="AB82" i="18"/>
  <c r="AA82" i="18"/>
  <c r="Z82" i="18"/>
  <c r="Y82" i="18"/>
  <c r="X82" i="18"/>
  <c r="W82" i="18"/>
  <c r="V82" i="18"/>
  <c r="U82" i="18"/>
  <c r="T82" i="18"/>
  <c r="S82" i="18"/>
  <c r="R82" i="18"/>
  <c r="Q82" i="18"/>
  <c r="P82" i="18"/>
  <c r="O82" i="18"/>
  <c r="N82" i="18"/>
  <c r="M82" i="18"/>
  <c r="L82" i="18"/>
  <c r="K82" i="18"/>
  <c r="J82" i="18"/>
  <c r="I82" i="18"/>
  <c r="H82" i="18"/>
  <c r="G82" i="18"/>
  <c r="F82" i="18"/>
  <c r="E82" i="18"/>
  <c r="D82" i="18"/>
  <c r="C82" i="18"/>
  <c r="AG81" i="18"/>
  <c r="AF81" i="18"/>
  <c r="AE81" i="18"/>
  <c r="AD81" i="18"/>
  <c r="AC81" i="18"/>
  <c r="AB81" i="18"/>
  <c r="AA81" i="18"/>
  <c r="Z81" i="18"/>
  <c r="Y81" i="18"/>
  <c r="X81" i="18"/>
  <c r="W81" i="18"/>
  <c r="V81" i="18"/>
  <c r="U81" i="18"/>
  <c r="T81" i="18"/>
  <c r="S81" i="18"/>
  <c r="R81" i="18"/>
  <c r="Q81" i="18"/>
  <c r="P81" i="18"/>
  <c r="O81" i="18"/>
  <c r="N81" i="18"/>
  <c r="M81" i="18"/>
  <c r="L81" i="18"/>
  <c r="K81" i="18"/>
  <c r="J81" i="18"/>
  <c r="I81" i="18"/>
  <c r="H81" i="18"/>
  <c r="G81" i="18"/>
  <c r="F81" i="18"/>
  <c r="E81" i="18"/>
  <c r="D81" i="18"/>
  <c r="C81" i="18"/>
  <c r="AG80" i="18"/>
  <c r="AF80" i="18"/>
  <c r="AE80" i="18"/>
  <c r="AD80" i="18"/>
  <c r="AC80" i="18"/>
  <c r="AB80" i="18"/>
  <c r="AA80" i="18"/>
  <c r="Z80" i="18"/>
  <c r="Y80" i="18"/>
  <c r="X80" i="18"/>
  <c r="W80" i="18"/>
  <c r="V80" i="18"/>
  <c r="U80" i="18"/>
  <c r="T80" i="18"/>
  <c r="S80" i="18"/>
  <c r="R80" i="18"/>
  <c r="Q80" i="18"/>
  <c r="P80" i="18"/>
  <c r="O80" i="18"/>
  <c r="N80" i="18"/>
  <c r="M80" i="18"/>
  <c r="L80" i="18"/>
  <c r="K80" i="18"/>
  <c r="J80" i="18"/>
  <c r="I80" i="18"/>
  <c r="H80" i="18"/>
  <c r="G80" i="18"/>
  <c r="F80" i="18"/>
  <c r="E80" i="18"/>
  <c r="D80" i="18"/>
  <c r="C80" i="18"/>
  <c r="AG79" i="18"/>
  <c r="AF79" i="18"/>
  <c r="AE79" i="18"/>
  <c r="AD79" i="18"/>
  <c r="AC79" i="18"/>
  <c r="AB79" i="18"/>
  <c r="AA79" i="18"/>
  <c r="Z79" i="18"/>
  <c r="Y79" i="18"/>
  <c r="X79" i="18"/>
  <c r="W79" i="18"/>
  <c r="V79" i="18"/>
  <c r="U79" i="18"/>
  <c r="T79" i="18"/>
  <c r="S79" i="18"/>
  <c r="R79" i="18"/>
  <c r="Q79" i="18"/>
  <c r="P79" i="18"/>
  <c r="O79" i="18"/>
  <c r="N79" i="18"/>
  <c r="M79" i="18"/>
  <c r="L79" i="18"/>
  <c r="K79" i="18"/>
  <c r="J79" i="18"/>
  <c r="I79" i="18"/>
  <c r="H79" i="18"/>
  <c r="G79" i="18"/>
  <c r="F79" i="18"/>
  <c r="E79" i="18"/>
  <c r="D79" i="18"/>
  <c r="C79" i="18"/>
  <c r="AG78" i="18"/>
  <c r="AF78" i="18"/>
  <c r="AE78" i="18"/>
  <c r="AD78" i="18"/>
  <c r="AC78" i="18"/>
  <c r="AB78" i="18"/>
  <c r="AA78" i="18"/>
  <c r="Z78" i="18"/>
  <c r="Y78" i="18"/>
  <c r="X78" i="18"/>
  <c r="W78" i="18"/>
  <c r="V78" i="18"/>
  <c r="U78" i="18"/>
  <c r="T78" i="18"/>
  <c r="S78" i="18"/>
  <c r="R78" i="18"/>
  <c r="Q78" i="18"/>
  <c r="P78" i="18"/>
  <c r="O78" i="18"/>
  <c r="N78" i="18"/>
  <c r="M78" i="18"/>
  <c r="L78" i="18"/>
  <c r="K78" i="18"/>
  <c r="J78" i="18"/>
  <c r="I78" i="18"/>
  <c r="H78" i="18"/>
  <c r="G78" i="18"/>
  <c r="F78" i="18"/>
  <c r="E78" i="18"/>
  <c r="D78" i="18"/>
  <c r="C78" i="18"/>
  <c r="AG77" i="18"/>
  <c r="AF77" i="18"/>
  <c r="AE77" i="18"/>
  <c r="AD77" i="18"/>
  <c r="AC77" i="18"/>
  <c r="AB77" i="18"/>
  <c r="AA77" i="18"/>
  <c r="Z77" i="18"/>
  <c r="Y77" i="18"/>
  <c r="X77" i="18"/>
  <c r="W77" i="18"/>
  <c r="V77" i="18"/>
  <c r="U77" i="18"/>
  <c r="T77" i="18"/>
  <c r="S77" i="18"/>
  <c r="R77" i="18"/>
  <c r="Q77" i="18"/>
  <c r="P77" i="18"/>
  <c r="O77" i="18"/>
  <c r="N77" i="18"/>
  <c r="M77" i="18"/>
  <c r="L77" i="18"/>
  <c r="K77" i="18"/>
  <c r="J77" i="18"/>
  <c r="I77" i="18"/>
  <c r="H77" i="18"/>
  <c r="G77" i="18"/>
  <c r="F77" i="18"/>
  <c r="E77" i="18"/>
  <c r="D77" i="18"/>
  <c r="C77" i="18"/>
  <c r="AG76" i="18"/>
  <c r="AF76" i="18"/>
  <c r="AE76" i="18"/>
  <c r="AD76" i="18"/>
  <c r="AC76" i="18"/>
  <c r="AB76" i="18"/>
  <c r="AA76" i="18"/>
  <c r="Z76" i="18"/>
  <c r="Y76" i="18"/>
  <c r="X76" i="18"/>
  <c r="W76" i="18"/>
  <c r="V76" i="18"/>
  <c r="U76" i="18"/>
  <c r="T76" i="18"/>
  <c r="S76" i="18"/>
  <c r="R76" i="18"/>
  <c r="Q76" i="18"/>
  <c r="P76" i="18"/>
  <c r="O76" i="18"/>
  <c r="N76" i="18"/>
  <c r="M76" i="18"/>
  <c r="L76" i="18"/>
  <c r="K76" i="18"/>
  <c r="J76" i="18"/>
  <c r="I76" i="18"/>
  <c r="H76" i="18"/>
  <c r="G76" i="18"/>
  <c r="F76" i="18"/>
  <c r="E76" i="18"/>
  <c r="D76" i="18"/>
  <c r="C76" i="18"/>
  <c r="AG75" i="18"/>
  <c r="AF75" i="18"/>
  <c r="AE75" i="18"/>
  <c r="AD75" i="18"/>
  <c r="AC75" i="18"/>
  <c r="AB75" i="18"/>
  <c r="AA75" i="18"/>
  <c r="Z75" i="18"/>
  <c r="Y75" i="18"/>
  <c r="X75" i="18"/>
  <c r="W75" i="18"/>
  <c r="V75" i="18"/>
  <c r="U75" i="18"/>
  <c r="T75" i="18"/>
  <c r="S75" i="18"/>
  <c r="R75" i="18"/>
  <c r="Q75" i="18"/>
  <c r="P75" i="18"/>
  <c r="O75" i="18"/>
  <c r="N75" i="18"/>
  <c r="M75" i="18"/>
  <c r="L75" i="18"/>
  <c r="K75" i="18"/>
  <c r="J75" i="18"/>
  <c r="I75" i="18"/>
  <c r="H75" i="18"/>
  <c r="G75" i="18"/>
  <c r="F75" i="18"/>
  <c r="E75" i="18"/>
  <c r="D75" i="18"/>
  <c r="C75" i="18"/>
  <c r="AG74" i="18"/>
  <c r="AF74" i="18"/>
  <c r="AG15" i="23" s="1"/>
  <c r="AG4" i="25" s="1"/>
  <c r="AE74" i="18"/>
  <c r="AF15" i="23" s="1"/>
  <c r="AF4" i="25" s="1"/>
  <c r="AD74" i="18"/>
  <c r="AE15" i="23" s="1"/>
  <c r="AE4" i="25" s="1"/>
  <c r="AC74" i="18"/>
  <c r="AD15" i="23" s="1"/>
  <c r="AD4" i="25" s="1"/>
  <c r="AB74" i="18"/>
  <c r="AA74" i="18"/>
  <c r="Z74" i="18"/>
  <c r="AA15" i="23" s="1"/>
  <c r="AA4" i="25" s="1"/>
  <c r="Y74" i="18"/>
  <c r="Z15" i="23" s="1"/>
  <c r="Z4" i="25" s="1"/>
  <c r="X74" i="18"/>
  <c r="Y15" i="23" s="1"/>
  <c r="Y4" i="25" s="1"/>
  <c r="W74" i="18"/>
  <c r="X15" i="23" s="1"/>
  <c r="X4" i="25" s="1"/>
  <c r="V74" i="18"/>
  <c r="W15" i="23" s="1"/>
  <c r="W4" i="25" s="1"/>
  <c r="U74" i="18"/>
  <c r="V15" i="23" s="1"/>
  <c r="V4" i="25" s="1"/>
  <c r="T74" i="18"/>
  <c r="S74" i="18"/>
  <c r="R74" i="18"/>
  <c r="S15" i="23" s="1"/>
  <c r="S4" i="25" s="1"/>
  <c r="Q74" i="18"/>
  <c r="R15" i="23" s="1"/>
  <c r="R4" i="25" s="1"/>
  <c r="P74" i="18"/>
  <c r="Q15" i="23" s="1"/>
  <c r="Q4" i="25" s="1"/>
  <c r="O74" i="18"/>
  <c r="P15" i="23" s="1"/>
  <c r="P4" i="25" s="1"/>
  <c r="N74" i="18"/>
  <c r="O15" i="23" s="1"/>
  <c r="O4" i="25" s="1"/>
  <c r="M74" i="18"/>
  <c r="N15" i="23" s="1"/>
  <c r="N4" i="25" s="1"/>
  <c r="L74" i="18"/>
  <c r="K74" i="18"/>
  <c r="J74" i="18"/>
  <c r="K15" i="23" s="1"/>
  <c r="K4" i="25" s="1"/>
  <c r="I74" i="18"/>
  <c r="J15" i="23" s="1"/>
  <c r="J4" i="25" s="1"/>
  <c r="H74" i="18"/>
  <c r="I15" i="23" s="1"/>
  <c r="I4" i="25" s="1"/>
  <c r="G74" i="18"/>
  <c r="H15" i="23" s="1"/>
  <c r="H4" i="25" s="1"/>
  <c r="F74" i="18"/>
  <c r="G15" i="23" s="1"/>
  <c r="G4" i="25" s="1"/>
  <c r="E74" i="18"/>
  <c r="F15" i="23" s="1"/>
  <c r="F4" i="25" s="1"/>
  <c r="D74" i="18"/>
  <c r="C74"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C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C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C67"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C66"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C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C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C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C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C61" i="18"/>
  <c r="AG60" i="18"/>
  <c r="AF60" i="18"/>
  <c r="AE60" i="18"/>
  <c r="AD60" i="18"/>
  <c r="AC60" i="18"/>
  <c r="AB60" i="18"/>
  <c r="AA60" i="18"/>
  <c r="Z60" i="18"/>
  <c r="Y60" i="18"/>
  <c r="X60" i="18"/>
  <c r="W60" i="18"/>
  <c r="V60" i="18"/>
  <c r="U60" i="18"/>
  <c r="T60" i="18"/>
  <c r="S60" i="18"/>
  <c r="R60" i="18"/>
  <c r="Q60" i="18"/>
  <c r="P60" i="18"/>
  <c r="O60" i="18"/>
  <c r="N60" i="18"/>
  <c r="M60" i="18"/>
  <c r="L60" i="18"/>
  <c r="K60" i="18"/>
  <c r="J60" i="18"/>
  <c r="I60" i="18"/>
  <c r="H60" i="18"/>
  <c r="G60" i="18"/>
  <c r="F60" i="18"/>
  <c r="E60" i="18"/>
  <c r="D60" i="18"/>
  <c r="C60" i="18"/>
  <c r="AG59" i="18"/>
  <c r="AF59" i="18"/>
  <c r="AE59" i="18"/>
  <c r="AD59" i="18"/>
  <c r="AC59" i="18"/>
  <c r="AC43" i="18" s="1"/>
  <c r="AB59" i="18"/>
  <c r="AA59" i="18"/>
  <c r="Z59" i="18"/>
  <c r="Y59" i="18"/>
  <c r="X59" i="18"/>
  <c r="W59" i="18"/>
  <c r="V59" i="18"/>
  <c r="U59" i="18"/>
  <c r="U43" i="18" s="1"/>
  <c r="T59" i="18"/>
  <c r="S59" i="18"/>
  <c r="R59" i="18"/>
  <c r="Q59" i="18"/>
  <c r="P59" i="18"/>
  <c r="O59" i="18"/>
  <c r="N59" i="18"/>
  <c r="M59" i="18"/>
  <c r="M43" i="18" s="1"/>
  <c r="L59" i="18"/>
  <c r="K59" i="18"/>
  <c r="J59" i="18"/>
  <c r="I59" i="18"/>
  <c r="H59" i="18"/>
  <c r="G59" i="18"/>
  <c r="F59" i="18"/>
  <c r="E59" i="18"/>
  <c r="E43" i="18" s="1"/>
  <c r="D59" i="18"/>
  <c r="C59" i="18"/>
  <c r="AG57" i="18"/>
  <c r="AF57" i="18"/>
  <c r="AE57" i="18"/>
  <c r="AD57" i="18"/>
  <c r="AC57" i="18"/>
  <c r="AB57" i="18"/>
  <c r="AA57" i="18"/>
  <c r="Z57" i="18"/>
  <c r="Y57" i="18"/>
  <c r="X57" i="18"/>
  <c r="W57" i="18"/>
  <c r="V57" i="18"/>
  <c r="U57" i="18"/>
  <c r="T57" i="18"/>
  <c r="S57" i="18"/>
  <c r="R57" i="18"/>
  <c r="Q57" i="18"/>
  <c r="P57" i="18"/>
  <c r="O57" i="18"/>
  <c r="N57" i="18"/>
  <c r="M57" i="18"/>
  <c r="L57" i="18"/>
  <c r="K57" i="18"/>
  <c r="J57" i="18"/>
  <c r="I57" i="18"/>
  <c r="H57" i="18"/>
  <c r="G57" i="18"/>
  <c r="F57" i="18"/>
  <c r="E57" i="18"/>
  <c r="D57" i="18"/>
  <c r="C57" i="18"/>
  <c r="AG56" i="18"/>
  <c r="AF56" i="18"/>
  <c r="AE56" i="18"/>
  <c r="AD56" i="18"/>
  <c r="AC56" i="18"/>
  <c r="AB56" i="18"/>
  <c r="AA56" i="18"/>
  <c r="Z56" i="18"/>
  <c r="Y56" i="18"/>
  <c r="X56" i="18"/>
  <c r="W56" i="18"/>
  <c r="V56" i="18"/>
  <c r="U56" i="18"/>
  <c r="T56" i="18"/>
  <c r="S56" i="18"/>
  <c r="R56" i="18"/>
  <c r="Q56" i="18"/>
  <c r="P56" i="18"/>
  <c r="O56" i="18"/>
  <c r="N56" i="18"/>
  <c r="M56" i="18"/>
  <c r="L56" i="18"/>
  <c r="K56" i="18"/>
  <c r="J56" i="18"/>
  <c r="I56" i="18"/>
  <c r="H56" i="18"/>
  <c r="G56" i="18"/>
  <c r="F56" i="18"/>
  <c r="E56" i="18"/>
  <c r="D56" i="18"/>
  <c r="C56"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C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AG53" i="18"/>
  <c r="AF53" i="18"/>
  <c r="AE53" i="18"/>
  <c r="AD53" i="18"/>
  <c r="AC53" i="18"/>
  <c r="AB53" i="18"/>
  <c r="AA53" i="18"/>
  <c r="Z53" i="18"/>
  <c r="Y53" i="18"/>
  <c r="X53" i="18"/>
  <c r="W53" i="18"/>
  <c r="V53" i="18"/>
  <c r="U53" i="18"/>
  <c r="T53" i="18"/>
  <c r="S53" i="18"/>
  <c r="R53" i="18"/>
  <c r="Q53" i="18"/>
  <c r="P53" i="18"/>
  <c r="O53" i="18"/>
  <c r="N53" i="18"/>
  <c r="M53" i="18"/>
  <c r="L53" i="18"/>
  <c r="K53" i="18"/>
  <c r="J53" i="18"/>
  <c r="I53" i="18"/>
  <c r="H53" i="18"/>
  <c r="G53" i="18"/>
  <c r="F53" i="18"/>
  <c r="E53" i="18"/>
  <c r="D53" i="18"/>
  <c r="C53"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C52" i="18"/>
  <c r="AG51" i="18"/>
  <c r="AF51" i="18"/>
  <c r="AE51" i="18"/>
  <c r="AD51" i="18"/>
  <c r="AC51" i="18"/>
  <c r="AB51" i="18"/>
  <c r="AA51" i="18"/>
  <c r="Z51" i="18"/>
  <c r="Y51" i="18"/>
  <c r="X51" i="18"/>
  <c r="W51" i="18"/>
  <c r="V51" i="18"/>
  <c r="U51" i="18"/>
  <c r="T51" i="18"/>
  <c r="S51" i="18"/>
  <c r="R51" i="18"/>
  <c r="Q51" i="18"/>
  <c r="P51" i="18"/>
  <c r="O51" i="18"/>
  <c r="N51" i="18"/>
  <c r="M51" i="18"/>
  <c r="L51" i="18"/>
  <c r="K51" i="18"/>
  <c r="J51" i="18"/>
  <c r="I51" i="18"/>
  <c r="H51" i="18"/>
  <c r="G51" i="18"/>
  <c r="F51" i="18"/>
  <c r="E51" i="18"/>
  <c r="D51" i="18"/>
  <c r="C51" i="18"/>
  <c r="AG50" i="18"/>
  <c r="AF50" i="18"/>
  <c r="AE50" i="18"/>
  <c r="AD50" i="18"/>
  <c r="AC50" i="18"/>
  <c r="AB50" i="18"/>
  <c r="AA50" i="18"/>
  <c r="Z50" i="18"/>
  <c r="Y50" i="18"/>
  <c r="X50" i="18"/>
  <c r="W50" i="18"/>
  <c r="V50" i="18"/>
  <c r="U50" i="18"/>
  <c r="T50" i="18"/>
  <c r="S50" i="18"/>
  <c r="R50" i="18"/>
  <c r="Q50" i="18"/>
  <c r="P50" i="18"/>
  <c r="O50" i="18"/>
  <c r="N50" i="18"/>
  <c r="M50" i="18"/>
  <c r="L50" i="18"/>
  <c r="K50" i="18"/>
  <c r="J50" i="18"/>
  <c r="I50" i="18"/>
  <c r="H50" i="18"/>
  <c r="G50" i="18"/>
  <c r="F50" i="18"/>
  <c r="E50" i="18"/>
  <c r="D50" i="18"/>
  <c r="C50" i="18"/>
  <c r="AG49" i="18"/>
  <c r="AF49" i="18"/>
  <c r="AE49" i="18"/>
  <c r="AD49" i="18"/>
  <c r="AC49" i="18"/>
  <c r="AB49" i="18"/>
  <c r="AA49" i="18"/>
  <c r="Z49" i="18"/>
  <c r="Y49" i="18"/>
  <c r="X49" i="18"/>
  <c r="W49" i="18"/>
  <c r="V49" i="18"/>
  <c r="U49" i="18"/>
  <c r="T49" i="18"/>
  <c r="S49" i="18"/>
  <c r="R49" i="18"/>
  <c r="Q49" i="18"/>
  <c r="P49" i="18"/>
  <c r="O49" i="18"/>
  <c r="N49" i="18"/>
  <c r="M49" i="18"/>
  <c r="L49" i="18"/>
  <c r="K49" i="18"/>
  <c r="J49" i="18"/>
  <c r="I49" i="18"/>
  <c r="H49" i="18"/>
  <c r="G49" i="18"/>
  <c r="F49" i="18"/>
  <c r="E49" i="18"/>
  <c r="D49" i="18"/>
  <c r="C49" i="18"/>
  <c r="AG48" i="18"/>
  <c r="AF48" i="18"/>
  <c r="AE48" i="18"/>
  <c r="AD48" i="18"/>
  <c r="AC48" i="18"/>
  <c r="AB48" i="18"/>
  <c r="AA48" i="18"/>
  <c r="Z48" i="18"/>
  <c r="Y48" i="18"/>
  <c r="X48" i="18"/>
  <c r="W48" i="18"/>
  <c r="V48" i="18"/>
  <c r="U48" i="18"/>
  <c r="T48" i="18"/>
  <c r="S48" i="18"/>
  <c r="R48" i="18"/>
  <c r="Q48" i="18"/>
  <c r="P48" i="18"/>
  <c r="O48" i="18"/>
  <c r="N48" i="18"/>
  <c r="M48" i="18"/>
  <c r="L48" i="18"/>
  <c r="K48" i="18"/>
  <c r="J48" i="18"/>
  <c r="I48" i="18"/>
  <c r="H48" i="18"/>
  <c r="G48" i="18"/>
  <c r="F48" i="18"/>
  <c r="E48" i="18"/>
  <c r="D48" i="18"/>
  <c r="C48" i="18"/>
  <c r="AG47" i="18"/>
  <c r="AF47" i="18"/>
  <c r="AE47" i="18"/>
  <c r="AD47" i="18"/>
  <c r="AC47" i="18"/>
  <c r="AB47" i="18"/>
  <c r="AA47" i="18"/>
  <c r="Z47" i="18"/>
  <c r="Y47" i="18"/>
  <c r="X47" i="18"/>
  <c r="W47" i="18"/>
  <c r="V47" i="18"/>
  <c r="U47" i="18"/>
  <c r="T47" i="18"/>
  <c r="S47" i="18"/>
  <c r="R47" i="18"/>
  <c r="Q47" i="18"/>
  <c r="P47" i="18"/>
  <c r="O47" i="18"/>
  <c r="N47" i="18"/>
  <c r="M47" i="18"/>
  <c r="L47" i="18"/>
  <c r="K47" i="18"/>
  <c r="J47" i="18"/>
  <c r="I47" i="18"/>
  <c r="H47" i="18"/>
  <c r="G47" i="18"/>
  <c r="F47" i="18"/>
  <c r="E47" i="18"/>
  <c r="D47" i="18"/>
  <c r="C47"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AG45" i="18"/>
  <c r="AF45" i="18"/>
  <c r="AG7" i="23" s="1"/>
  <c r="AG4" i="24" s="1"/>
  <c r="AE45" i="18"/>
  <c r="AD45" i="18"/>
  <c r="AE7" i="23" s="1"/>
  <c r="AE4" i="24" s="1"/>
  <c r="AC45" i="18"/>
  <c r="AD7" i="23" s="1"/>
  <c r="AD4" i="24" s="1"/>
  <c r="AB45" i="18"/>
  <c r="AC7" i="23" s="1"/>
  <c r="AC4" i="24" s="1"/>
  <c r="AA45" i="18"/>
  <c r="AB7" i="23" s="1"/>
  <c r="AB4" i="24" s="1"/>
  <c r="Z45" i="18"/>
  <c r="AA7" i="23" s="1"/>
  <c r="AA4" i="24" s="1"/>
  <c r="Y45" i="18"/>
  <c r="Y43" i="18" s="1"/>
  <c r="X45" i="18"/>
  <c r="X43" i="18" s="1"/>
  <c r="W45" i="18"/>
  <c r="V45" i="18"/>
  <c r="W7" i="23" s="1"/>
  <c r="W4" i="24" s="1"/>
  <c r="U45" i="18"/>
  <c r="V7" i="23" s="1"/>
  <c r="V4" i="24" s="1"/>
  <c r="T45" i="18"/>
  <c r="U7" i="23" s="1"/>
  <c r="U4" i="24" s="1"/>
  <c r="S45" i="18"/>
  <c r="T7" i="23" s="1"/>
  <c r="T4" i="24" s="1"/>
  <c r="R45" i="18"/>
  <c r="S7" i="23" s="1"/>
  <c r="S4" i="24" s="1"/>
  <c r="Q45" i="18"/>
  <c r="Q43" i="18" s="1"/>
  <c r="P45" i="18"/>
  <c r="Q7" i="23" s="1"/>
  <c r="Q4" i="24" s="1"/>
  <c r="O45" i="18"/>
  <c r="N45" i="18"/>
  <c r="O7" i="23" s="1"/>
  <c r="O4" i="24" s="1"/>
  <c r="M45" i="18"/>
  <c r="N7" i="23" s="1"/>
  <c r="N4" i="24" s="1"/>
  <c r="L45" i="18"/>
  <c r="M7" i="23" s="1"/>
  <c r="M4" i="24" s="1"/>
  <c r="K45" i="18"/>
  <c r="L7" i="23" s="1"/>
  <c r="L4" i="24" s="1"/>
  <c r="J45" i="18"/>
  <c r="K7" i="23" s="1"/>
  <c r="K4" i="24" s="1"/>
  <c r="I45" i="18"/>
  <c r="I43" i="18" s="1"/>
  <c r="H45" i="18"/>
  <c r="I7" i="23" s="1"/>
  <c r="I4" i="24" s="1"/>
  <c r="G45" i="18"/>
  <c r="F45" i="18"/>
  <c r="G7" i="23" s="1"/>
  <c r="G4" i="24" s="1"/>
  <c r="E45" i="18"/>
  <c r="F7" i="23" s="1"/>
  <c r="F4" i="24" s="1"/>
  <c r="D45" i="18"/>
  <c r="E7" i="23" s="1"/>
  <c r="E4" i="24" s="1"/>
  <c r="C45" i="18"/>
  <c r="D7" i="23" s="1"/>
  <c r="D4" i="24" s="1"/>
  <c r="AE43" i="18"/>
  <c r="AD43" i="18"/>
  <c r="AB43" i="18"/>
  <c r="AA43" i="18"/>
  <c r="Z43" i="18"/>
  <c r="W43" i="18"/>
  <c r="V43" i="18"/>
  <c r="T43" i="18"/>
  <c r="S43" i="18"/>
  <c r="R43" i="18"/>
  <c r="O43" i="18"/>
  <c r="N43" i="18"/>
  <c r="L43" i="18"/>
  <c r="K43" i="18"/>
  <c r="J43" i="18"/>
  <c r="G43" i="18"/>
  <c r="F43" i="18"/>
  <c r="D43" i="18"/>
  <c r="C43"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G34" i="18"/>
  <c r="F34" i="18"/>
  <c r="E34" i="18"/>
  <c r="D34" i="18"/>
  <c r="C34"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G33" i="18"/>
  <c r="F33" i="18"/>
  <c r="E33" i="18"/>
  <c r="D33" i="18"/>
  <c r="C33"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D32" i="18"/>
  <c r="C32"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c r="C31"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D30" i="18"/>
  <c r="C30"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G23" i="18"/>
  <c r="F23" i="18"/>
  <c r="E23" i="18"/>
  <c r="D23" i="18"/>
  <c r="C23"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C20"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AG77" i="16"/>
  <c r="AF77" i="16"/>
  <c r="AE77" i="16"/>
  <c r="AD77" i="16"/>
  <c r="AC77" i="16"/>
  <c r="AB77" i="16"/>
  <c r="AA77" i="16"/>
  <c r="Z77" i="16"/>
  <c r="Y77" i="16"/>
  <c r="X77" i="16"/>
  <c r="W77" i="16"/>
  <c r="V77" i="16"/>
  <c r="U77" i="16"/>
  <c r="T77" i="16"/>
  <c r="S77" i="16"/>
  <c r="R77" i="16"/>
  <c r="Q77" i="16"/>
  <c r="P77" i="16"/>
  <c r="O77" i="16"/>
  <c r="N77" i="16"/>
  <c r="M77" i="16"/>
  <c r="L77" i="16"/>
  <c r="K77" i="16"/>
  <c r="J77" i="16"/>
  <c r="I77" i="16"/>
  <c r="H77" i="16"/>
  <c r="G77" i="16"/>
  <c r="F77" i="16"/>
  <c r="E77" i="16"/>
  <c r="D77" i="16"/>
  <c r="C77" i="16"/>
  <c r="AG76" i="16"/>
  <c r="AF76" i="16"/>
  <c r="AE76" i="16"/>
  <c r="AD76" i="16"/>
  <c r="AC76" i="16"/>
  <c r="AB76" i="16"/>
  <c r="AA76" i="16"/>
  <c r="Z76" i="16"/>
  <c r="Y76" i="16"/>
  <c r="X76" i="16"/>
  <c r="W76" i="16"/>
  <c r="V76" i="16"/>
  <c r="U76" i="16"/>
  <c r="T76" i="16"/>
  <c r="S76" i="16"/>
  <c r="R76" i="16"/>
  <c r="Q76" i="16"/>
  <c r="P76" i="16"/>
  <c r="O76" i="16"/>
  <c r="N76" i="16"/>
  <c r="M76" i="16"/>
  <c r="L76" i="16"/>
  <c r="K76" i="16"/>
  <c r="J76" i="16"/>
  <c r="I76" i="16"/>
  <c r="H76" i="16"/>
  <c r="G76" i="16"/>
  <c r="F76" i="16"/>
  <c r="E76" i="16"/>
  <c r="D76" i="16"/>
  <c r="C76" i="16"/>
  <c r="AG75" i="16"/>
  <c r="AF75" i="16"/>
  <c r="AE75" i="16"/>
  <c r="AD75" i="16"/>
  <c r="AC75" i="16"/>
  <c r="AB75" i="16"/>
  <c r="AA75" i="16"/>
  <c r="Z75" i="16"/>
  <c r="Y75" i="16"/>
  <c r="X75" i="16"/>
  <c r="W75" i="16"/>
  <c r="V75" i="16"/>
  <c r="U75" i="16"/>
  <c r="T75" i="16"/>
  <c r="S75" i="16"/>
  <c r="R75" i="16"/>
  <c r="Q75" i="16"/>
  <c r="P75" i="16"/>
  <c r="O75" i="16"/>
  <c r="N75" i="16"/>
  <c r="M75" i="16"/>
  <c r="L75" i="16"/>
  <c r="K75" i="16"/>
  <c r="J75" i="16"/>
  <c r="I75" i="16"/>
  <c r="H75" i="16"/>
  <c r="G75" i="16"/>
  <c r="F75" i="16"/>
  <c r="E75" i="16"/>
  <c r="D75" i="16"/>
  <c r="C75" i="16"/>
  <c r="AG74" i="16"/>
  <c r="AF74" i="16"/>
  <c r="AE74" i="16"/>
  <c r="AD74" i="16"/>
  <c r="AC74" i="16"/>
  <c r="AB74" i="16"/>
  <c r="AA74" i="16"/>
  <c r="Z74" i="16"/>
  <c r="Y74" i="16"/>
  <c r="X74" i="16"/>
  <c r="W74" i="16"/>
  <c r="V74" i="16"/>
  <c r="U74" i="16"/>
  <c r="T74" i="16"/>
  <c r="S74" i="16"/>
  <c r="R74" i="16"/>
  <c r="Q74" i="16"/>
  <c r="P74" i="16"/>
  <c r="O74" i="16"/>
  <c r="N74" i="16"/>
  <c r="M74" i="16"/>
  <c r="L74" i="16"/>
  <c r="K74" i="16"/>
  <c r="J74" i="16"/>
  <c r="I74" i="16"/>
  <c r="H74" i="16"/>
  <c r="G74" i="16"/>
  <c r="F74" i="16"/>
  <c r="E74" i="16"/>
  <c r="D74" i="16"/>
  <c r="C74" i="16"/>
  <c r="AG73" i="16"/>
  <c r="AF73" i="16"/>
  <c r="AE73" i="16"/>
  <c r="AD73" i="16"/>
  <c r="AC73" i="16"/>
  <c r="AB73" i="16"/>
  <c r="AA73" i="16"/>
  <c r="Z73" i="16"/>
  <c r="Y73" i="16"/>
  <c r="X73" i="16"/>
  <c r="W73" i="16"/>
  <c r="V73" i="16"/>
  <c r="U73" i="16"/>
  <c r="T73" i="16"/>
  <c r="S73" i="16"/>
  <c r="R73" i="16"/>
  <c r="Q73" i="16"/>
  <c r="P73" i="16"/>
  <c r="O73" i="16"/>
  <c r="N73" i="16"/>
  <c r="M73" i="16"/>
  <c r="L73" i="16"/>
  <c r="K73" i="16"/>
  <c r="J73" i="16"/>
  <c r="I73" i="16"/>
  <c r="H73" i="16"/>
  <c r="G73" i="16"/>
  <c r="F73" i="16"/>
  <c r="E73" i="16"/>
  <c r="D73" i="16"/>
  <c r="C73" i="16"/>
  <c r="AG72" i="16"/>
  <c r="AF72" i="16"/>
  <c r="AE72" i="16"/>
  <c r="AD72" i="16"/>
  <c r="AC72" i="16"/>
  <c r="AB72"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AG71" i="16"/>
  <c r="AF71" i="16"/>
  <c r="AE71" i="16"/>
  <c r="AD71" i="16"/>
  <c r="AC71" i="16"/>
  <c r="AB71" i="16"/>
  <c r="AA71" i="16"/>
  <c r="Z71" i="16"/>
  <c r="Y71" i="16"/>
  <c r="X71" i="16"/>
  <c r="W71" i="16"/>
  <c r="V71" i="16"/>
  <c r="U71" i="16"/>
  <c r="T71" i="16"/>
  <c r="S71" i="16"/>
  <c r="R71" i="16"/>
  <c r="Q71" i="16"/>
  <c r="P71" i="16"/>
  <c r="O71" i="16"/>
  <c r="N71" i="16"/>
  <c r="M71" i="16"/>
  <c r="L71" i="16"/>
  <c r="K71" i="16"/>
  <c r="J71" i="16"/>
  <c r="I71" i="16"/>
  <c r="H71" i="16"/>
  <c r="G71" i="16"/>
  <c r="F71" i="16"/>
  <c r="E71" i="16"/>
  <c r="D71" i="16"/>
  <c r="C71"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E70" i="16"/>
  <c r="D70" i="16"/>
  <c r="C70" i="16"/>
  <c r="AG69" i="16"/>
  <c r="AF69" i="16"/>
  <c r="AE69" i="16"/>
  <c r="AD69" i="16"/>
  <c r="AC69" i="16"/>
  <c r="AB69"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H68" i="16"/>
  <c r="G68" i="16"/>
  <c r="F68" i="16"/>
  <c r="E68" i="16"/>
  <c r="D68" i="16"/>
  <c r="C68" i="16"/>
  <c r="AG65" i="16"/>
  <c r="AF65" i="16"/>
  <c r="AE65" i="16"/>
  <c r="AD65" i="16"/>
  <c r="AC65" i="16"/>
  <c r="AB65"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AG63" i="16"/>
  <c r="AF63" i="16"/>
  <c r="AE63" i="16"/>
  <c r="AD63" i="16"/>
  <c r="AC63" i="16"/>
  <c r="AB63" i="16"/>
  <c r="AA63" i="16"/>
  <c r="Z63" i="16"/>
  <c r="Y63" i="16"/>
  <c r="X63" i="16"/>
  <c r="W63" i="16"/>
  <c r="V63" i="16"/>
  <c r="U63" i="16"/>
  <c r="T63" i="16"/>
  <c r="S63" i="16"/>
  <c r="R63" i="16"/>
  <c r="Q63" i="16"/>
  <c r="P63" i="16"/>
  <c r="O63" i="16"/>
  <c r="N63" i="16"/>
  <c r="M63" i="16"/>
  <c r="L63" i="16"/>
  <c r="K63" i="16"/>
  <c r="J63" i="16"/>
  <c r="I63" i="16"/>
  <c r="H63" i="16"/>
  <c r="G63" i="16"/>
  <c r="F63" i="16"/>
  <c r="E63" i="16"/>
  <c r="D63" i="16"/>
  <c r="C63" i="16"/>
  <c r="AG61" i="16"/>
  <c r="AF61" i="16"/>
  <c r="AE61" i="16"/>
  <c r="AD61" i="16"/>
  <c r="AC61" i="16"/>
  <c r="AB61" i="16"/>
  <c r="AA61" i="16"/>
  <c r="Z61" i="16"/>
  <c r="Y61" i="16"/>
  <c r="X61" i="16"/>
  <c r="W61" i="16"/>
  <c r="V61" i="16"/>
  <c r="U61" i="16"/>
  <c r="T61" i="16"/>
  <c r="S61" i="16"/>
  <c r="R61" i="16"/>
  <c r="Q61" i="16"/>
  <c r="P61" i="16"/>
  <c r="O61" i="16"/>
  <c r="N61" i="16"/>
  <c r="M61" i="16"/>
  <c r="L61" i="16"/>
  <c r="K61" i="16"/>
  <c r="J61" i="16"/>
  <c r="I61" i="16"/>
  <c r="H61" i="16"/>
  <c r="G61" i="16"/>
  <c r="F61" i="16"/>
  <c r="E61" i="16"/>
  <c r="D61" i="16"/>
  <c r="C61" i="16"/>
  <c r="AG60" i="16"/>
  <c r="AF60" i="16"/>
  <c r="AE60" i="16"/>
  <c r="AD60" i="16"/>
  <c r="AC60" i="16"/>
  <c r="AB60" i="16"/>
  <c r="AA60" i="16"/>
  <c r="Z60" i="16"/>
  <c r="Y60" i="16"/>
  <c r="X60" i="16"/>
  <c r="W60" i="16"/>
  <c r="V60" i="16"/>
  <c r="U60" i="16"/>
  <c r="T60" i="16"/>
  <c r="S60" i="16"/>
  <c r="R60" i="16"/>
  <c r="Q60" i="16"/>
  <c r="P60" i="16"/>
  <c r="O60" i="16"/>
  <c r="N60" i="16"/>
  <c r="M60" i="16"/>
  <c r="L60" i="16"/>
  <c r="K60" i="16"/>
  <c r="J60" i="16"/>
  <c r="I60" i="16"/>
  <c r="H60" i="16"/>
  <c r="G60" i="16"/>
  <c r="F60" i="16"/>
  <c r="E60" i="16"/>
  <c r="D60" i="16"/>
  <c r="C60" i="16"/>
  <c r="AG59" i="16"/>
  <c r="AF59" i="16"/>
  <c r="AE59" i="16"/>
  <c r="AD59" i="16"/>
  <c r="AC59" i="16"/>
  <c r="AB59"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AG58" i="16"/>
  <c r="AF58" i="16"/>
  <c r="AE58" i="16"/>
  <c r="AD58" i="16"/>
  <c r="AC58" i="16"/>
  <c r="AB58" i="16"/>
  <c r="AA58" i="16"/>
  <c r="Z58" i="16"/>
  <c r="Y58" i="16"/>
  <c r="X58" i="16"/>
  <c r="W58" i="16"/>
  <c r="V58" i="16"/>
  <c r="U58" i="16"/>
  <c r="T58" i="16"/>
  <c r="S58" i="16"/>
  <c r="R58" i="16"/>
  <c r="Q58" i="16"/>
  <c r="P58" i="16"/>
  <c r="O58" i="16"/>
  <c r="N58" i="16"/>
  <c r="M58" i="16"/>
  <c r="L58" i="16"/>
  <c r="K58" i="16"/>
  <c r="J58" i="16"/>
  <c r="I58" i="16"/>
  <c r="H58" i="16"/>
  <c r="G58" i="16"/>
  <c r="F58" i="16"/>
  <c r="E58" i="16"/>
  <c r="D58" i="16"/>
  <c r="C58" i="16"/>
  <c r="AG57" i="16"/>
  <c r="AF57" i="16"/>
  <c r="AE57" i="16"/>
  <c r="AD57" i="16"/>
  <c r="AC57" i="16"/>
  <c r="AB57" i="16"/>
  <c r="AA57" i="16"/>
  <c r="Z57" i="16"/>
  <c r="Y57" i="16"/>
  <c r="X57" i="16"/>
  <c r="W57" i="16"/>
  <c r="V57" i="16"/>
  <c r="U57" i="16"/>
  <c r="T57" i="16"/>
  <c r="S57" i="16"/>
  <c r="R57" i="16"/>
  <c r="Q57" i="16"/>
  <c r="P57" i="16"/>
  <c r="O57" i="16"/>
  <c r="N57" i="16"/>
  <c r="M57" i="16"/>
  <c r="L57" i="16"/>
  <c r="K57" i="16"/>
  <c r="J57" i="16"/>
  <c r="I57" i="16"/>
  <c r="H57" i="16"/>
  <c r="G57" i="16"/>
  <c r="F57" i="16"/>
  <c r="E57" i="16"/>
  <c r="D57" i="16"/>
  <c r="C57"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H56" i="16"/>
  <c r="G56" i="16"/>
  <c r="F56" i="16"/>
  <c r="E56" i="16"/>
  <c r="D56" i="16"/>
  <c r="C56" i="16"/>
  <c r="AG55" i="16"/>
  <c r="AF55" i="16"/>
  <c r="AE55" i="16"/>
  <c r="AD55" i="16"/>
  <c r="AC55" i="16"/>
  <c r="AB55"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AG54" i="16"/>
  <c r="AF54" i="16"/>
  <c r="AE54" i="16"/>
  <c r="AD54" i="16"/>
  <c r="AC54" i="16"/>
  <c r="AB54" i="16"/>
  <c r="AA54" i="16"/>
  <c r="Z54" i="16"/>
  <c r="Y54" i="16"/>
  <c r="X54" i="16"/>
  <c r="W54" i="16"/>
  <c r="V54" i="16"/>
  <c r="U54" i="16"/>
  <c r="T54" i="16"/>
  <c r="S54" i="16"/>
  <c r="R54" i="16"/>
  <c r="Q54" i="16"/>
  <c r="P54" i="16"/>
  <c r="O54" i="16"/>
  <c r="N54" i="16"/>
  <c r="M54" i="16"/>
  <c r="L54" i="16"/>
  <c r="K54" i="16"/>
  <c r="J54" i="16"/>
  <c r="I54" i="16"/>
  <c r="H54" i="16"/>
  <c r="G54" i="16"/>
  <c r="F54" i="16"/>
  <c r="E54" i="16"/>
  <c r="D54" i="16"/>
  <c r="C54"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H52" i="16"/>
  <c r="G52" i="16"/>
  <c r="F52" i="16"/>
  <c r="E52" i="16"/>
  <c r="D52" i="16"/>
  <c r="C52" i="16"/>
  <c r="AG51" i="16"/>
  <c r="AF51" i="16"/>
  <c r="AE51" i="16"/>
  <c r="AD51" i="16"/>
  <c r="AC51" i="16"/>
  <c r="AB51" i="16"/>
  <c r="AA51" i="16"/>
  <c r="Z51" i="16"/>
  <c r="Y51" i="16"/>
  <c r="X51" i="16"/>
  <c r="W51" i="16"/>
  <c r="V51" i="16"/>
  <c r="U51" i="16"/>
  <c r="T51" i="16"/>
  <c r="S51" i="16"/>
  <c r="R51" i="16"/>
  <c r="Q51" i="16"/>
  <c r="P51" i="16"/>
  <c r="O51" i="16"/>
  <c r="N51" i="16"/>
  <c r="M51" i="16"/>
  <c r="L51" i="16"/>
  <c r="K51" i="16"/>
  <c r="J51" i="16"/>
  <c r="I51" i="16"/>
  <c r="H51" i="16"/>
  <c r="G51" i="16"/>
  <c r="F51" i="16"/>
  <c r="E51" i="16"/>
  <c r="D51" i="16"/>
  <c r="C51" i="16"/>
  <c r="AG50" i="16"/>
  <c r="AF50" i="16"/>
  <c r="AE50" i="16"/>
  <c r="AD50" i="16"/>
  <c r="AC50" i="16"/>
  <c r="AB50" i="16"/>
  <c r="AA50" i="16"/>
  <c r="Z50" i="16"/>
  <c r="Y50" i="16"/>
  <c r="X50" i="16"/>
  <c r="W50" i="16"/>
  <c r="V50" i="16"/>
  <c r="U50" i="16"/>
  <c r="T50" i="16"/>
  <c r="S50" i="16"/>
  <c r="R50" i="16"/>
  <c r="Q50" i="16"/>
  <c r="P50" i="16"/>
  <c r="O50" i="16"/>
  <c r="N50" i="16"/>
  <c r="M50" i="16"/>
  <c r="L50" i="16"/>
  <c r="K50" i="16"/>
  <c r="J50" i="16"/>
  <c r="I50" i="16"/>
  <c r="H50" i="16"/>
  <c r="G50" i="16"/>
  <c r="F50" i="16"/>
  <c r="E50" i="16"/>
  <c r="D50" i="16"/>
  <c r="C50"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AG43" i="16"/>
  <c r="AF43" i="16"/>
  <c r="AE43" i="16"/>
  <c r="AD43" i="16"/>
  <c r="AC43" i="16"/>
  <c r="AB43" i="16"/>
  <c r="AA43" i="16"/>
  <c r="Z43" i="16"/>
  <c r="Y43" i="16"/>
  <c r="X43" i="16"/>
  <c r="W43" i="16"/>
  <c r="V43" i="16"/>
  <c r="U43" i="16"/>
  <c r="T43" i="16"/>
  <c r="S43" i="16"/>
  <c r="R43" i="16"/>
  <c r="Q43" i="16"/>
  <c r="P43" i="16"/>
  <c r="O43" i="16"/>
  <c r="N43" i="16"/>
  <c r="M43" i="16"/>
  <c r="L43" i="16"/>
  <c r="K43" i="16"/>
  <c r="J43" i="16"/>
  <c r="I43" i="16"/>
  <c r="H43" i="16"/>
  <c r="G43" i="16"/>
  <c r="F43" i="16"/>
  <c r="E43" i="16"/>
  <c r="D43" i="16"/>
  <c r="C43" i="16"/>
  <c r="AG42" i="16"/>
  <c r="AF42" i="16"/>
  <c r="AE42" i="16"/>
  <c r="AD42" i="16"/>
  <c r="AC42" i="16"/>
  <c r="AB42" i="16"/>
  <c r="AA42" i="16"/>
  <c r="Z42" i="16"/>
  <c r="Y42" i="16"/>
  <c r="X42" i="16"/>
  <c r="W42" i="16"/>
  <c r="V42" i="16"/>
  <c r="U42" i="16"/>
  <c r="T42" i="16"/>
  <c r="S42" i="16"/>
  <c r="R42" i="16"/>
  <c r="Q42" i="16"/>
  <c r="P42" i="16"/>
  <c r="O42" i="16"/>
  <c r="N42" i="16"/>
  <c r="M42" i="16"/>
  <c r="L42" i="16"/>
  <c r="K42" i="16"/>
  <c r="J42" i="16"/>
  <c r="I42" i="16"/>
  <c r="H42" i="16"/>
  <c r="G42" i="16"/>
  <c r="F42" i="16"/>
  <c r="E42" i="16"/>
  <c r="D42" i="16"/>
  <c r="C42" i="16"/>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D38" i="16"/>
  <c r="C38"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H36" i="16"/>
  <c r="G36" i="16"/>
  <c r="F36" i="16"/>
  <c r="E36" i="16"/>
  <c r="D36" i="16"/>
  <c r="C36" i="16"/>
  <c r="AG35" i="16"/>
  <c r="AF35" i="16"/>
  <c r="AE35" i="16"/>
  <c r="AD35" i="16"/>
  <c r="AC35" i="16"/>
  <c r="AB35" i="16"/>
  <c r="AA35" i="16"/>
  <c r="Z35" i="16"/>
  <c r="Y35" i="16"/>
  <c r="X35" i="16"/>
  <c r="W35" i="16"/>
  <c r="V35" i="16"/>
  <c r="U35" i="16"/>
  <c r="T35" i="16"/>
  <c r="S35" i="16"/>
  <c r="R35" i="16"/>
  <c r="Q35" i="16"/>
  <c r="P35" i="16"/>
  <c r="O35" i="16"/>
  <c r="N35" i="16"/>
  <c r="M35" i="16"/>
  <c r="L35" i="16"/>
  <c r="K35" i="16"/>
  <c r="J35" i="16"/>
  <c r="I35" i="16"/>
  <c r="H35" i="16"/>
  <c r="G35" i="16"/>
  <c r="F35" i="16"/>
  <c r="E35" i="16"/>
  <c r="D35" i="16"/>
  <c r="C35" i="16"/>
  <c r="AG34" i="16"/>
  <c r="AF34" i="16"/>
  <c r="AE34" i="16"/>
  <c r="AD34" i="16"/>
  <c r="AC34" i="16"/>
  <c r="AB34" i="16"/>
  <c r="AA34" i="16"/>
  <c r="Z34" i="16"/>
  <c r="Y34" i="16"/>
  <c r="X34" i="16"/>
  <c r="W34" i="16"/>
  <c r="V34" i="16"/>
  <c r="U34" i="16"/>
  <c r="T34" i="16"/>
  <c r="S34" i="16"/>
  <c r="R34" i="16"/>
  <c r="Q34" i="16"/>
  <c r="P34" i="16"/>
  <c r="O34" i="16"/>
  <c r="N34" i="16"/>
  <c r="M34" i="16"/>
  <c r="L34" i="16"/>
  <c r="K34" i="16"/>
  <c r="J34" i="16"/>
  <c r="I34" i="16"/>
  <c r="H34" i="16"/>
  <c r="G34" i="16"/>
  <c r="F34" i="16"/>
  <c r="E34" i="16"/>
  <c r="D34" i="16"/>
  <c r="C34" i="16"/>
  <c r="AG33" i="16"/>
  <c r="AF33" i="16"/>
  <c r="AE33" i="16"/>
  <c r="AD33" i="16"/>
  <c r="AC33" i="16"/>
  <c r="AB33"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AG32" i="16"/>
  <c r="AF32" i="16"/>
  <c r="AE32" i="16"/>
  <c r="AD32" i="16"/>
  <c r="AC32" i="16"/>
  <c r="AB32" i="16"/>
  <c r="AA32" i="16"/>
  <c r="Z32" i="16"/>
  <c r="Y32" i="16"/>
  <c r="X32" i="16"/>
  <c r="W32" i="16"/>
  <c r="V32" i="16"/>
  <c r="U32" i="16"/>
  <c r="T32" i="16"/>
  <c r="S32" i="16"/>
  <c r="R32" i="16"/>
  <c r="Q32" i="16"/>
  <c r="P32" i="16"/>
  <c r="O32" i="16"/>
  <c r="N32" i="16"/>
  <c r="M32" i="16"/>
  <c r="L32" i="16"/>
  <c r="K32" i="16"/>
  <c r="J32" i="16"/>
  <c r="I32" i="16"/>
  <c r="H32" i="16"/>
  <c r="G32" i="16"/>
  <c r="F32" i="16"/>
  <c r="E32" i="16"/>
  <c r="D32" i="16"/>
  <c r="C32" i="16"/>
  <c r="AG31" i="16"/>
  <c r="AF31" i="16"/>
  <c r="AE31" i="16"/>
  <c r="AD31" i="16"/>
  <c r="AC31" i="16"/>
  <c r="AB31" i="16"/>
  <c r="AA31" i="16"/>
  <c r="Z31" i="16"/>
  <c r="Y31" i="16"/>
  <c r="X31" i="16"/>
  <c r="W31" i="16"/>
  <c r="V31" i="16"/>
  <c r="U31" i="16"/>
  <c r="T31" i="16"/>
  <c r="S31" i="16"/>
  <c r="R31" i="16"/>
  <c r="Q31" i="16"/>
  <c r="P31" i="16"/>
  <c r="O31" i="16"/>
  <c r="N31" i="16"/>
  <c r="M31" i="16"/>
  <c r="L31" i="16"/>
  <c r="K31" i="16"/>
  <c r="J31" i="16"/>
  <c r="I31" i="16"/>
  <c r="H31" i="16"/>
  <c r="G31" i="16"/>
  <c r="F31" i="16"/>
  <c r="E31" i="16"/>
  <c r="D31" i="16"/>
  <c r="C31" i="16"/>
  <c r="AG30" i="16"/>
  <c r="AF30" i="16"/>
  <c r="AE30" i="16"/>
  <c r="AD30" i="16"/>
  <c r="AC30" i="16"/>
  <c r="AB30" i="16"/>
  <c r="AA30" i="16"/>
  <c r="Z30" i="16"/>
  <c r="Y30" i="16"/>
  <c r="X30" i="16"/>
  <c r="W30" i="16"/>
  <c r="V30" i="16"/>
  <c r="U30" i="16"/>
  <c r="T30" i="16"/>
  <c r="S30" i="16"/>
  <c r="R30" i="16"/>
  <c r="Q30" i="16"/>
  <c r="P30" i="16"/>
  <c r="O30" i="16"/>
  <c r="N30" i="16"/>
  <c r="M30" i="16"/>
  <c r="L30" i="16"/>
  <c r="K30" i="16"/>
  <c r="J30" i="16"/>
  <c r="I30" i="16"/>
  <c r="H30" i="16"/>
  <c r="G30" i="16"/>
  <c r="F30" i="16"/>
  <c r="E30" i="16"/>
  <c r="D30" i="16"/>
  <c r="C30" i="16"/>
  <c r="AG29" i="16"/>
  <c r="AF29" i="16"/>
  <c r="AE29" i="16"/>
  <c r="AD29" i="16"/>
  <c r="AC29" i="16"/>
  <c r="AB29"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AG28" i="16"/>
  <c r="AF28" i="16"/>
  <c r="AE28" i="16"/>
  <c r="AD28" i="16"/>
  <c r="AC28" i="16"/>
  <c r="AB28" i="16"/>
  <c r="AA28" i="16"/>
  <c r="Z28" i="16"/>
  <c r="Y28" i="16"/>
  <c r="X28" i="16"/>
  <c r="W28" i="16"/>
  <c r="V28" i="16"/>
  <c r="U28" i="16"/>
  <c r="T28" i="16"/>
  <c r="S28" i="16"/>
  <c r="R28" i="16"/>
  <c r="Q28" i="16"/>
  <c r="P28" i="16"/>
  <c r="O28" i="16"/>
  <c r="N28" i="16"/>
  <c r="M28" i="16"/>
  <c r="L28" i="16"/>
  <c r="K28" i="16"/>
  <c r="J28" i="16"/>
  <c r="I28" i="16"/>
  <c r="H28" i="16"/>
  <c r="G28" i="16"/>
  <c r="F28" i="16"/>
  <c r="E28" i="16"/>
  <c r="D28" i="16"/>
  <c r="C28" i="16"/>
  <c r="AG27" i="16"/>
  <c r="AF27" i="16"/>
  <c r="AE27" i="16"/>
  <c r="AD27" i="16"/>
  <c r="AC27" i="16"/>
  <c r="AB27" i="16"/>
  <c r="AA27" i="16"/>
  <c r="Z27" i="16"/>
  <c r="Y27" i="16"/>
  <c r="X27" i="16"/>
  <c r="W27" i="16"/>
  <c r="V27" i="16"/>
  <c r="U27" i="16"/>
  <c r="T27" i="16"/>
  <c r="S27" i="16"/>
  <c r="R27" i="16"/>
  <c r="Q27" i="16"/>
  <c r="P27" i="16"/>
  <c r="O27" i="16"/>
  <c r="N27" i="16"/>
  <c r="M27" i="16"/>
  <c r="L27" i="16"/>
  <c r="K27" i="16"/>
  <c r="J27" i="16"/>
  <c r="I27" i="16"/>
  <c r="H27" i="16"/>
  <c r="G27" i="16"/>
  <c r="F27" i="16"/>
  <c r="E27" i="16"/>
  <c r="D27" i="16"/>
  <c r="C27" i="16"/>
  <c r="AG26" i="16"/>
  <c r="AF26" i="16"/>
  <c r="AE26" i="16"/>
  <c r="AD26" i="16"/>
  <c r="AC26" i="16"/>
  <c r="AB26" i="16"/>
  <c r="AA26" i="16"/>
  <c r="Z26" i="16"/>
  <c r="Y26" i="16"/>
  <c r="X26" i="16"/>
  <c r="W26" i="16"/>
  <c r="V26" i="16"/>
  <c r="U26" i="16"/>
  <c r="T26" i="16"/>
  <c r="S26" i="16"/>
  <c r="R26" i="16"/>
  <c r="Q26" i="16"/>
  <c r="P26" i="16"/>
  <c r="O26" i="16"/>
  <c r="N26" i="16"/>
  <c r="M26" i="16"/>
  <c r="L26" i="16"/>
  <c r="K26" i="16"/>
  <c r="J26" i="16"/>
  <c r="I26" i="16"/>
  <c r="H26" i="16"/>
  <c r="G26" i="16"/>
  <c r="F26" i="16"/>
  <c r="E26" i="16"/>
  <c r="D26" i="16"/>
  <c r="C26" i="16"/>
  <c r="AG25" i="16"/>
  <c r="AF25" i="16"/>
  <c r="AE25" i="16"/>
  <c r="AD25" i="16"/>
  <c r="AC25" i="16"/>
  <c r="AB25" i="16"/>
  <c r="AA25" i="16"/>
  <c r="Z25" i="16"/>
  <c r="Y25" i="16"/>
  <c r="X25" i="16"/>
  <c r="W25" i="16"/>
  <c r="V25" i="16"/>
  <c r="U25" i="16"/>
  <c r="T25" i="16"/>
  <c r="S25" i="16"/>
  <c r="R25" i="16"/>
  <c r="Q25" i="16"/>
  <c r="P25" i="16"/>
  <c r="O25" i="16"/>
  <c r="N25" i="16"/>
  <c r="M25" i="16"/>
  <c r="L25" i="16"/>
  <c r="K25" i="16"/>
  <c r="J25" i="16"/>
  <c r="I25" i="16"/>
  <c r="H25" i="16"/>
  <c r="G25" i="16"/>
  <c r="F25" i="16"/>
  <c r="E25" i="16"/>
  <c r="D25" i="16"/>
  <c r="C25" i="16"/>
  <c r="AG24" i="16"/>
  <c r="AF24" i="16"/>
  <c r="AE24" i="16"/>
  <c r="AD24" i="16"/>
  <c r="AC24" i="16"/>
  <c r="AB24" i="16"/>
  <c r="AA24" i="16"/>
  <c r="Z24" i="16"/>
  <c r="Y24" i="16"/>
  <c r="X24" i="16"/>
  <c r="W24" i="16"/>
  <c r="V24" i="16"/>
  <c r="U24" i="16"/>
  <c r="T24" i="16"/>
  <c r="S24" i="16"/>
  <c r="R24" i="16"/>
  <c r="Q24" i="16"/>
  <c r="P24" i="16"/>
  <c r="O24" i="16"/>
  <c r="N24" i="16"/>
  <c r="M24" i="16"/>
  <c r="L24" i="16"/>
  <c r="K24" i="16"/>
  <c r="J24" i="16"/>
  <c r="I24" i="16"/>
  <c r="H24" i="16"/>
  <c r="G24" i="16"/>
  <c r="F24" i="16"/>
  <c r="E24" i="16"/>
  <c r="D24" i="16"/>
  <c r="C24" i="16"/>
  <c r="AG23" i="16"/>
  <c r="AF23" i="16"/>
  <c r="AE23" i="16"/>
  <c r="AD23" i="16"/>
  <c r="AC23" i="16"/>
  <c r="AB23" i="16"/>
  <c r="AA23" i="16"/>
  <c r="Z23" i="16"/>
  <c r="Y23" i="16"/>
  <c r="X23" i="16"/>
  <c r="W23" i="16"/>
  <c r="V23" i="16"/>
  <c r="U23" i="16"/>
  <c r="T23" i="16"/>
  <c r="S23" i="16"/>
  <c r="R23" i="16"/>
  <c r="Q23" i="16"/>
  <c r="P23" i="16"/>
  <c r="O23" i="16"/>
  <c r="N23" i="16"/>
  <c r="M23" i="16"/>
  <c r="L23" i="16"/>
  <c r="K23" i="16"/>
  <c r="J23" i="16"/>
  <c r="I23" i="16"/>
  <c r="H23" i="16"/>
  <c r="G23" i="16"/>
  <c r="F23" i="16"/>
  <c r="E23" i="16"/>
  <c r="D23" i="16"/>
  <c r="C23" i="16"/>
  <c r="AG22" i="16"/>
  <c r="AF22" i="16"/>
  <c r="AE22" i="16"/>
  <c r="AD22" i="16"/>
  <c r="AC22" i="16"/>
  <c r="AB22" i="16"/>
  <c r="AA22" i="16"/>
  <c r="Z22" i="16"/>
  <c r="Y22" i="16"/>
  <c r="X22" i="16"/>
  <c r="W22" i="16"/>
  <c r="V22" i="16"/>
  <c r="U22" i="16"/>
  <c r="T22" i="16"/>
  <c r="S22" i="16"/>
  <c r="R22" i="16"/>
  <c r="Q22" i="16"/>
  <c r="P22" i="16"/>
  <c r="O22" i="16"/>
  <c r="N22" i="16"/>
  <c r="M22" i="16"/>
  <c r="L22" i="16"/>
  <c r="K22" i="16"/>
  <c r="J22" i="16"/>
  <c r="I22" i="16"/>
  <c r="H22" i="16"/>
  <c r="G22" i="16"/>
  <c r="F22" i="16"/>
  <c r="E22" i="16"/>
  <c r="D22" i="16"/>
  <c r="C22" i="16"/>
  <c r="AG19" i="16"/>
  <c r="AF19" i="16"/>
  <c r="AE19" i="16"/>
  <c r="AD19" i="16"/>
  <c r="AC19" i="16"/>
  <c r="AB19" i="16"/>
  <c r="AA19" i="16"/>
  <c r="Z19" i="16"/>
  <c r="Y19" i="16"/>
  <c r="X19" i="16"/>
  <c r="W19" i="16"/>
  <c r="V19" i="16"/>
  <c r="U19" i="16"/>
  <c r="T19" i="16"/>
  <c r="S19" i="16"/>
  <c r="R19" i="16"/>
  <c r="Q19" i="16"/>
  <c r="P19" i="16"/>
  <c r="O19" i="16"/>
  <c r="N19" i="16"/>
  <c r="M19" i="16"/>
  <c r="L19" i="16"/>
  <c r="K19" i="16"/>
  <c r="J19" i="16"/>
  <c r="I19" i="16"/>
  <c r="H19" i="16"/>
  <c r="G19" i="16"/>
  <c r="F19" i="16"/>
  <c r="E19" i="16"/>
  <c r="D19" i="16"/>
  <c r="C19" i="16"/>
  <c r="AG18" i="16"/>
  <c r="AF18" i="16"/>
  <c r="AE18" i="16"/>
  <c r="AD18" i="16"/>
  <c r="AC18" i="16"/>
  <c r="AB18" i="16"/>
  <c r="AA18" i="16"/>
  <c r="Z18" i="16"/>
  <c r="Y18" i="16"/>
  <c r="X18" i="16"/>
  <c r="W18" i="16"/>
  <c r="V18" i="16"/>
  <c r="U18" i="16"/>
  <c r="T18" i="16"/>
  <c r="S18" i="16"/>
  <c r="R18" i="16"/>
  <c r="Q18" i="16"/>
  <c r="P18" i="16"/>
  <c r="O18" i="16"/>
  <c r="N18" i="16"/>
  <c r="M18" i="16"/>
  <c r="L18" i="16"/>
  <c r="K18" i="16"/>
  <c r="J18" i="16"/>
  <c r="I18" i="16"/>
  <c r="H18" i="16"/>
  <c r="G18" i="16"/>
  <c r="F18" i="16"/>
  <c r="E18" i="16"/>
  <c r="D18" i="16"/>
  <c r="C18" i="16"/>
  <c r="AG17" i="16"/>
  <c r="AF17" i="16"/>
  <c r="AE17" i="16"/>
  <c r="AD17" i="16"/>
  <c r="AC17" i="16"/>
  <c r="AB17"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D74" i="14"/>
  <c r="C74"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D72" i="14"/>
  <c r="C72"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D71" i="14"/>
  <c r="C71"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D70" i="14"/>
  <c r="C70"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D68" i="14"/>
  <c r="C68"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D67" i="14"/>
  <c r="C67"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C66"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C65"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C64"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C63"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D62" i="14"/>
  <c r="C62" i="14"/>
  <c r="AG61" i="14"/>
  <c r="AF61" i="14"/>
  <c r="AE61" i="14"/>
  <c r="AD61" i="14"/>
  <c r="AC61" i="14"/>
  <c r="AB61" i="14"/>
  <c r="AA61" i="14"/>
  <c r="Z61" i="14"/>
  <c r="Y61" i="14"/>
  <c r="X61" i="14"/>
  <c r="W61" i="14"/>
  <c r="V61" i="14"/>
  <c r="U61" i="14"/>
  <c r="T61" i="14"/>
  <c r="S61" i="14"/>
  <c r="R61" i="14"/>
  <c r="Q61" i="14"/>
  <c r="P61" i="14"/>
  <c r="O61" i="14"/>
  <c r="N61" i="14"/>
  <c r="M61" i="14"/>
  <c r="L61" i="14"/>
  <c r="K61" i="14"/>
  <c r="J61" i="14"/>
  <c r="I61" i="14"/>
  <c r="H61" i="14"/>
  <c r="G61" i="14"/>
  <c r="F61" i="14"/>
  <c r="E61" i="14"/>
  <c r="D61" i="14"/>
  <c r="C61"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D60" i="14"/>
  <c r="C60"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D59" i="14"/>
  <c r="C59"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D56" i="14"/>
  <c r="C56"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D54" i="14"/>
  <c r="C54"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D53" i="14"/>
  <c r="C53"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C52"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D49" i="14"/>
  <c r="C49"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D48" i="14"/>
  <c r="C48"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C44"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C43"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C42"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C41"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C40"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C38"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C37"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C36"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C35"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C34"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D33" i="14"/>
  <c r="C33"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D29" i="14"/>
  <c r="C29"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C28"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C27"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4"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D22" i="14"/>
  <c r="C22"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AG20" i="14"/>
  <c r="AF20" i="14"/>
  <c r="AG10" i="23" s="1"/>
  <c r="AG7" i="24" s="1"/>
  <c r="AE20" i="14"/>
  <c r="AF10" i="23" s="1"/>
  <c r="AF7" i="24" s="1"/>
  <c r="AD20" i="14"/>
  <c r="AC20" i="14"/>
  <c r="AB20" i="14"/>
  <c r="AC10" i="23" s="1"/>
  <c r="AC7" i="24" s="1"/>
  <c r="AA20" i="14"/>
  <c r="AB10" i="23" s="1"/>
  <c r="AB7" i="24" s="1"/>
  <c r="Z20" i="14"/>
  <c r="AA10" i="23" s="1"/>
  <c r="AA7" i="24" s="1"/>
  <c r="Y20" i="14"/>
  <c r="Z10" i="23" s="1"/>
  <c r="Z7" i="24" s="1"/>
  <c r="X20" i="14"/>
  <c r="Y10" i="23" s="1"/>
  <c r="Y7" i="24" s="1"/>
  <c r="W20" i="14"/>
  <c r="X10" i="23" s="1"/>
  <c r="X7" i="24" s="1"/>
  <c r="V20" i="14"/>
  <c r="U20" i="14"/>
  <c r="T20" i="14"/>
  <c r="U10" i="23" s="1"/>
  <c r="U7" i="24" s="1"/>
  <c r="S20" i="14"/>
  <c r="T10" i="23" s="1"/>
  <c r="T7" i="24" s="1"/>
  <c r="R20" i="14"/>
  <c r="S10" i="23" s="1"/>
  <c r="S7" i="24" s="1"/>
  <c r="Q20" i="14"/>
  <c r="R10" i="23" s="1"/>
  <c r="R7" i="24" s="1"/>
  <c r="P20" i="14"/>
  <c r="Q10" i="23" s="1"/>
  <c r="Q7" i="24" s="1"/>
  <c r="O20" i="14"/>
  <c r="P10" i="23" s="1"/>
  <c r="P7" i="24" s="1"/>
  <c r="N20" i="14"/>
  <c r="M20" i="14"/>
  <c r="L20" i="14"/>
  <c r="M10" i="23" s="1"/>
  <c r="M7" i="24" s="1"/>
  <c r="K20" i="14"/>
  <c r="L10" i="23" s="1"/>
  <c r="L7" i="24" s="1"/>
  <c r="J20" i="14"/>
  <c r="K10" i="23" s="1"/>
  <c r="K7" i="24" s="1"/>
  <c r="I20" i="14"/>
  <c r="J10" i="23" s="1"/>
  <c r="J7" i="24" s="1"/>
  <c r="H20" i="14"/>
  <c r="I10" i="23" s="1"/>
  <c r="I7" i="24" s="1"/>
  <c r="G20" i="14"/>
  <c r="H10" i="23" s="1"/>
  <c r="H7" i="24" s="1"/>
  <c r="F20" i="14"/>
  <c r="E20" i="14"/>
  <c r="D20" i="14"/>
  <c r="E10" i="23" s="1"/>
  <c r="E7" i="24" s="1"/>
  <c r="C20" i="14"/>
  <c r="D10" i="23" s="1"/>
  <c r="D7" i="24" s="1"/>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C19"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Y7" i="23" l="1"/>
  <c r="Y4" i="24" s="1"/>
  <c r="H43" i="18"/>
  <c r="P43" i="18"/>
  <c r="AF43" i="18"/>
  <c r="J7" i="23"/>
  <c r="J4" i="24" s="1"/>
  <c r="R7" i="23"/>
  <c r="R4" i="24" s="1"/>
  <c r="Z7" i="23"/>
  <c r="Z4" i="24" s="1"/>
</calcChain>
</file>

<file path=xl/sharedStrings.xml><?xml version="1.0" encoding="utf-8"?>
<sst xmlns="http://schemas.openxmlformats.org/spreadsheetml/2006/main" count="6922" uniqueCount="3363">
  <si>
    <t>BCDTRtSY BAU Cargo Dist Transported Relative to Start Year</t>
  </si>
  <si>
    <t>Colorado</t>
  </si>
  <si>
    <t>Sources:</t>
  </si>
  <si>
    <t>See Notes section for which vehicle types use which sources</t>
  </si>
  <si>
    <t>EIA</t>
  </si>
  <si>
    <t>2020, 2021, 2022</t>
  </si>
  <si>
    <t>Annual Energy Outlook 2020, 2021, and 2022</t>
  </si>
  <si>
    <t>https://www.eia.gov/outlooks/aeo/tables_side.php</t>
  </si>
  <si>
    <t>Tables 7, 36, 46, 47, 49</t>
  </si>
  <si>
    <t>Bus adjustment factor, 2020-2025</t>
  </si>
  <si>
    <t>EPA</t>
  </si>
  <si>
    <t>Inventory of U.S. Greenhouse Gas Emissions and Sinks: 1990-2020</t>
  </si>
  <si>
    <t>https://www.epa.gov/ghgemissions/inventory-us-greenhouse-gas-emissions-and-sinks-1990-2020</t>
  </si>
  <si>
    <t>Table 3-13</t>
  </si>
  <si>
    <t>Notes</t>
  </si>
  <si>
    <t>This variable contains ratios of cargo distance transported in each year of the</t>
  </si>
  <si>
    <t>model run relative to the start year.  The start year is the year before the</t>
  </si>
  <si>
    <t>first simulated year.  So if the first year for which the model outputs data</t>
  </si>
  <si>
    <t>is 2020, the start year is 2019.  The start year column does not have to be</t>
  </si>
  <si>
    <t>included in the outputs but is retained here for visual clarity.</t>
  </si>
  <si>
    <t>We use AEO 2021 to calculate start year vehicles, as AEO 2021 does not include 2019 data.</t>
  </si>
  <si>
    <t>We scale by passenger-miles, freight ton-miles, or vehicle-miles where available.</t>
  </si>
  <si>
    <t>(We assume vehicle loading remains constant, so scaling by vehicle-miles is</t>
  </si>
  <si>
    <t>identical to scaling by passenger-miles or freight ton-miles.)</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</si>
  <si>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</si>
  <si>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</si>
  <si>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</si>
  <si>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</si>
  <si>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</si>
  <si>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</si>
  <si>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</si>
  <si>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</si>
  <si>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</si>
  <si>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</si>
  <si>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</si>
  <si>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</si>
  <si>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</si>
  <si>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</si>
  <si>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</si>
  <si>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</si>
  <si>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</si>
  <si>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</si>
  <si>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</si>
  <si>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</si>
  <si>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</si>
  <si>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</si>
  <si>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</si>
  <si>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</si>
  <si>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</si>
  <si>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</si>
  <si>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</si>
  <si>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</si>
  <si>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</si>
  <si>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</si>
  <si>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</si>
  <si>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</si>
  <si>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</si>
  <si>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</si>
  <si>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</si>
  <si>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</si>
  <si>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</si>
  <si>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</si>
  <si>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</si>
  <si>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</si>
  <si>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</si>
  <si>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</si>
  <si>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</si>
  <si>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</si>
  <si>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</si>
  <si>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</si>
  <si>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</si>
  <si>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</si>
  <si>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</si>
  <si>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</si>
  <si>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</si>
  <si>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</si>
  <si>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</si>
  <si>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</si>
  <si>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</si>
  <si>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</si>
  <si>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</si>
  <si>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</si>
  <si>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</si>
  <si>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</si>
  <si>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</si>
  <si>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</si>
  <si>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</si>
  <si>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</si>
  <si>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</si>
  <si>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</si>
  <si>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</si>
  <si>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</si>
  <si>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</si>
  <si>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</si>
  <si>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</si>
  <si>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</si>
  <si>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</si>
  <si>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</si>
  <si>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</si>
  <si>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</si>
  <si>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</si>
  <si>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</si>
  <si>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</si>
  <si>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</si>
  <si>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</si>
  <si>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</si>
  <si>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</si>
  <si>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</si>
  <si>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</si>
  <si>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</si>
  <si>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</si>
  <si>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</si>
  <si>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</si>
  <si>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</si>
  <si>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</si>
  <si>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</si>
  <si>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</si>
  <si>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</si>
  <si>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</si>
  <si>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</si>
  <si>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</si>
  <si>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</si>
  <si>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</si>
  <si>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</si>
  <si>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</si>
  <si>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</si>
  <si>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</si>
  <si>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</si>
  <si>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</si>
  <si>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</si>
  <si>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</si>
  <si>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</si>
  <si>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</si>
  <si>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</si>
  <si>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</si>
  <si>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</si>
  <si>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</si>
  <si>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</si>
  <si>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</si>
  <si>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</si>
  <si>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</si>
  <si>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</si>
  <si>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</si>
  <si>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</si>
  <si>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</si>
  <si>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</si>
  <si>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</si>
  <si>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</si>
  <si>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</si>
  <si>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</si>
  <si>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</si>
  <si>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</si>
  <si>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</si>
  <si>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</si>
  <si>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</si>
  <si>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</si>
  <si>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</si>
  <si>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</si>
  <si>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</si>
  <si>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</si>
  <si>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</si>
  <si>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</si>
  <si>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</si>
  <si>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</si>
  <si>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</si>
  <si>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</si>
  <si>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</si>
  <si>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</si>
  <si>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Mon Mar 08 2021 14:37:50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</si>
  <si>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</si>
  <si>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</si>
  <si>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</si>
  <si>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</si>
  <si>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</si>
  <si>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</si>
  <si>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</si>
  <si>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</si>
  <si>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</si>
  <si>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</si>
  <si>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</si>
  <si>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</si>
  <si>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</si>
  <si>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</si>
  <si>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</si>
  <si>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</si>
  <si>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</si>
  <si>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</si>
  <si>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</si>
  <si>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</si>
  <si>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</si>
  <si>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</si>
  <si>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</si>
  <si>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</si>
  <si>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</si>
  <si>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</si>
  <si>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</si>
  <si>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</si>
  <si>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</si>
  <si>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</si>
  <si>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</si>
  <si>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</si>
  <si>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</si>
  <si>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</si>
  <si>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</si>
  <si>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</si>
  <si>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</si>
  <si>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</si>
  <si>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</si>
  <si>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</si>
  <si>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</si>
  <si>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</si>
  <si>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</si>
  <si>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</si>
  <si>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</si>
  <si>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</si>
  <si>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</si>
  <si>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</si>
  <si>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</si>
  <si>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</si>
  <si>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</si>
  <si>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</si>
  <si>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</si>
  <si>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</si>
  <si>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</si>
  <si>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</si>
  <si>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</si>
  <si>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</si>
  <si>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</si>
  <si>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</si>
  <si>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</si>
  <si>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</si>
  <si>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</si>
  <si>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</si>
  <si>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</si>
  <si>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</si>
  <si>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</si>
  <si>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</si>
  <si>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</si>
  <si>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</si>
  <si>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</si>
  <si>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</si>
  <si>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</si>
  <si>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</si>
  <si>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</si>
  <si>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</si>
  <si>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</si>
  <si>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</si>
  <si>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</si>
  <si>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</si>
  <si>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</si>
  <si>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</si>
  <si>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</si>
  <si>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</si>
  <si>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</si>
  <si>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</si>
  <si>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</si>
  <si>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</si>
  <si>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</si>
  <si>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</si>
  <si>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</si>
  <si>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</si>
  <si>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</si>
  <si>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</si>
  <si>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</si>
  <si>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</si>
  <si>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</si>
  <si>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</si>
  <si>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</si>
  <si>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</si>
  <si>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</si>
  <si>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</si>
  <si>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</si>
  <si>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</si>
  <si>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</si>
  <si>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</si>
  <si>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</si>
  <si>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</si>
  <si>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</si>
  <si>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</si>
  <si>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</si>
  <si>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</si>
  <si>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</si>
  <si>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</si>
  <si>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</si>
  <si>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</si>
  <si>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</si>
  <si>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</si>
  <si>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</si>
  <si>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</si>
  <si>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</si>
  <si>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</si>
  <si>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</si>
  <si>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</si>
  <si>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</si>
  <si>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</si>
  <si>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</si>
  <si>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</si>
  <si>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</si>
  <si>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</si>
  <si>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</si>
  <si>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</si>
  <si>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</si>
  <si>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</si>
  <si>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</si>
  <si>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</si>
  <si>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</si>
  <si>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</si>
  <si>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</si>
  <si>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</si>
  <si>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</si>
  <si>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</si>
  <si>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</si>
  <si>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</si>
  <si>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</si>
  <si>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</si>
  <si>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</si>
  <si>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</si>
  <si>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</si>
  <si>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</si>
  <si>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</si>
  <si>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</si>
  <si>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</si>
  <si>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</si>
  <si>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</si>
  <si>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</si>
  <si>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</si>
  <si>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</si>
  <si>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</si>
  <si>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</si>
  <si>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</si>
  <si>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</si>
  <si>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</si>
  <si>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</si>
  <si>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</si>
  <si>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</si>
  <si>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</si>
  <si>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</si>
  <si>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</si>
  <si>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</si>
  <si>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</si>
  <si>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</si>
  <si>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</si>
  <si>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</si>
  <si>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</si>
  <si>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AEO.2020.HIGHOGS.ECI_VMT_NA_CLTR_TDS_NA_NA_BLNMLS.A</t>
  </si>
  <si>
    <t>Units</t>
  </si>
  <si>
    <t>billion miles</t>
  </si>
  <si>
    <t>A</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</si>
  <si>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</si>
  <si>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</si>
  <si>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</si>
  <si>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</si>
  <si>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</si>
  <si>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</si>
  <si>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15:24:09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</si>
  <si>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</si>
  <si>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</si>
  <si>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</si>
  <si>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</si>
  <si>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</si>
  <si>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</si>
  <si>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</si>
  <si>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</si>
  <si>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</si>
  <si>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</si>
  <si>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</si>
  <si>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</si>
  <si>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</si>
  <si>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</si>
  <si>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</si>
  <si>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</si>
  <si>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</si>
  <si>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</si>
  <si>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</si>
  <si>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</si>
  <si>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</si>
  <si>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</si>
  <si>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</si>
  <si>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</si>
  <si>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</si>
  <si>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</si>
  <si>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</si>
  <si>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</si>
  <si>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</si>
  <si>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</si>
  <si>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</si>
  <si>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</si>
  <si>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</si>
  <si>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</si>
  <si>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</si>
  <si>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</si>
  <si>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</si>
  <si>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</si>
  <si>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</si>
  <si>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</si>
  <si>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</si>
  <si>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</si>
  <si>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</si>
  <si>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</si>
  <si>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</si>
  <si>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</si>
  <si>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</si>
  <si>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</si>
  <si>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</si>
  <si>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</si>
  <si>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</si>
  <si>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</si>
  <si>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</si>
  <si>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</si>
  <si>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</si>
  <si>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</si>
  <si>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</si>
  <si>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</si>
  <si>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</si>
  <si>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</si>
  <si>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</si>
  <si>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</si>
  <si>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</si>
  <si>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</si>
  <si>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</si>
  <si>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</si>
  <si>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</si>
  <si>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</si>
  <si>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</si>
  <si>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</si>
  <si>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</si>
  <si>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</si>
  <si>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</si>
  <si>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</si>
  <si>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</si>
  <si>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</si>
  <si>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</si>
  <si>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</si>
  <si>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</si>
  <si>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</si>
  <si>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</si>
  <si>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</si>
  <si>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</si>
  <si>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</si>
  <si>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</si>
  <si>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</si>
  <si>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</si>
  <si>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</si>
  <si>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</si>
  <si>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</si>
  <si>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</si>
  <si>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</si>
  <si>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</si>
  <si>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</si>
  <si>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</si>
  <si>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</si>
  <si>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</si>
  <si>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</si>
  <si>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</si>
  <si>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</si>
  <si>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</si>
  <si>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</si>
  <si>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</si>
  <si>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</si>
  <si>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</si>
  <si>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</si>
  <si>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</si>
  <si>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</si>
  <si>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</si>
  <si>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</si>
  <si>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</si>
  <si>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</si>
  <si>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</si>
  <si>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</si>
  <si>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</si>
  <si>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</si>
  <si>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</si>
  <si>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</si>
  <si>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</si>
  <si>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</si>
  <si>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</si>
  <si>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</si>
  <si>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</si>
  <si>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</si>
  <si>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</si>
  <si>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</si>
  <si>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</si>
  <si>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</si>
  <si>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</si>
  <si>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</si>
  <si>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</si>
  <si>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</si>
  <si>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</si>
  <si>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</si>
  <si>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</si>
  <si>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</si>
  <si>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</si>
  <si>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</si>
  <si>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</si>
  <si>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</si>
  <si>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</si>
  <si>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</si>
  <si>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</si>
  <si>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</si>
  <si>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</si>
  <si>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</si>
  <si>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</si>
  <si>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</si>
  <si>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</si>
  <si>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</si>
  <si>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</si>
  <si>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</si>
  <si>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</si>
  <si>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</si>
  <si>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</si>
  <si>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</si>
  <si>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</si>
  <si>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</si>
  <si>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</si>
  <si>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</si>
  <si>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</si>
  <si>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</si>
  <si>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</si>
  <si>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</si>
  <si>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</si>
  <si>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</si>
  <si>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</si>
  <si>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</si>
  <si>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</si>
  <si>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</si>
  <si>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</si>
  <si>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</si>
  <si>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</si>
  <si>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</si>
  <si>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</si>
  <si>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</si>
  <si>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</si>
  <si>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</si>
  <si>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</si>
  <si>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</si>
  <si>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</si>
  <si>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</si>
  <si>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</si>
  <si>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</si>
  <si>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</si>
  <si>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</si>
  <si>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</si>
  <si>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</si>
  <si>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</si>
  <si>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</si>
  <si>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</si>
  <si>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</si>
  <si>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</si>
  <si>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</si>
  <si>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</si>
  <si>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</si>
  <si>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</si>
  <si>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</si>
  <si>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</si>
  <si>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</si>
  <si>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</si>
  <si>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</si>
  <si>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</si>
  <si>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</si>
  <si>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</si>
  <si>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</si>
  <si>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</si>
  <si>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</si>
  <si>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</si>
  <si>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</si>
  <si>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</si>
  <si>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</si>
  <si>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</si>
  <si>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</si>
  <si>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</si>
  <si>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</si>
  <si>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</si>
  <si>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</si>
  <si>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</si>
  <si>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</si>
  <si>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</si>
  <si>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</si>
  <si>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</si>
  <si>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</si>
  <si>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</si>
  <si>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</si>
  <si>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</si>
  <si>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</si>
  <si>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</si>
  <si>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</si>
  <si>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</si>
  <si>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</si>
  <si>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</si>
  <si>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</si>
  <si>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</si>
  <si>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</si>
  <si>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</si>
  <si>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</si>
  <si>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</si>
  <si>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</si>
  <si>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</si>
  <si>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</si>
  <si>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</si>
  <si>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</si>
  <si>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</si>
  <si>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</si>
  <si>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</si>
  <si>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</si>
  <si>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</si>
  <si>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</si>
  <si>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</si>
  <si>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</si>
  <si>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</si>
  <si>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</si>
  <si>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</si>
  <si>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</si>
  <si>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</si>
  <si>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</si>
  <si>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</si>
  <si>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</si>
  <si>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</si>
  <si>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</si>
  <si>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</si>
  <si>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</si>
  <si>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</si>
  <si>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</si>
  <si>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</si>
  <si>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</si>
  <si>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</si>
  <si>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</si>
  <si>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</si>
  <si>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</si>
  <si>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</si>
  <si>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</si>
  <si>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</si>
  <si>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</si>
  <si>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</si>
  <si>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</si>
  <si>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</si>
  <si>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</si>
  <si>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</si>
  <si>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</si>
  <si>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</si>
  <si>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</si>
  <si>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</si>
  <si>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</si>
  <si>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</si>
  <si>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</si>
  <si>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</si>
  <si>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</si>
  <si>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</si>
  <si>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</si>
  <si>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</si>
  <si>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</si>
  <si>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</si>
  <si>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</si>
  <si>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</si>
  <si>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</si>
  <si>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</si>
  <si>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</si>
  <si>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</si>
  <si>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</si>
  <si>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</si>
  <si>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</si>
  <si>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</si>
  <si>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</si>
  <si>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</si>
  <si>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</si>
  <si>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</si>
  <si>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</si>
  <si>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</si>
  <si>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</si>
  <si>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</si>
  <si>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</si>
  <si>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</si>
  <si>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</si>
  <si>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</si>
  <si>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</si>
  <si>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</si>
  <si>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</si>
  <si>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</si>
  <si>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</si>
  <si>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</si>
  <si>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</si>
  <si>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</si>
  <si>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</si>
  <si>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</si>
  <si>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</si>
  <si>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</si>
  <si>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</si>
  <si>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</si>
  <si>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</si>
  <si>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</si>
  <si>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</si>
  <si>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</si>
  <si>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</si>
  <si>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</si>
  <si>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</si>
  <si>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</si>
  <si>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</si>
  <si>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</si>
  <si>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</si>
  <si>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</si>
  <si>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</si>
  <si>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</si>
  <si>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</si>
  <si>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</si>
  <si>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</si>
  <si>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</si>
  <si>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</si>
  <si>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</si>
  <si>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</si>
  <si>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</si>
  <si>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</si>
  <si>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</si>
  <si>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</si>
  <si>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</si>
  <si>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</si>
  <si>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</si>
  <si>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</si>
  <si>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</si>
  <si>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</si>
  <si>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</si>
  <si>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</si>
  <si>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</si>
  <si>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</si>
  <si>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</si>
  <si>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</si>
  <si>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</si>
  <si>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</si>
  <si>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</si>
  <si>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</si>
  <si>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</si>
  <si>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</si>
  <si>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</si>
  <si>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</si>
  <si>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</si>
  <si>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</si>
  <si>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</si>
  <si>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</si>
  <si>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</si>
  <si>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</si>
  <si>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</si>
  <si>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</si>
  <si>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</si>
  <si>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</si>
  <si>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</si>
  <si>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</si>
  <si>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</si>
  <si>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</si>
  <si>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</si>
  <si>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</si>
  <si>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</si>
  <si>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</si>
  <si>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</si>
  <si>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</si>
  <si>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</si>
  <si>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49.  Freight Transportation Energy Use</t>
  </si>
  <si>
    <t>https://www.eia.gov/outlooks/aeo/data/browser/#/?id=58-AEO2020&amp;cases=highogs&amp;sourcekey=0</t>
  </si>
  <si>
    <t>Mon Mar 08 2021 15:27:02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</si>
  <si>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</si>
  <si>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</si>
  <si>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</si>
  <si>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</si>
  <si>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</si>
  <si>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</si>
  <si>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</si>
  <si>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</si>
  <si>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</si>
  <si>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</si>
  <si>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</si>
  <si>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</si>
  <si>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</si>
  <si>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</si>
  <si>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</si>
  <si>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</si>
  <si>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</si>
  <si>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</si>
  <si>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</si>
  <si>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</si>
  <si>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</si>
  <si>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</si>
  <si>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</si>
  <si>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</si>
  <si>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</si>
  <si>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</si>
  <si>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</si>
  <si>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</si>
  <si>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</si>
  <si>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</si>
  <si>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</si>
  <si>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</si>
  <si>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</si>
  <si>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</si>
  <si>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</si>
  <si>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</si>
  <si>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</si>
  <si>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</si>
  <si>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</si>
  <si>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</si>
  <si>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</si>
  <si>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</si>
  <si>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</si>
  <si>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</si>
  <si>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</si>
  <si>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</si>
  <si>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</si>
  <si>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</si>
  <si>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</si>
  <si>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</si>
  <si>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</si>
  <si>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</si>
  <si>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</si>
  <si>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</si>
  <si>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</si>
  <si>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</si>
  <si>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</si>
  <si>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</si>
  <si>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</si>
  <si>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</si>
  <si>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</si>
  <si>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</si>
  <si>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</si>
  <si>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</si>
  <si>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</si>
  <si>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</si>
  <si>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</si>
  <si>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</si>
  <si>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</si>
  <si>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</si>
  <si>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</si>
  <si>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</si>
  <si>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</si>
  <si>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</si>
  <si>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</si>
  <si>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</si>
  <si>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</si>
  <si>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</si>
  <si>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</si>
  <si>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</si>
  <si>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</si>
  <si>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</si>
  <si>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</si>
  <si>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</si>
  <si>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</si>
  <si>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</si>
  <si>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</si>
  <si>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</si>
  <si>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</si>
  <si>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</si>
  <si>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</si>
  <si>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</si>
  <si>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</si>
  <si>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</si>
  <si>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</si>
  <si>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</si>
  <si>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</si>
  <si>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</si>
  <si>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</si>
  <si>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</si>
  <si>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</si>
  <si>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</si>
  <si>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</si>
  <si>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</si>
  <si>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</si>
  <si>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</si>
  <si>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</si>
  <si>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</si>
  <si>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</si>
  <si>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</si>
  <si>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</si>
  <si>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</si>
  <si>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</si>
  <si>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</si>
  <si>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</si>
  <si>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</si>
  <si>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</si>
  <si>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</si>
  <si>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</si>
  <si>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</si>
  <si>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</si>
  <si>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</si>
  <si>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</si>
  <si>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</si>
  <si>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</si>
  <si>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</si>
  <si>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</si>
  <si>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</si>
  <si>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</si>
  <si>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</si>
  <si>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</si>
  <si>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</si>
  <si>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</si>
  <si>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</si>
  <si>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</si>
  <si>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</si>
  <si>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</si>
  <si>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</si>
  <si>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</si>
  <si>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</si>
  <si>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</si>
  <si>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</si>
  <si>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</si>
  <si>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</si>
  <si>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</si>
  <si>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</si>
  <si>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</si>
  <si>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</si>
  <si>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</si>
  <si>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</si>
  <si>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</si>
  <si>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</si>
  <si>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</si>
  <si>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</si>
  <si>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</si>
  <si>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</si>
  <si>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</si>
  <si>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</si>
  <si>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</si>
  <si>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</si>
  <si>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</si>
  <si>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</si>
  <si>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</si>
  <si>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</si>
  <si>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</si>
  <si>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</si>
  <si>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</si>
  <si>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</si>
  <si>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</si>
  <si>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</si>
  <si>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</si>
  <si>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</si>
  <si>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</si>
  <si>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</si>
  <si>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</si>
  <si>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</si>
  <si>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</si>
  <si>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</si>
  <si>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</si>
  <si>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</si>
  <si>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</si>
  <si>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</si>
  <si>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</si>
  <si>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</si>
  <si>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</si>
  <si>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</si>
  <si>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</si>
  <si>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</si>
  <si>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</si>
  <si>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</si>
  <si>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</si>
  <si>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</si>
  <si>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</si>
  <si>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</si>
  <si>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</si>
  <si>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</si>
  <si>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</si>
  <si>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</si>
  <si>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</si>
  <si>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</si>
  <si>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</si>
  <si>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</si>
  <si>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</si>
  <si>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</si>
  <si>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</si>
  <si>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</si>
  <si>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</si>
  <si>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</si>
  <si>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</si>
  <si>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</si>
  <si>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</si>
  <si>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</si>
  <si>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</si>
  <si>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</si>
  <si>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</si>
  <si>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</si>
  <si>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</si>
  <si>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</si>
  <si>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</si>
  <si>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</si>
  <si>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</si>
  <si>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</si>
  <si>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</si>
  <si>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</si>
  <si>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</si>
  <si>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</si>
  <si>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</si>
  <si>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</si>
  <si>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</si>
  <si>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</si>
  <si>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</si>
  <si>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</si>
  <si>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</si>
  <si>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</si>
  <si>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</si>
  <si>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</si>
  <si>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</si>
  <si>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</si>
  <si>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</si>
  <si>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</si>
  <si>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</si>
  <si>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</si>
  <si>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</si>
  <si>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</si>
  <si>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</si>
  <si>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</si>
  <si>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</si>
  <si>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</si>
  <si>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</si>
  <si>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</si>
  <si>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</si>
  <si>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</si>
  <si>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</si>
  <si>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</si>
  <si>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</si>
  <si>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</si>
  <si>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</si>
  <si>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</si>
  <si>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</si>
  <si>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</si>
  <si>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</si>
  <si>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</si>
  <si>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</si>
  <si>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</si>
  <si>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</si>
  <si>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</si>
  <si>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</si>
  <si>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</si>
  <si>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</si>
  <si>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</si>
  <si>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</si>
  <si>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</si>
  <si>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</si>
  <si>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</si>
  <si>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</si>
  <si>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</si>
  <si>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</si>
  <si>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</si>
  <si>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</si>
  <si>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</si>
  <si>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</si>
  <si>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</si>
  <si>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</si>
  <si>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</si>
  <si>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</si>
  <si>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</si>
  <si>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</si>
  <si>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</si>
  <si>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</si>
  <si>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</si>
  <si>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</si>
  <si>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</si>
  <si>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</si>
  <si>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</si>
  <si>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</si>
  <si>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</si>
  <si>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</si>
  <si>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</si>
  <si>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</si>
  <si>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</si>
  <si>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</si>
  <si>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</si>
  <si>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</si>
  <si>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</si>
  <si>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</si>
  <si>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</si>
  <si>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</si>
  <si>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</si>
  <si>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</si>
  <si>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</si>
  <si>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</si>
  <si>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</si>
  <si>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</si>
  <si>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</si>
  <si>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</si>
  <si>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</si>
  <si>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</si>
  <si>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</si>
  <si>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</si>
  <si>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</si>
  <si>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</si>
  <si>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</si>
  <si>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</si>
  <si>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</si>
  <si>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</si>
  <si>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</si>
  <si>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</si>
  <si>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</si>
  <si>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</si>
  <si>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</si>
  <si>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</si>
  <si>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</si>
  <si>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</si>
  <si>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</si>
  <si>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</si>
  <si>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</si>
  <si>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</si>
  <si>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</si>
  <si>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</si>
  <si>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</si>
  <si>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</si>
  <si>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</si>
  <si>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</si>
  <si>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</si>
  <si>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</si>
  <si>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</si>
  <si>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</si>
  <si>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</si>
  <si>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</si>
  <si>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</si>
  <si>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</si>
  <si>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</si>
  <si>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</si>
  <si>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</si>
  <si>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</si>
  <si>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</si>
  <si>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</si>
  <si>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</si>
  <si>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</si>
  <si>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</si>
  <si>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</si>
  <si>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</si>
  <si>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</si>
  <si>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</si>
  <si>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</si>
  <si>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</si>
  <si>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</si>
  <si>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</si>
  <si>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</si>
  <si>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</si>
  <si>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</si>
  <si>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</si>
  <si>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</si>
  <si>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</si>
  <si>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</si>
  <si>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</si>
  <si>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</si>
  <si>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</si>
  <si>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</si>
  <si>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</si>
  <si>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</si>
  <si>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</si>
  <si>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</si>
  <si>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</si>
  <si>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</si>
  <si>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</si>
  <si>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</si>
  <si>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</si>
  <si>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</si>
  <si>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</si>
  <si>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</si>
  <si>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</si>
  <si>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</si>
  <si>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</si>
  <si>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</si>
  <si>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</si>
  <si>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</si>
  <si>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</si>
  <si>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</si>
  <si>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</si>
  <si>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</si>
  <si>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</si>
  <si>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</si>
  <si>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</si>
  <si>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</si>
  <si>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</si>
  <si>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</si>
  <si>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</si>
  <si>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</si>
  <si>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</si>
  <si>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</si>
  <si>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</si>
  <si>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</si>
  <si>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</si>
  <si>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</si>
  <si>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</si>
  <si>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</si>
  <si>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</si>
  <si>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</si>
  <si>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</si>
  <si>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</si>
  <si>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</si>
  <si>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</si>
  <si>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</si>
  <si>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</si>
  <si>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</si>
  <si>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</si>
  <si>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</si>
  <si>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</si>
  <si>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</si>
  <si>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</si>
  <si>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</si>
  <si>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</si>
  <si>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</si>
  <si>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</si>
  <si>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</si>
  <si>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</si>
  <si>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</si>
  <si>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</si>
  <si>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</si>
  <si>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</si>
  <si>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</si>
  <si>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</si>
  <si>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</si>
  <si>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</si>
  <si>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</si>
  <si>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</si>
  <si>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</si>
  <si>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</si>
  <si>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</si>
  <si>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</si>
  <si>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</si>
  <si>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</si>
  <si>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</si>
  <si>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</si>
  <si>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</si>
  <si>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</si>
  <si>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</si>
  <si>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</si>
  <si>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</si>
  <si>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</si>
  <si>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</si>
  <si>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</si>
  <si>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</si>
  <si>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</si>
  <si>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</si>
  <si>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</si>
  <si>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</si>
  <si>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</si>
  <si>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</si>
  <si>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</si>
  <si>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</si>
  <si>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</si>
  <si>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</si>
  <si>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</si>
  <si>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</si>
  <si>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</si>
  <si>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</si>
  <si>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</si>
  <si>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</si>
  <si>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</si>
  <si>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</si>
  <si>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</si>
  <si>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</si>
  <si>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</si>
  <si>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</si>
  <si>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</si>
  <si>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</si>
  <si>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</si>
  <si>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</si>
  <si>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</si>
  <si>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</si>
  <si>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</si>
  <si>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</si>
  <si>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</si>
  <si>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</si>
  <si>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</si>
  <si>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</si>
  <si>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</si>
  <si>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</si>
  <si>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</si>
  <si>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</si>
  <si>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</si>
  <si>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</si>
  <si>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highogs.d120120a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</si>
  <si>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</si>
  <si>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</si>
  <si>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</si>
  <si>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</si>
  <si>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</si>
  <si>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</si>
  <si>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</si>
  <si>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</si>
  <si>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</si>
  <si>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</si>
  <si>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</si>
  <si>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</si>
  <si>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</si>
  <si>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</si>
  <si>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</si>
  <si>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</si>
  <si>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</si>
  <si>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</si>
  <si>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</si>
  <si>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</si>
  <si>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Growth (2020-2050)</t>
  </si>
  <si>
    <t>https://www.eia.gov/outlooks/aeo/data/browser/#/?id=45-AEO2021&amp;region=0-0&amp;cases=highogs&amp;start=2019&amp;end=2050&amp;f=A&amp;sourcekey=0</t>
  </si>
  <si>
    <t>Mon Mar 08 2021 15:04:42 GMT-0800 (Pacific Standard Time)</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</si>
  <si>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</si>
  <si>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</si>
  <si>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</si>
  <si>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</si>
  <si>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</si>
  <si>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</si>
  <si>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</si>
  <si>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</si>
  <si>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</si>
  <si>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</si>
  <si>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</si>
  <si>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</si>
  <si>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</si>
  <si>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</si>
  <si>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</si>
  <si>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</si>
  <si>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</si>
  <si>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</si>
  <si>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Domestic Passenger</t>
  </si>
  <si>
    <t>Transportation Energy Use: Non-Highway: Air: Domestic Passenger: High oil and gas supply</t>
  </si>
  <si>
    <t>45-AEO2021.21.highogs-d120120a</t>
  </si>
  <si>
    <t>International Passenger</t>
  </si>
  <si>
    <t>Transportation Energy Use: Non-Highway: Air: International Passenger: High oil and gas supply</t>
  </si>
  <si>
    <t>45-AEO2021.22.highogs-d120120a</t>
  </si>
  <si>
    <t>Dedicated Freight</t>
  </si>
  <si>
    <t>Transportation Energy Use: Non-Highway: Air: Dedicated Freight: High oil and gas supply</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</si>
  <si>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</si>
  <si>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</si>
  <si>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</si>
  <si>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</si>
  <si>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</si>
  <si>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</si>
  <si>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</si>
  <si>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</si>
  <si>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</si>
  <si>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</si>
  <si>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</si>
  <si>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</si>
  <si>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</si>
  <si>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</si>
  <si>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</si>
  <si>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</si>
  <si>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</si>
  <si>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</si>
  <si>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</si>
  <si>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</si>
  <si>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</si>
  <si>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</si>
  <si>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</si>
  <si>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</si>
  <si>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</si>
  <si>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</si>
  <si>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</si>
  <si>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</si>
  <si>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</si>
  <si>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</si>
  <si>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</si>
  <si>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</si>
  <si>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</si>
  <si>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</si>
  <si>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</si>
  <si>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AEO.2021.HIGHOGS.ECI_VMT_NA_CLTR_TDS_NA_NA_BLNMLS.A</t>
  </si>
  <si>
    <t>2019-01-01 - 2050-01-01</t>
  </si>
  <si>
    <t>Fleet Vehicle Miles Traveled : Commercial Light Trucks : TDI Diesel, High oil and gas supply, AEO2021</t>
  </si>
  <si>
    <t>https://www.eia.gov/outlooks/aeo/data/browser/#/?id=57-AEO2021&amp;cases=highogs&amp;sourcekey=0</t>
  </si>
  <si>
    <t>Mon Mar 08 2021 15:07:46 GMT-0800 (Pacific Standard Time)</t>
  </si>
  <si>
    <t>57-AEO2021.2.highogs-d120120a</t>
  </si>
  <si>
    <t>57-AEO2021.4.</t>
  </si>
  <si>
    <t>57-AEO2021.5.highogs-d120120a</t>
  </si>
  <si>
    <t>57-AEO2021.6.highogs-d120120a</t>
  </si>
  <si>
    <t>57-AEO2021.7.highogs-d120120a</t>
  </si>
  <si>
    <t>57-AEO2021.9.</t>
  </si>
  <si>
    <t>57-AEO2021.10.highogs-d120120a</t>
  </si>
  <si>
    <t>57-AEO2021.11.highogs-d120120a</t>
  </si>
  <si>
    <t>57-AEO2021.13.</t>
  </si>
  <si>
    <t>57-AEO2021.29.</t>
  </si>
  <si>
    <t>57-AEO2021.30.highogs-d120120a</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</si>
  <si>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</si>
  <si>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</si>
  <si>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</si>
  <si>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</si>
  <si>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</si>
  <si>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</si>
  <si>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</si>
  <si>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</si>
  <si>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</si>
  <si>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</si>
  <si>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</si>
  <si>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</si>
  <si>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</si>
  <si>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</si>
  <si>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</si>
  <si>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</si>
  <si>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</si>
  <si>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</si>
  <si>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</si>
  <si>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</si>
  <si>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</si>
  <si>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</si>
  <si>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</si>
  <si>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</si>
  <si>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</si>
  <si>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</si>
  <si>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</si>
  <si>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</si>
  <si>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</si>
  <si>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</si>
  <si>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</si>
  <si>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</si>
  <si>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</si>
  <si>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</si>
  <si>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</si>
  <si>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</si>
  <si>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</si>
  <si>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</si>
  <si>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</si>
  <si>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</si>
  <si>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</si>
  <si>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</si>
  <si>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</si>
  <si>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</si>
  <si>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</si>
  <si>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</si>
  <si>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</si>
  <si>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</si>
  <si>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</si>
  <si>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</si>
  <si>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</si>
  <si>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</si>
  <si>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</si>
  <si>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</si>
  <si>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</si>
  <si>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</si>
  <si>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</si>
  <si>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</si>
  <si>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</si>
  <si>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</si>
  <si>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</si>
  <si>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</si>
  <si>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</si>
  <si>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</si>
  <si>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</si>
  <si>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</si>
  <si>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</si>
  <si>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</si>
  <si>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</si>
  <si>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</si>
  <si>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</si>
  <si>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</si>
  <si>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</si>
  <si>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</si>
  <si>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</si>
  <si>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</si>
  <si>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</si>
  <si>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</si>
  <si>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</si>
  <si>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</si>
  <si>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</si>
  <si>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</si>
  <si>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</si>
  <si>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</si>
  <si>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</si>
  <si>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</si>
  <si>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</si>
  <si>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</si>
  <si>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</si>
  <si>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</si>
  <si>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</si>
  <si>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</si>
  <si>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</si>
  <si>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</si>
  <si>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</si>
  <si>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</si>
  <si>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</si>
  <si>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</si>
  <si>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</si>
  <si>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</si>
  <si>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</si>
  <si>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</si>
  <si>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</si>
  <si>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</si>
  <si>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</si>
  <si>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</si>
  <si>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</si>
  <si>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</si>
  <si>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</si>
  <si>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</si>
  <si>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</si>
  <si>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</si>
  <si>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</si>
  <si>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</si>
  <si>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</si>
  <si>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</si>
  <si>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</si>
  <si>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</si>
  <si>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</si>
  <si>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</si>
  <si>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</si>
  <si>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</si>
  <si>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</si>
  <si>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</si>
  <si>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</si>
  <si>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</si>
  <si>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</si>
  <si>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</si>
  <si>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</si>
  <si>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</si>
  <si>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</si>
  <si>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</si>
  <si>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</si>
  <si>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</si>
  <si>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</si>
  <si>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</si>
  <si>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</si>
  <si>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</si>
  <si>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</si>
  <si>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</si>
  <si>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</si>
  <si>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</si>
  <si>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</si>
  <si>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</si>
  <si>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</si>
  <si>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</si>
  <si>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</si>
  <si>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</si>
  <si>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</si>
  <si>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</si>
  <si>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</si>
  <si>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</si>
  <si>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</si>
  <si>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</si>
  <si>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</si>
  <si>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</si>
  <si>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</si>
  <si>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</si>
  <si>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</si>
  <si>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</si>
  <si>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</si>
  <si>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</si>
  <si>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</si>
  <si>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</si>
  <si>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</si>
  <si>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</si>
  <si>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57-AEO2021.204.highogs-d120120a</t>
  </si>
  <si>
    <t>57-AEO2021.205.highogs-d120120a</t>
  </si>
  <si>
    <t>Freight Truck Stock Vehicle Miles Traveled (Case High oil and gas supply)</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</si>
  <si>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</si>
  <si>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</si>
  <si>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Year</t>
  </si>
  <si>
    <t>Light Medium: Diesel billion miles</t>
  </si>
  <si>
    <t>Light Medium: Motor Gasoline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</si>
  <si>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</si>
  <si>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</si>
  <si>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</si>
  <si>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</si>
  <si>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</si>
  <si>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</si>
  <si>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</si>
  <si>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</si>
  <si>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</si>
  <si>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Motor Gasoline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</si>
  <si>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</si>
  <si>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</si>
  <si>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</si>
  <si>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</si>
  <si>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</si>
  <si>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</si>
  <si>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</si>
  <si>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</si>
  <si>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</si>
  <si>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Motor Gasoline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</si>
  <si>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</si>
  <si>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</si>
  <si>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</si>
  <si>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</si>
  <si>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</si>
  <si>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</si>
  <si>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</si>
  <si>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</si>
  <si>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</si>
  <si>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</si>
  <si>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</si>
  <si>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</si>
  <si>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</si>
  <si>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</si>
  <si>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</si>
  <si>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</si>
  <si>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</si>
  <si>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</si>
  <si>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</si>
  <si>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</si>
  <si>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</si>
  <si>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</si>
  <si>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</si>
  <si>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</si>
  <si>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</si>
  <si>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</si>
  <si>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</si>
  <si>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</si>
  <si>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</si>
  <si>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</si>
  <si>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</si>
  <si>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</si>
  <si>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</si>
  <si>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</si>
  <si>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</si>
  <si>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</si>
  <si>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</si>
  <si>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</si>
  <si>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</si>
  <si>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</si>
  <si>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</si>
  <si>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</si>
  <si>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</si>
  <si>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</si>
  <si>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</si>
  <si>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</si>
  <si>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</si>
  <si>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</si>
  <si>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</si>
  <si>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</si>
  <si>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</si>
  <si>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</si>
  <si>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</si>
  <si>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</si>
  <si>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</si>
  <si>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</si>
  <si>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</si>
  <si>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</si>
  <si>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</si>
  <si>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</si>
  <si>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</si>
  <si>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</si>
  <si>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</si>
  <si>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</si>
  <si>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</si>
  <si>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</si>
  <si>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</si>
  <si>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</si>
  <si>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</si>
  <si>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</si>
  <si>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</si>
  <si>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</si>
  <si>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</si>
  <si>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</si>
  <si>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</si>
  <si>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</si>
  <si>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</si>
  <si>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</si>
  <si>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</si>
  <si>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</si>
  <si>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</si>
  <si>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</si>
  <si>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</si>
  <si>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</si>
  <si>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</si>
  <si>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</si>
  <si>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</si>
  <si>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</si>
  <si>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</si>
  <si>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</si>
  <si>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</si>
  <si>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</si>
  <si>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</si>
  <si>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</si>
  <si>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</si>
  <si>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</si>
  <si>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</si>
  <si>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</si>
  <si>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</si>
  <si>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</si>
  <si>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</si>
  <si>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</si>
  <si>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</si>
  <si>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</si>
  <si>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</si>
  <si>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</si>
  <si>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</si>
  <si>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</si>
  <si>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</si>
  <si>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</si>
  <si>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</si>
  <si>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</si>
  <si>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</si>
  <si>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</si>
  <si>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</si>
  <si>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</si>
  <si>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</si>
  <si>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</si>
  <si>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</si>
  <si>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</si>
  <si>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</si>
  <si>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</si>
  <si>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</si>
  <si>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</si>
  <si>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</si>
  <si>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</si>
  <si>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</si>
  <si>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</si>
  <si>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</si>
  <si>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</si>
  <si>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</si>
  <si>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</si>
  <si>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</si>
  <si>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</si>
  <si>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</si>
  <si>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</si>
  <si>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</si>
  <si>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</si>
  <si>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</si>
  <si>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</si>
  <si>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</si>
  <si>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</si>
  <si>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</si>
  <si>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</si>
  <si>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</si>
  <si>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</si>
  <si>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</si>
  <si>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</si>
  <si>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</si>
  <si>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</si>
  <si>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</si>
  <si>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</si>
  <si>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</si>
  <si>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</si>
  <si>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</si>
  <si>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</si>
  <si>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</si>
  <si>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</si>
  <si>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</si>
  <si>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</si>
  <si>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</si>
  <si>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</si>
  <si>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</si>
  <si>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</si>
  <si>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</si>
  <si>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</si>
  <si>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</si>
  <si>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</si>
  <si>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</si>
  <si>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</si>
  <si>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</si>
  <si>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</si>
  <si>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</si>
  <si>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</si>
  <si>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</si>
  <si>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</si>
  <si>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</si>
  <si>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</si>
  <si>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</si>
  <si>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</si>
  <si>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</si>
  <si>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</si>
  <si>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</si>
  <si>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</si>
  <si>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</si>
  <si>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</si>
  <si>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</si>
  <si>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</si>
  <si>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</si>
  <si>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</si>
  <si>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</si>
  <si>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</si>
  <si>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</si>
  <si>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</si>
  <si>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</si>
  <si>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</si>
  <si>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</si>
  <si>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</si>
  <si>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</si>
  <si>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</si>
  <si>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</si>
  <si>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</si>
  <si>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</si>
  <si>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</si>
  <si>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</si>
  <si>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</si>
  <si>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</si>
  <si>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</si>
  <si>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</si>
  <si>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</si>
  <si>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</si>
  <si>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</si>
  <si>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</si>
  <si>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</si>
  <si>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</si>
  <si>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</si>
  <si>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</si>
  <si>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</si>
  <si>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</si>
  <si>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</si>
  <si>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</si>
  <si>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</si>
  <si>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</si>
  <si>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</si>
  <si>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</si>
  <si>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</si>
  <si>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</si>
  <si>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</si>
  <si>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</si>
  <si>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</si>
  <si>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</si>
  <si>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</si>
  <si>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</si>
  <si>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</si>
  <si>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</si>
  <si>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</si>
  <si>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</si>
  <si>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</si>
  <si>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</si>
  <si>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</si>
  <si>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</si>
  <si>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</si>
  <si>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</si>
  <si>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</si>
  <si>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</si>
  <si>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</si>
  <si>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</si>
  <si>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</si>
  <si>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</si>
  <si>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</si>
  <si>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</si>
  <si>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</si>
  <si>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</si>
  <si>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</si>
  <si>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</si>
  <si>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</si>
  <si>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</si>
  <si>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</si>
  <si>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</si>
  <si>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</si>
  <si>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</si>
  <si>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</si>
  <si>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</si>
  <si>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</si>
  <si>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</si>
  <si>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</si>
  <si>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</si>
  <si>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</si>
  <si>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</si>
  <si>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</si>
  <si>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</si>
  <si>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</si>
  <si>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</si>
  <si>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</si>
  <si>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</si>
  <si>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</si>
  <si>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</si>
  <si>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</si>
  <si>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</si>
  <si>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</si>
  <si>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</si>
  <si>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</si>
  <si>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</si>
  <si>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</si>
  <si>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</si>
  <si>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</si>
  <si>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</si>
  <si>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</si>
  <si>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</si>
  <si>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</si>
  <si>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</si>
  <si>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</si>
  <si>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</si>
  <si>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</si>
  <si>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</si>
  <si>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</si>
  <si>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</si>
  <si>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</si>
  <si>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</si>
  <si>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</si>
  <si>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</si>
  <si>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</si>
  <si>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</si>
  <si>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</si>
  <si>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</si>
  <si>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</si>
  <si>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</si>
  <si>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</si>
  <si>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</si>
  <si>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</si>
  <si>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</si>
  <si>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</si>
  <si>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</si>
  <si>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</si>
  <si>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</si>
  <si>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</si>
  <si>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</si>
  <si>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</si>
  <si>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</si>
  <si>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</si>
  <si>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</si>
  <si>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</si>
  <si>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</si>
  <si>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</si>
  <si>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</si>
  <si>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</si>
  <si>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</si>
  <si>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</si>
  <si>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</si>
  <si>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</si>
  <si>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</si>
  <si>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</si>
  <si>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</si>
  <si>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</si>
  <si>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</si>
  <si>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</si>
  <si>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</si>
  <si>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</si>
  <si>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</si>
  <si>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</si>
  <si>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</si>
  <si>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</si>
  <si>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</si>
  <si>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</si>
  <si>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</si>
  <si>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</si>
  <si>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</si>
  <si>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</si>
  <si>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</si>
  <si>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</si>
  <si>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</si>
  <si>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</si>
  <si>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</si>
  <si>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</si>
  <si>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Total Fleet Vehicles</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</si>
  <si>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</si>
  <si>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</si>
  <si>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</si>
  <si>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</si>
  <si>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</si>
  <si>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</si>
  <si>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</si>
  <si>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</si>
  <si>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</si>
  <si>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</si>
  <si>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</si>
  <si>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</si>
  <si>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</si>
  <si>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</si>
  <si>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</si>
  <si>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</si>
  <si>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</si>
  <si>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</si>
  <si>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</si>
  <si>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</si>
  <si>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</si>
  <si>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</si>
  <si>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</si>
  <si>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</si>
  <si>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</si>
  <si>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</si>
  <si>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</si>
  <si>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</si>
  <si>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</si>
  <si>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</si>
  <si>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</si>
  <si>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</si>
  <si>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</si>
  <si>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</si>
  <si>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</si>
  <si>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</si>
  <si>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</si>
  <si>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</si>
  <si>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</si>
  <si>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</si>
  <si>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</si>
  <si>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</si>
  <si>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</si>
  <si>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</si>
  <si>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</si>
  <si>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</si>
  <si>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</si>
  <si>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</si>
  <si>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</si>
  <si>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</si>
  <si>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</si>
  <si>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</si>
  <si>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</si>
  <si>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</si>
  <si>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</si>
  <si>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</si>
  <si>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</si>
  <si>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</si>
  <si>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</si>
  <si>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</si>
  <si>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</si>
  <si>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</si>
  <si>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</si>
  <si>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</si>
  <si>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</si>
  <si>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</si>
  <si>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</si>
  <si>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</si>
  <si>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</si>
  <si>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</si>
  <si>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</si>
  <si>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</si>
  <si>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</si>
  <si>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</si>
  <si>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</si>
  <si>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</si>
  <si>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</si>
  <si>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</si>
  <si>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</si>
  <si>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</si>
  <si>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</si>
  <si>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</si>
  <si>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</si>
  <si>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</si>
  <si>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</si>
  <si>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</si>
  <si>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</si>
  <si>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</si>
  <si>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</si>
  <si>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</si>
  <si>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</si>
  <si>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</si>
  <si>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</si>
  <si>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</si>
  <si>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</si>
  <si>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</si>
  <si>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</si>
  <si>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</si>
  <si>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</si>
  <si>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</si>
  <si>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</si>
  <si>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</si>
  <si>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</si>
  <si>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</si>
  <si>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</si>
  <si>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</si>
  <si>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</si>
  <si>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</si>
  <si>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</si>
  <si>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</si>
  <si>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</si>
  <si>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</si>
  <si>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</si>
  <si>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</si>
  <si>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</si>
  <si>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</si>
  <si>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</si>
  <si>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</si>
  <si>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</si>
  <si>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</si>
  <si>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</si>
  <si>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</si>
  <si>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</si>
  <si>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</si>
  <si>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</si>
  <si>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</si>
  <si>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</si>
  <si>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</si>
  <si>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</si>
  <si>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</si>
  <si>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</si>
  <si>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</si>
  <si>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</si>
  <si>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</si>
  <si>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</si>
  <si>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</si>
  <si>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</si>
  <si>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</si>
  <si>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</si>
  <si>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</si>
  <si>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</si>
  <si>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</si>
  <si>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</si>
  <si>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</si>
  <si>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</si>
  <si>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</si>
  <si>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</si>
  <si>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</si>
  <si>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</si>
  <si>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</si>
  <si>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</si>
  <si>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</si>
  <si>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</si>
  <si>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</si>
  <si>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</si>
  <si>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</si>
  <si>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</si>
  <si>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</si>
  <si>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</si>
  <si>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</si>
  <si>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</si>
  <si>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</si>
  <si>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</si>
  <si>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</si>
  <si>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</si>
  <si>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</si>
  <si>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</si>
  <si>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</si>
  <si>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</si>
  <si>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</si>
  <si>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</si>
  <si>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</si>
  <si>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</si>
  <si>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</si>
  <si>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</si>
  <si>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</si>
  <si>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</si>
  <si>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</si>
  <si>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</si>
  <si>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</si>
  <si>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</si>
  <si>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</si>
  <si>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</si>
  <si>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</si>
  <si>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</si>
  <si>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</si>
  <si>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</si>
  <si>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</si>
  <si>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</si>
  <si>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</si>
  <si>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</si>
  <si>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</si>
  <si>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</si>
  <si>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</si>
  <si>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</si>
  <si>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</si>
  <si>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</si>
  <si>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</si>
  <si>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</si>
  <si>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</si>
  <si>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</si>
  <si>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</si>
  <si>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</si>
  <si>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</si>
  <si>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</si>
  <si>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</si>
  <si>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</si>
  <si>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</si>
  <si>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</si>
  <si>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</si>
  <si>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</si>
  <si>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</si>
  <si>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</si>
  <si>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</si>
  <si>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</si>
  <si>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</si>
  <si>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</si>
  <si>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</si>
  <si>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</si>
  <si>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</si>
  <si>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</si>
  <si>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</si>
  <si>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</si>
  <si>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</si>
  <si>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</si>
  <si>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</si>
  <si>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</si>
  <si>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</si>
  <si>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</si>
  <si>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</si>
  <si>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</si>
  <si>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</si>
  <si>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</si>
  <si>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</si>
  <si>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</si>
  <si>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</si>
  <si>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</si>
  <si>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</si>
  <si>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</si>
  <si>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</si>
  <si>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</si>
  <si>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</si>
  <si>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</si>
  <si>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</si>
  <si>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</si>
  <si>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</si>
  <si>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</si>
  <si>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</si>
  <si>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</si>
  <si>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</si>
  <si>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</si>
  <si>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</si>
  <si>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</si>
  <si>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</si>
  <si>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</si>
  <si>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</si>
  <si>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</si>
  <si>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</si>
  <si>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</si>
  <si>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</si>
  <si>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</si>
  <si>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</si>
  <si>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</si>
  <si>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</si>
  <si>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</si>
  <si>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</si>
  <si>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</si>
  <si>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</si>
  <si>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</si>
  <si>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</si>
  <si>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</si>
  <si>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</si>
  <si>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</si>
  <si>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</si>
  <si>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</si>
  <si>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</si>
  <si>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</si>
  <si>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</si>
  <si>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</si>
  <si>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</si>
  <si>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</si>
  <si>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</si>
  <si>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</si>
  <si>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</si>
  <si>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Aircraft Deliveries</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</si>
  <si>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</si>
  <si>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</si>
  <si>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</si>
  <si>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</si>
  <si>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</si>
  <si>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</si>
  <si>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</si>
  <si>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</si>
  <si>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</si>
  <si>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</si>
  <si>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</si>
  <si>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</si>
  <si>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</si>
  <si>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</si>
  <si>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</si>
  <si>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</si>
  <si>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</si>
  <si>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</si>
  <si>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</si>
  <si>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</si>
  <si>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</si>
  <si>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</si>
  <si>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</si>
  <si>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</si>
  <si>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</si>
  <si>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</si>
  <si>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</si>
  <si>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</si>
  <si>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</si>
  <si>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</si>
  <si>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</si>
  <si>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</si>
  <si>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</si>
  <si>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</si>
  <si>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</si>
  <si>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</si>
  <si>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</si>
  <si>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</si>
  <si>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</si>
  <si>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</si>
  <si>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</si>
  <si>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</si>
  <si>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</si>
  <si>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</si>
  <si>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</si>
  <si>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</si>
  <si>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</si>
  <si>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</si>
  <si>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</si>
  <si>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</si>
  <si>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</si>
  <si>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</si>
  <si>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</si>
  <si>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</si>
  <si>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</si>
  <si>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</si>
  <si>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</si>
  <si>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</si>
  <si>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</si>
  <si>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</si>
  <si>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</si>
  <si>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</si>
  <si>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</si>
  <si>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</si>
  <si>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</si>
  <si>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</si>
  <si>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</si>
  <si>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</si>
  <si>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</si>
  <si>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</si>
  <si>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</si>
  <si>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</si>
  <si>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</si>
  <si>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</si>
  <si>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</si>
  <si>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</si>
  <si>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</si>
  <si>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</si>
  <si>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</si>
  <si>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</si>
  <si>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</si>
  <si>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</si>
  <si>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</si>
  <si>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</si>
  <si>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</si>
  <si>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</si>
  <si>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</si>
  <si>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</si>
  <si>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</si>
  <si>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</si>
  <si>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</si>
  <si>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</si>
  <si>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</si>
  <si>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</si>
  <si>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</si>
  <si>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</si>
  <si>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</si>
  <si>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</si>
  <si>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</si>
  <si>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</si>
  <si>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</si>
  <si>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</si>
  <si>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</si>
  <si>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</si>
  <si>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</si>
  <si>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</si>
  <si>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</si>
  <si>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</si>
  <si>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</si>
  <si>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</si>
  <si>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</si>
  <si>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</si>
  <si>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</si>
  <si>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</si>
  <si>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</si>
  <si>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</si>
  <si>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</si>
  <si>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</si>
  <si>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</si>
  <si>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</si>
  <si>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</si>
  <si>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</si>
  <si>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</si>
  <si>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</si>
  <si>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</si>
  <si>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</si>
  <si>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</si>
  <si>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</si>
  <si>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</si>
  <si>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</si>
  <si>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</si>
  <si>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</si>
  <si>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</si>
  <si>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</si>
  <si>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</si>
  <si>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</si>
  <si>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</si>
  <si>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</si>
  <si>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</si>
  <si>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</si>
  <si>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</si>
  <si>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</si>
  <si>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</si>
  <si>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</si>
  <si>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</si>
  <si>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</si>
  <si>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</si>
  <si>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</si>
  <si>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</si>
  <si>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</si>
  <si>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</si>
  <si>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</si>
  <si>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</si>
  <si>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</si>
  <si>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</si>
  <si>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</si>
  <si>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</si>
  <si>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</si>
  <si>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</si>
  <si>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</si>
  <si>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</si>
  <si>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</si>
  <si>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</si>
  <si>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</si>
  <si>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</si>
  <si>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</si>
  <si>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</si>
  <si>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</si>
  <si>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</si>
  <si>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</si>
  <si>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</si>
  <si>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</si>
  <si>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</si>
  <si>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</si>
  <si>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</si>
  <si>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</si>
  <si>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</si>
  <si>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</si>
  <si>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</si>
  <si>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</si>
  <si>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</si>
  <si>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</si>
  <si>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</si>
  <si>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</si>
  <si>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</si>
  <si>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</si>
  <si>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</si>
  <si>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</si>
  <si>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</si>
  <si>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</si>
  <si>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</si>
  <si>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</si>
  <si>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</si>
  <si>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</si>
  <si>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</si>
  <si>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</si>
  <si>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</si>
  <si>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</si>
  <si>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</si>
  <si>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</si>
  <si>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</si>
  <si>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</si>
  <si>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</si>
  <si>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</si>
  <si>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</si>
  <si>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</si>
  <si>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</si>
  <si>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</si>
  <si>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</si>
  <si>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</si>
  <si>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</si>
  <si>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</si>
  <si>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</si>
  <si>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</si>
  <si>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</si>
  <si>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</si>
  <si>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</si>
  <si>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</si>
  <si>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</si>
  <si>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</si>
  <si>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</si>
  <si>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</si>
  <si>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</si>
  <si>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</si>
  <si>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</si>
  <si>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</si>
  <si>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</si>
  <si>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</si>
  <si>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</si>
  <si>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</si>
  <si>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</si>
  <si>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</si>
  <si>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</si>
  <si>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</si>
  <si>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</si>
  <si>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</si>
  <si>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</si>
  <si>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</si>
  <si>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</si>
  <si>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</si>
  <si>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</si>
  <si>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</si>
  <si>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</si>
  <si>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</si>
  <si>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</si>
  <si>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</si>
  <si>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</si>
  <si>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</si>
  <si>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</si>
  <si>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</si>
  <si>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</si>
  <si>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</si>
  <si>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</si>
  <si>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</si>
  <si>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</si>
  <si>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</si>
  <si>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</si>
  <si>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</si>
  <si>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</si>
  <si>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</si>
  <si>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</si>
  <si>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</si>
  <si>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</si>
  <si>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</si>
  <si>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</si>
  <si>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</si>
  <si>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</si>
  <si>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</si>
  <si>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</si>
  <si>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</si>
  <si>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</si>
  <si>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</si>
  <si>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</si>
  <si>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</si>
  <si>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</si>
  <si>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</si>
  <si>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</si>
  <si>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</si>
  <si>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</si>
  <si>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</si>
  <si>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</si>
  <si>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</si>
  <si>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</si>
  <si>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</si>
  <si>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</si>
  <si>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</si>
  <si>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</si>
  <si>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</si>
  <si>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</si>
  <si>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</si>
  <si>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</si>
  <si>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</si>
  <si>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</si>
  <si>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</si>
  <si>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</si>
  <si>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</si>
  <si>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</si>
  <si>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</si>
  <si>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</si>
  <si>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</si>
  <si>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</si>
  <si>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</si>
  <si>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</si>
  <si>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</si>
  <si>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</si>
  <si>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</si>
  <si>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</si>
  <si>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</si>
  <si>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</si>
  <si>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</si>
  <si>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</si>
  <si>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</si>
  <si>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</si>
  <si>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</si>
  <si>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</si>
  <si>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</si>
  <si>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</si>
  <si>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</si>
  <si>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</si>
  <si>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</si>
  <si>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</si>
  <si>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</si>
  <si>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</si>
  <si>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</si>
  <si>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</si>
  <si>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</si>
  <si>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</si>
  <si>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</si>
  <si>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</si>
  <si>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</si>
  <si>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</si>
  <si>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</si>
  <si>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</si>
  <si>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</si>
  <si>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</si>
  <si>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</si>
  <si>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</si>
  <si>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</si>
  <si>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</si>
  <si>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</si>
  <si>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</si>
  <si>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</si>
  <si>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</si>
  <si>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</si>
  <si>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</si>
  <si>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</si>
  <si>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</si>
  <si>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</si>
  <si>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</si>
  <si>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</si>
  <si>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</si>
  <si>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</si>
  <si>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</si>
  <si>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</si>
  <si>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</si>
  <si>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</si>
  <si>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</si>
  <si>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</si>
  <si>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</si>
  <si>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</si>
  <si>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</si>
  <si>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</si>
  <si>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</si>
  <si>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</si>
  <si>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</si>
  <si>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</si>
  <si>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</si>
  <si>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</si>
  <si>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</si>
  <si>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</si>
  <si>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</si>
  <si>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</si>
  <si>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</si>
  <si>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</si>
  <si>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</si>
  <si>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</si>
  <si>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</si>
  <si>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</si>
  <si>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</si>
  <si>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</si>
  <si>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</si>
  <si>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</si>
  <si>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</si>
  <si>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</si>
  <si>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</si>
  <si>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</si>
  <si>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</si>
  <si>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</si>
  <si>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</si>
  <si>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</si>
  <si>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</si>
  <si>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</si>
  <si>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</si>
  <si>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</si>
  <si>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</si>
  <si>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</si>
  <si>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</si>
  <si>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</si>
  <si>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</si>
  <si>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</si>
  <si>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</si>
  <si>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</si>
  <si>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</si>
  <si>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</si>
  <si>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</si>
  <si>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</si>
  <si>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</si>
  <si>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</si>
  <si>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</si>
  <si>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</si>
  <si>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</si>
  <si>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</si>
  <si>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</si>
  <si>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</si>
  <si>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</si>
  <si>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</si>
  <si>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</si>
  <si>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</si>
  <si>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</si>
  <si>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</si>
  <si>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</si>
  <si>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</si>
  <si>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</si>
  <si>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</si>
  <si>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</si>
  <si>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</si>
  <si>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</si>
  <si>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</si>
  <si>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</si>
  <si>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</si>
  <si>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</si>
  <si>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</si>
  <si>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</si>
  <si>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</si>
  <si>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</si>
  <si>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</si>
  <si>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</si>
  <si>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</si>
  <si>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</si>
  <si>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</si>
  <si>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</si>
  <si>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</si>
  <si>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</si>
  <si>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</si>
  <si>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</si>
  <si>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</si>
  <si>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</si>
  <si>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</si>
  <si>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</si>
  <si>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</si>
  <si>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</si>
  <si>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</si>
  <si>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</si>
  <si>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</si>
  <si>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</si>
  <si>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</si>
  <si>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</si>
  <si>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</si>
  <si>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</si>
  <si>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</si>
  <si>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</si>
  <si>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</si>
  <si>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</si>
  <si>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</si>
  <si>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</si>
  <si>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</si>
  <si>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</si>
  <si>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</si>
  <si>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</si>
  <si>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</si>
  <si>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</si>
  <si>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</si>
  <si>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</si>
  <si>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</si>
  <si>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</si>
  <si>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</si>
  <si>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</si>
  <si>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</si>
  <si>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</si>
  <si>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</si>
  <si>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</si>
  <si>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</si>
  <si>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</si>
  <si>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</si>
  <si>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</si>
  <si>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</si>
  <si>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</si>
  <si>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</si>
  <si>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</si>
  <si>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</si>
  <si>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</si>
  <si>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</si>
  <si>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</si>
  <si>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</si>
  <si>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</si>
  <si>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</si>
  <si>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</si>
  <si>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</si>
  <si>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</si>
  <si>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</si>
  <si>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</si>
  <si>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</si>
  <si>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</si>
  <si>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</si>
  <si>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</si>
  <si>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</si>
  <si>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</si>
  <si>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</si>
  <si>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</si>
  <si>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</si>
  <si>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</si>
  <si>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</si>
  <si>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</si>
  <si>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</si>
  <si>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</si>
  <si>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</si>
  <si>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</si>
  <si>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</si>
  <si>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</si>
  <si>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</si>
  <si>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</si>
  <si>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</si>
  <si>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</si>
  <si>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</si>
  <si>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</si>
  <si>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</si>
  <si>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</si>
  <si>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</si>
  <si>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</si>
  <si>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</si>
  <si>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</si>
  <si>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</si>
  <si>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</si>
  <si>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</si>
  <si>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</si>
  <si>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</si>
  <si>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</si>
  <si>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</si>
  <si>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</si>
  <si>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</si>
  <si>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</si>
  <si>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</si>
  <si>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</si>
  <si>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</si>
  <si>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</si>
  <si>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</si>
  <si>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</si>
  <si>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</si>
  <si>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</si>
  <si>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</si>
  <si>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</si>
  <si>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</si>
  <si>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</si>
  <si>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</si>
  <si>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</si>
  <si>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</si>
  <si>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</si>
  <si>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</si>
  <si>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</si>
  <si>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</si>
  <si>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</si>
  <si>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</si>
  <si>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</si>
  <si>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</si>
  <si>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</si>
  <si>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</si>
  <si>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</si>
  <si>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</si>
  <si>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</si>
  <si>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</si>
  <si>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</si>
  <si>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</si>
  <si>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</si>
  <si>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</si>
  <si>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</si>
  <si>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</si>
  <si>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</si>
  <si>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</si>
  <si>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</si>
  <si>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</si>
  <si>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</si>
  <si>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</si>
  <si>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</si>
  <si>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</si>
  <si>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</si>
  <si>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</si>
  <si>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</si>
  <si>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</si>
  <si>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</si>
  <si>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</si>
  <si>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</si>
  <si>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</si>
  <si>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</si>
  <si>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</si>
  <si>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</si>
  <si>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</si>
  <si>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</si>
  <si>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</si>
  <si>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</si>
  <si>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</si>
  <si>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</si>
  <si>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</si>
  <si>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</si>
  <si>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</si>
  <si>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</si>
  <si>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</si>
  <si>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</si>
  <si>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</si>
  <si>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</si>
  <si>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</si>
  <si>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</si>
  <si>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</si>
  <si>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</si>
  <si>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</si>
  <si>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</si>
  <si>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</si>
  <si>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</si>
  <si>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</si>
  <si>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</si>
  <si>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</si>
  <si>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</si>
  <si>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</si>
  <si>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</si>
  <si>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</si>
  <si>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</si>
  <si>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</si>
  <si>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</si>
  <si>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</si>
  <si>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</si>
  <si>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</si>
  <si>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</si>
  <si>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</si>
  <si>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</si>
  <si>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</si>
  <si>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</si>
  <si>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</si>
  <si>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</si>
  <si>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</si>
  <si>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</si>
  <si>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</si>
  <si>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</si>
  <si>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</si>
  <si>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</si>
  <si>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</si>
  <si>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</si>
  <si>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</si>
  <si>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</si>
  <si>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</si>
  <si>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</si>
  <si>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</si>
  <si>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</si>
  <si>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</si>
  <si>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</si>
  <si>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</si>
  <si>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</si>
  <si>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</si>
  <si>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</si>
  <si>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</si>
  <si>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</si>
  <si>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</si>
  <si>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</si>
  <si>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</si>
  <si>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</si>
  <si>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</si>
  <si>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</si>
  <si>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</si>
  <si>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</si>
  <si>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</si>
  <si>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</si>
  <si>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</si>
  <si>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</si>
  <si>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</si>
  <si>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</si>
  <si>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</si>
  <si>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</si>
  <si>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</si>
  <si>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</si>
  <si>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</si>
  <si>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</si>
  <si>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</si>
  <si>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</si>
  <si>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</si>
  <si>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</si>
  <si>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</si>
  <si>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</si>
  <si>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</si>
  <si>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</si>
  <si>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</si>
  <si>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</si>
  <si>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</si>
  <si>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</si>
  <si>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</si>
  <si>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</si>
  <si>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</si>
  <si>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</si>
  <si>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</si>
  <si>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</si>
  <si>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</si>
  <si>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</si>
  <si>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</si>
  <si>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</si>
  <si>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</si>
  <si>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</si>
  <si>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</si>
  <si>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</si>
  <si>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</si>
  <si>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</si>
  <si>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</si>
  <si>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</si>
  <si>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</si>
  <si>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</si>
  <si>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</si>
  <si>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</si>
  <si>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</si>
  <si>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</si>
  <si>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</si>
  <si>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</si>
  <si>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</si>
  <si>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</si>
  <si>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</si>
  <si>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</si>
  <si>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</si>
  <si>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</si>
  <si>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</si>
  <si>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</si>
  <si>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</si>
  <si>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</si>
  <si>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</si>
  <si>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</si>
  <si>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</si>
  <si>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</si>
  <si>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</si>
  <si>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</si>
  <si>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</si>
  <si>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</si>
  <si>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</si>
  <si>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</si>
  <si>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</si>
  <si>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</si>
  <si>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</si>
  <si>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</si>
  <si>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</si>
  <si>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</si>
  <si>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</si>
  <si>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</si>
  <si>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</si>
  <si>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</si>
  <si>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</si>
  <si>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</si>
  <si>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</si>
  <si>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</si>
  <si>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</si>
  <si>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</si>
  <si>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</si>
  <si>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</si>
  <si>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</si>
  <si>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</si>
  <si>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</si>
  <si>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</si>
  <si>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</si>
  <si>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</si>
  <si>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</si>
  <si>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</si>
  <si>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</si>
  <si>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</si>
  <si>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</si>
  <si>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</si>
  <si>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</si>
  <si>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</si>
  <si>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</si>
  <si>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</si>
  <si>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</si>
  <si>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</si>
  <si>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</si>
  <si>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</si>
  <si>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</si>
  <si>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</si>
  <si>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</si>
  <si>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</si>
  <si>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</si>
  <si>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</si>
  <si>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</si>
  <si>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</si>
  <si>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</si>
  <si>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</si>
  <si>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</si>
  <si>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</si>
  <si>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</si>
  <si>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</si>
  <si>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</si>
  <si>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</si>
  <si>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</si>
  <si>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</si>
  <si>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</si>
  <si>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</si>
  <si>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</si>
  <si>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</si>
  <si>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</si>
  <si>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</si>
  <si>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</si>
  <si>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</si>
  <si>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</si>
  <si>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</si>
  <si>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</si>
  <si>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</si>
  <si>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</si>
  <si>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</si>
  <si>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</si>
  <si>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</si>
  <si>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</si>
  <si>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</si>
  <si>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</si>
  <si>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</si>
  <si>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</si>
  <si>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</si>
  <si>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</si>
  <si>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</si>
  <si>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</si>
  <si>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</si>
  <si>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</si>
  <si>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</si>
  <si>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</si>
  <si>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</si>
  <si>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</si>
  <si>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</si>
  <si>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</si>
  <si>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</si>
  <si>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</si>
  <si>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</si>
  <si>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</si>
  <si>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</si>
  <si>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</si>
  <si>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</si>
  <si>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</si>
  <si>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</si>
  <si>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</si>
  <si>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</si>
  <si>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</si>
  <si>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</si>
  <si>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</si>
  <si>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</si>
  <si>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</si>
  <si>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</si>
  <si>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</si>
  <si>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</si>
  <si>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</si>
  <si>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</si>
  <si>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</si>
  <si>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</si>
  <si>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</si>
  <si>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</si>
  <si>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</si>
  <si>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</si>
  <si>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</si>
  <si>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</si>
  <si>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</si>
  <si>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</si>
  <si>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</si>
  <si>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</si>
  <si>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</si>
  <si>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</si>
  <si>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</si>
  <si>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</si>
  <si>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</si>
  <si>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</si>
  <si>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</si>
  <si>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</si>
  <si>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</si>
  <si>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</si>
  <si>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</si>
  <si>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</si>
  <si>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</si>
  <si>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</si>
  <si>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</si>
  <si>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</si>
  <si>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</si>
  <si>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</si>
  <si>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</si>
  <si>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</si>
  <si>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</si>
  <si>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</si>
  <si>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</si>
  <si>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</si>
  <si>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</si>
  <si>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</si>
  <si>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</si>
  <si>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</si>
  <si>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</si>
  <si>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</si>
  <si>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</si>
  <si>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</si>
  <si>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</si>
  <si>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</si>
  <si>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</si>
  <si>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</si>
  <si>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</si>
  <si>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</si>
  <si>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</si>
  <si>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</si>
  <si>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</si>
  <si>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</si>
  <si>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</si>
  <si>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</si>
  <si>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</si>
  <si>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</si>
  <si>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</si>
  <si>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</si>
  <si>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</si>
  <si>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</si>
  <si>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</si>
  <si>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</si>
  <si>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</si>
  <si>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</si>
  <si>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</si>
  <si>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</si>
  <si>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</si>
  <si>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</si>
  <si>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</si>
  <si>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</si>
  <si>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</si>
  <si>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</si>
  <si>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</si>
  <si>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</si>
  <si>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</si>
  <si>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</si>
  <si>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</si>
  <si>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</si>
  <si>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</si>
  <si>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</si>
  <si>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</si>
  <si>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</si>
  <si>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</si>
  <si>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</si>
  <si>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</si>
  <si>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</si>
  <si>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</si>
  <si>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</si>
  <si>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</si>
  <si>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</si>
  <si>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</si>
  <si>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</si>
  <si>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</si>
  <si>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</si>
  <si>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</si>
  <si>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</si>
  <si>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</si>
  <si>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</si>
  <si>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</si>
  <si>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</si>
  <si>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</si>
  <si>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</si>
  <si>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</si>
  <si>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</si>
  <si>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</si>
  <si>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</si>
  <si>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</si>
  <si>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</si>
  <si>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</si>
  <si>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</si>
  <si>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</si>
  <si>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</si>
  <si>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</si>
  <si>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</si>
  <si>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</si>
  <si>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</si>
  <si>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</si>
  <si>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</si>
  <si>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</si>
  <si>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</si>
  <si>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</si>
  <si>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</si>
  <si>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</si>
  <si>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</si>
  <si>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</si>
  <si>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</si>
  <si>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</si>
  <si>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</si>
  <si>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</si>
  <si>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</si>
  <si>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</si>
  <si>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</si>
  <si>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</si>
  <si>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</si>
  <si>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</si>
  <si>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</si>
  <si>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</si>
  <si>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</si>
  <si>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</si>
  <si>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</si>
  <si>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</si>
  <si>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</si>
  <si>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</si>
  <si>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</si>
  <si>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</si>
  <si>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</si>
  <si>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</si>
  <si>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</si>
  <si>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</si>
  <si>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</si>
  <si>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</si>
  <si>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</si>
  <si>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</si>
  <si>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</si>
  <si>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</si>
  <si>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</si>
  <si>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</si>
  <si>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</si>
  <si>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</si>
  <si>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</si>
  <si>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</si>
  <si>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</si>
  <si>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</si>
  <si>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</si>
  <si>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</si>
  <si>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</si>
  <si>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</si>
  <si>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</si>
  <si>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</si>
  <si>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</si>
  <si>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</si>
  <si>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</si>
  <si>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</si>
  <si>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</si>
  <si>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</si>
  <si>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</si>
  <si>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</si>
  <si>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</si>
  <si>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</si>
  <si>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</si>
  <si>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</si>
  <si>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</si>
  <si>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</si>
  <si>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</si>
  <si>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</si>
  <si>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</si>
  <si>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</si>
  <si>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</si>
  <si>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</si>
  <si>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</si>
  <si>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</si>
  <si>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</si>
  <si>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</si>
  <si>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</si>
  <si>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</si>
  <si>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</si>
  <si>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</si>
  <si>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</si>
  <si>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</si>
  <si>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</si>
  <si>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</si>
  <si>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</si>
  <si>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</si>
  <si>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</si>
  <si>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</si>
  <si>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</si>
  <si>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</si>
  <si>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</si>
  <si>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</si>
  <si>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</si>
  <si>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</si>
  <si>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</si>
  <si>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</si>
  <si>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</si>
  <si>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</si>
  <si>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</si>
  <si>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</si>
  <si>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</si>
  <si>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</si>
  <si>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</si>
  <si>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</si>
  <si>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</si>
  <si>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</si>
  <si>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</si>
  <si>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</si>
  <si>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</si>
  <si>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</si>
  <si>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</si>
  <si>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</si>
  <si>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</si>
  <si>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</si>
  <si>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</si>
  <si>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</si>
  <si>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</si>
  <si>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</si>
  <si>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</si>
  <si>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</si>
  <si>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</si>
  <si>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</si>
  <si>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</si>
  <si>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</si>
  <si>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</si>
  <si>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</si>
  <si>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</si>
  <si>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</si>
  <si>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</si>
  <si>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</si>
  <si>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</si>
  <si>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</si>
  <si>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</si>
  <si>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</si>
  <si>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</si>
  <si>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</si>
  <si>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</si>
  <si>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</si>
  <si>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</si>
  <si>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</si>
  <si>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</si>
  <si>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</si>
  <si>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</si>
  <si>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EPS aircraft energy use using calculated BCDTRtSY values without calibration adjustment</t>
  </si>
  <si>
    <t>Time (Time)</t>
  </si>
  <si>
    <t>btu</t>
  </si>
  <si>
    <t>EPS</t>
  </si>
  <si>
    <t>Transportation Sector Fuel Used aircraft passenger</t>
  </si>
  <si>
    <t>Transportation Sector Fuel Used</t>
  </si>
  <si>
    <t>aircraft</t>
  </si>
  <si>
    <t>passenger</t>
  </si>
  <si>
    <t>Transportation Sector Fuel Used[aircraft,passenger,diesel vehicle,jet fuel tf] : MostRecentRun</t>
  </si>
  <si>
    <t>Transportation Sector Fuel Used aircraft freight</t>
  </si>
  <si>
    <t>freight</t>
  </si>
  <si>
    <t>Transportation Sector Fuel Used[aircraft,freight,diesel vehicle,jet fuel tf] : MostRecentRun</t>
  </si>
  <si>
    <t>AEO 2021 energy use</t>
  </si>
  <si>
    <t>AEO</t>
  </si>
  <si>
    <t>Calculated multiplier</t>
  </si>
  <si>
    <t>Percent Reduction, 2019 to 2020</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</si>
  <si>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</si>
  <si>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</si>
  <si>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</si>
  <si>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</si>
  <si>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</si>
  <si>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</si>
  <si>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</si>
  <si>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</si>
  <si>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</si>
  <si>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</si>
  <si>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</si>
  <si>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</si>
  <si>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</si>
  <si>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</si>
  <si>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</si>
  <si>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</si>
  <si>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</si>
  <si>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</si>
  <si>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</si>
  <si>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</si>
  <si>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</si>
  <si>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</si>
  <si>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</si>
  <si>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</si>
  <si>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</si>
  <si>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</si>
  <si>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</si>
  <si>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</si>
  <si>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</si>
  <si>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</si>
  <si>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</si>
  <si>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</si>
  <si>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</si>
  <si>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</si>
  <si>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STATES</t>
  </si>
  <si>
    <t>Set 2020 to 1, reference 2020 values</t>
  </si>
  <si>
    <t>psgr</t>
  </si>
  <si>
    <t>LDVs</t>
  </si>
  <si>
    <t>HDVs</t>
  </si>
  <si>
    <t>rail</t>
  </si>
  <si>
    <t>ships</t>
  </si>
  <si>
    <t>motorbikes</t>
  </si>
  <si>
    <t>frgt</t>
  </si>
  <si>
    <t>Cargo Dist Transported Relative to Start Year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</si>
</sst>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yyyy\-mm\-dd"/>
    <numFmt numFmtId="167" formatCode="###0.00_)"/>
    <numFmt numFmtId="168"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52">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EB9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75">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67" fontId="17" fillId="0" borderId="8">
      <alignment horizontal="right"/>
    </xf>
    <xf numFmtId="167" fontId="18" fillId="0" borderId="8">
      <alignment horizontal="right"/>
    </xf>
    <xf numFmtId="168" fontId="19" fillId="0" borderId="8">
      <alignment horizontal="right" vertical="center"/>
    </xf>
    <xf numFmtId="49" fontId="20" fillId="0" borderId="8">
      <alignment horizontal="left" vertical="center"/>
    </xf>
    <xf numFmtId="167"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7"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4" fillId="0" borderId="0"/>
    <xf numFmtId="0" fontId="45" fillId="29" borderId="0"/>
    <xf numFmtId="0" fontId="43" fillId="32" borderId="0"/>
    <xf numFmtId="0" fontId="43" fillId="35" borderId="0"/>
    <xf numFmtId="0" fontId="43" fillId="38" borderId="0"/>
    <xf numFmtId="0" fontId="43" fillId="41" borderId="0"/>
    <xf numFmtId="0" fontId="43" fillId="44" borderId="0"/>
    <xf numFmtId="0" fontId="43" fillId="47" borderId="0"/>
    <xf numFmtId="0" fontId="1" fillId="30" borderId="0"/>
    <xf numFmtId="0" fontId="1" fillId="31" borderId="0"/>
    <xf numFmtId="0" fontId="1" fillId="33" borderId="0"/>
    <xf numFmtId="0" fontId="1" fillId="34" borderId="0"/>
    <xf numFmtId="0" fontId="1" fillId="36" borderId="0"/>
    <xf numFmtId="0" fontId="1" fillId="37" borderId="0"/>
    <xf numFmtId="0" fontId="1" fillId="39" borderId="0"/>
    <xf numFmtId="0" fontId="1" fillId="40" borderId="0"/>
    <xf numFmtId="0" fontId="1" fillId="42" borderId="0"/>
    <xf numFmtId="0" fontId="1" fillId="43" borderId="0"/>
    <xf numFmtId="0" fontId="1" fillId="45" borderId="0"/>
    <xf numFmtId="0" fontId="1" fillId="46" borderId="0"/>
    <xf numFmtId="9" fontId="1" fillId="0" borderId="0"/>
    <xf numFmtId="43" fontId="1" fillId="0" borderId="0"/>
  </cellStyleXfs>
  <cellXfs count="95">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44" fillId="0" borderId="0" xfId="153"/>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Alignment="1">
      <alignment horizontal="right" wrapText="1"/>
    </xf>
    <xf numFmtId="164" fontId="3" fillId="0" borderId="4" xfId="4" applyNumberForma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46" fillId="0" borderId="0" xfId="0" applyFont="1"/>
    <xf numFmtId="0" fontId="47"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49" fillId="0" borderId="0" xfId="153" applyFont="1"/>
    <xf numFmtId="0" fontId="49" fillId="0" borderId="0" xfId="0" applyFont="1"/>
    <xf numFmtId="166" fontId="49" fillId="0" borderId="0" xfId="0" applyNumberFormat="1" applyFont="1"/>
    <xf numFmtId="10" fontId="0" fillId="28" borderId="0" xfId="0" applyNumberFormat="1" applyFill="1"/>
    <xf numFmtId="0" fontId="0" fillId="28" borderId="4" xfId="4" applyFont="1" applyFill="1">
      <alignment wrapText="1"/>
    </xf>
    <xf numFmtId="0" fontId="50" fillId="0" borderId="0" xfId="0" applyFont="1" applyAlignment="1">
      <alignment horizontal="right"/>
    </xf>
    <xf numFmtId="0" fontId="5" fillId="0" borderId="5" xfId="5" applyAlignment="1">
      <alignment horizontal="right"/>
    </xf>
    <xf numFmtId="0" fontId="51" fillId="0" borderId="2" xfId="2" applyFont="1">
      <alignment wrapText="1"/>
    </xf>
    <xf numFmtId="0" fontId="52" fillId="0" borderId="0" xfId="0" applyFont="1"/>
    <xf numFmtId="0" fontId="50"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173" applyNumberFormat="1" applyFont="1" applyBorder="1" applyAlignment="1">
      <alignment horizontal="right" wrapText="1"/>
    </xf>
    <xf numFmtId="3" fontId="0" fillId="0" borderId="4" xfId="4" applyNumberFormat="1" applyFont="1">
      <alignment wrapText="1"/>
    </xf>
    <xf numFmtId="164" fontId="5" fillId="0" borderId="3" xfId="173" applyNumberFormat="1" applyFont="1" applyBorder="1" applyAlignment="1">
      <alignment horizontal="right" wrapText="1"/>
    </xf>
    <xf numFmtId="164" fontId="0" fillId="0" borderId="0" xfId="173" applyNumberFormat="1" applyFont="1"/>
    <xf numFmtId="164" fontId="0" fillId="0" borderId="4" xfId="173" applyNumberFormat="1" applyFont="1" applyBorder="1" applyAlignment="1">
      <alignment wrapText="1"/>
    </xf>
    <xf numFmtId="4" fontId="0" fillId="0" borderId="0" xfId="0" applyNumberFormat="1"/>
    <xf numFmtId="9" fontId="0" fillId="0" borderId="0" xfId="173" applyFont="1"/>
    <xf numFmtId="0" fontId="0" fillId="0" borderId="0" xfId="0" applyAlignment="1">
      <alignment horizontal="left" vertical="top"/>
    </xf>
    <xf numFmtId="164" fontId="0" fillId="28" borderId="4" xfId="173" applyNumberFormat="1" applyFont="1" applyFill="1" applyBorder="1" applyAlignment="1">
      <alignment horizontal="right" wrapText="1"/>
    </xf>
    <xf numFmtId="3" fontId="0" fillId="0" borderId="0" xfId="0" applyNumberFormat="1"/>
    <xf numFmtId="43" fontId="0" fillId="0" borderId="0" xfId="174" applyFont="1"/>
    <xf numFmtId="0" fontId="6" fillId="48" borderId="0" xfId="0" applyFont="1" applyFill="1"/>
    <xf numFmtId="0" fontId="0" fillId="48" borderId="4" xfId="4" applyFont="1" applyFill="1">
      <alignment wrapText="1"/>
    </xf>
    <xf numFmtId="3" fontId="0" fillId="48" borderId="4" xfId="4" applyNumberFormat="1" applyFont="1" applyFill="1" applyAlignment="1">
      <alignment horizontal="right" wrapText="1"/>
    </xf>
    <xf numFmtId="164" fontId="0" fillId="48" borderId="4" xfId="4" applyNumberFormat="1" applyFont="1" applyFill="1" applyAlignment="1">
      <alignment horizontal="right" wrapText="1"/>
    </xf>
    <xf numFmtId="0" fontId="0" fillId="48" borderId="0" xfId="0" applyFill="1"/>
    <xf numFmtId="0" fontId="6" fillId="49" borderId="0" xfId="0" applyFont="1" applyFill="1"/>
    <xf numFmtId="0" fontId="0" fillId="49" borderId="4" xfId="4" applyFont="1" applyFill="1">
      <alignment wrapText="1"/>
    </xf>
    <xf numFmtId="3" fontId="0" fillId="49" borderId="4" xfId="4" applyNumberFormat="1" applyFont="1" applyFill="1" applyAlignment="1">
      <alignment horizontal="right" wrapText="1"/>
    </xf>
    <xf numFmtId="164" fontId="0" fillId="49" borderId="4" xfId="4" applyNumberFormat="1" applyFont="1" applyFill="1" applyAlignment="1">
      <alignment horizontal="right" wrapText="1"/>
    </xf>
    <xf numFmtId="0" fontId="0" fillId="49" borderId="0" xfId="0" applyFill="1"/>
    <xf numFmtId="165" fontId="0" fillId="49" borderId="4" xfId="4" applyNumberFormat="1" applyFont="1" applyFill="1" applyAlignment="1">
      <alignment horizontal="right" wrapText="1"/>
    </xf>
    <xf numFmtId="164" fontId="0" fillId="49" borderId="4" xfId="173" applyNumberFormat="1" applyFont="1" applyFill="1" applyBorder="1" applyAlignment="1">
      <alignment horizontal="right" wrapText="1"/>
    </xf>
    <xf numFmtId="0" fontId="0" fillId="49" borderId="0" xfId="0" applyFill="1" applyAlignment="1">
      <alignment wrapText="1"/>
    </xf>
    <xf numFmtId="0" fontId="6" fillId="50" borderId="0" xfId="0" applyFont="1" applyFill="1"/>
    <xf numFmtId="0" fontId="0" fillId="50" borderId="4" xfId="4" applyFont="1" applyFill="1">
      <alignment wrapText="1"/>
    </xf>
    <xf numFmtId="165" fontId="0" fillId="50" borderId="4" xfId="4" applyNumberFormat="1" applyFont="1" applyFill="1" applyAlignment="1">
      <alignment horizontal="right" wrapText="1"/>
    </xf>
    <xf numFmtId="164" fontId="0" fillId="50" borderId="4" xfId="173" applyNumberFormat="1" applyFont="1" applyFill="1" applyBorder="1" applyAlignment="1">
      <alignment horizontal="right" wrapText="1"/>
    </xf>
    <xf numFmtId="0" fontId="0" fillId="50" borderId="0" xfId="0" applyFill="1"/>
    <xf numFmtId="0" fontId="0" fillId="50" borderId="0" xfId="0" applyFill="1" applyAlignment="1">
      <alignment wrapText="1"/>
    </xf>
    <xf numFmtId="43" fontId="0" fillId="28" borderId="0" xfId="174" applyFont="1" applyFill="1"/>
    <xf numFmtId="0" fontId="6" fillId="51" borderId="0" xfId="0" applyFont="1" applyFill="1"/>
    <xf numFmtId="0" fontId="0" fillId="51" borderId="4" xfId="4" applyFont="1" applyFill="1">
      <alignment wrapText="1"/>
    </xf>
    <xf numFmtId="165" fontId="0" fillId="51" borderId="4" xfId="4" applyNumberFormat="1" applyFont="1" applyFill="1" applyAlignment="1">
      <alignment horizontal="right" wrapText="1"/>
    </xf>
    <xf numFmtId="164" fontId="0" fillId="51" borderId="4" xfId="173" applyNumberFormat="1" applyFont="1" applyFill="1" applyBorder="1" applyAlignment="1">
      <alignment horizontal="right" wrapText="1"/>
    </xf>
    <xf numFmtId="0" fontId="0" fillId="51" borderId="0" xfId="0" applyFill="1"/>
    <xf numFmtId="0" fontId="1" fillId="0" borderId="4" xfId="4" applyFont="1">
      <alignment wrapText="1"/>
    </xf>
    <xf numFmtId="14" fontId="0" fillId="0" borderId="0" xfId="0" applyNumberFormat="1"/>
    <xf numFmtId="0" fontId="3" fillId="0" borderId="2" xfId="2">
      <alignment wrapText="1"/>
    </xf>
    <xf numFmtId="0" fontId="0" fillId="0" borderId="2" xfId="0" applyBorder="1"/>
    <xf numFmtId="0" fontId="0" fillId="0" borderId="0" xfId="0"/>
    <xf numFmtId="0" fontId="48" fillId="0" borderId="2" xfId="2" applyFont="1">
      <alignment wrapText="1"/>
    </xf>
    <xf numFmtId="0" fontId="51" fillId="0" borderId="0" xfId="0" applyFont="1"/>
    <xf numFmtId="0" fontId="51" fillId="0" borderId="2" xfId="2" applyFont="1">
      <alignment wrapText="1"/>
    </xf>
  </cellXfs>
  <cellStyles count="175">
    <cellStyle name="20% - Accent1 2" xfId="8" xr:uid="{00000000-0005-0000-0000-000008000000}"/>
    <cellStyle name="20% - Accent1 2 2" xfId="161" xr:uid="{00000000-0005-0000-0000-0000A1000000}"/>
    <cellStyle name="20% - Accent2 2" xfId="9" xr:uid="{00000000-0005-0000-0000-000009000000}"/>
    <cellStyle name="20% - Accent2 2 2" xfId="163" xr:uid="{00000000-0005-0000-0000-0000A3000000}"/>
    <cellStyle name="20% - Accent3 2" xfId="10" xr:uid="{00000000-0005-0000-0000-00000A000000}"/>
    <cellStyle name="20% - Accent3 2 2" xfId="165" xr:uid="{00000000-0005-0000-0000-0000A5000000}"/>
    <cellStyle name="20% - Accent4 2" xfId="11" xr:uid="{00000000-0005-0000-0000-00000B000000}"/>
    <cellStyle name="20% - Accent4 2 2" xfId="167" xr:uid="{00000000-0005-0000-0000-0000A7000000}"/>
    <cellStyle name="20% - Accent5 2" xfId="12" xr:uid="{00000000-0005-0000-0000-00000C000000}"/>
    <cellStyle name="20% - Accent5 2 2" xfId="169" xr:uid="{00000000-0005-0000-0000-0000A9000000}"/>
    <cellStyle name="20% - Accent6 2" xfId="13" xr:uid="{00000000-0005-0000-0000-00000D000000}"/>
    <cellStyle name="20% - Accent6 2 2" xfId="171" xr:uid="{00000000-0005-0000-0000-0000AB000000}"/>
    <cellStyle name="40% - Accent1 2" xfId="14" xr:uid="{00000000-0005-0000-0000-00000E000000}"/>
    <cellStyle name="40% - Accent1 2 2" xfId="162" xr:uid="{00000000-0005-0000-0000-0000A2000000}"/>
    <cellStyle name="40% - Accent2 2" xfId="15" xr:uid="{00000000-0005-0000-0000-00000F000000}"/>
    <cellStyle name="40% - Accent2 2 2" xfId="164" xr:uid="{00000000-0005-0000-0000-0000A4000000}"/>
    <cellStyle name="40% - Accent3 2" xfId="16" xr:uid="{00000000-0005-0000-0000-000010000000}"/>
    <cellStyle name="40% - Accent3 2 2" xfId="166" xr:uid="{00000000-0005-0000-0000-0000A6000000}"/>
    <cellStyle name="40% - Accent4 2" xfId="17" xr:uid="{00000000-0005-0000-0000-000011000000}"/>
    <cellStyle name="40% - Accent4 2 2" xfId="168" xr:uid="{00000000-0005-0000-0000-0000A8000000}"/>
    <cellStyle name="40% - Accent5 2" xfId="18" xr:uid="{00000000-0005-0000-0000-000012000000}"/>
    <cellStyle name="40% - Accent5 2 2" xfId="170" xr:uid="{00000000-0005-0000-0000-0000AA000000}"/>
    <cellStyle name="40% - Accent6 2" xfId="19" xr:uid="{00000000-0005-0000-0000-000013000000}"/>
    <cellStyle name="40% - Accent6 2 2" xfId="172" xr:uid="{00000000-0005-0000-0000-0000AC000000}"/>
    <cellStyle name="60% - Accent1 2" xfId="20" xr:uid="{00000000-0005-0000-0000-000014000000}"/>
    <cellStyle name="60% - Accent1 3" xfId="155" xr:uid="{00000000-0005-0000-0000-00009B000000}"/>
    <cellStyle name="60% - Accent2 2" xfId="21" xr:uid="{00000000-0005-0000-0000-000015000000}"/>
    <cellStyle name="60% - Accent2 3" xfId="156" xr:uid="{00000000-0005-0000-0000-00009C000000}"/>
    <cellStyle name="60% - Accent3 2" xfId="22" xr:uid="{00000000-0005-0000-0000-000016000000}"/>
    <cellStyle name="60% - Accent3 3" xfId="157" xr:uid="{00000000-0005-0000-0000-00009D000000}"/>
    <cellStyle name="60% - Accent4 2" xfId="23" xr:uid="{00000000-0005-0000-0000-000017000000}"/>
    <cellStyle name="60% - Accent4 3" xfId="158" xr:uid="{00000000-0005-0000-0000-00009E000000}"/>
    <cellStyle name="60% - Accent5 2" xfId="24" xr:uid="{00000000-0005-0000-0000-000018000000}"/>
    <cellStyle name="60% - Accent5 3" xfId="159" xr:uid="{00000000-0005-0000-0000-00009F000000}"/>
    <cellStyle name="60% - Accent6 2" xfId="25" xr:uid="{00000000-0005-0000-0000-000019000000}"/>
    <cellStyle name="60% - Accent6 3" xfId="160" xr:uid="{00000000-0005-0000-0000-0000A0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7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eutral 3" xfId="154" xr:uid="{00000000-0005-0000-0000-00009A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73"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0</v>
      </c>
      <c r="B1" t="s">
        <v>1</v>
      </c>
      <c r="C1" s="88">
        <v>44833</v>
      </c>
    </row>
    <row r="3" spans="1:3">
      <c r="A3" s="1" t="s">
        <v>2</v>
      </c>
      <c r="B3" s="2" t="s">
        <v>3</v>
      </c>
    </row>
    <row r="4" spans="1:3">
      <c r="B4" t="s">
        <v>4</v>
      </c>
    </row>
    <row r="5" spans="1:3">
      <c r="B5" s="3" t="s">
        <v>5</v>
      </c>
    </row>
    <row r="6" spans="1:3">
      <c r="B6" t="s">
        <v>6</v>
      </c>
    </row>
    <row r="7" spans="1:3">
      <c r="B7" s="6" t="s">
        <v>7</v>
      </c>
    </row>
    <row r="8" spans="1:3">
      <c r="B8" t="s">
        <v>8</v>
      </c>
    </row>
    <row r="10" spans="1:3">
      <c r="B10" s="2" t="s">
        <v>9</v>
      </c>
    </row>
    <row r="11" spans="1:3">
      <c r="B11" t="s">
        <v>10</v>
      </c>
    </row>
    <row r="12" spans="1:3">
      <c r="B12" s="58">
        <v>2022</v>
      </c>
    </row>
    <row r="13" spans="1:3">
      <c r="B13" t="s">
        <v>11</v>
      </c>
    </row>
    <row r="14" spans="1:3">
      <c r="B14" s="6" t="s">
        <v>12</v>
      </c>
    </row>
    <row r="15" spans="1:3">
      <c r="B15" t="s">
        <v>13</v>
      </c>
    </row>
    <row r="17" spans="1:1">
      <c r="A17" s="1" t="s">
        <v>14</v>
      </c>
    </row>
    <row r="18" spans="1:1">
      <c r="A18" t="s">
        <v>15</v>
      </c>
    </row>
    <row r="19" spans="1:1">
      <c r="A19" t="s">
        <v>16</v>
      </c>
    </row>
    <row r="20" spans="1:1">
      <c r="A20" t="s">
        <v>17</v>
      </c>
    </row>
    <row r="21" spans="1:1">
      <c r="A21" t="s">
        <v>18</v>
      </c>
    </row>
    <row r="22" spans="1:1">
      <c r="A22" t="s">
        <v>19</v>
      </c>
    </row>
    <row r="23" spans="1:1">
      <c r="A23" t="s">
        <v>20</v>
      </c>
    </row>
    <row r="25" spans="1:1">
      <c r="A25" t="s">
        <v>21</v>
      </c>
    </row>
    <row r="26" spans="1:1">
      <c r="A26" t="s">
        <v>22</v>
      </c>
    </row>
    <row r="27" spans="1:1">
      <c r="A27" t="s">
        <v>23</v>
      </c>
    </row>
    <row r="29" spans="1:1">
      <c r="A29" t="s">
        <v>24</v>
      </c>
    </row>
    <row r="30" spans="1:1">
      <c r="A30" t="s">
        <v>25</v>
      </c>
    </row>
    <row r="32" spans="1:1">
      <c r="A32" t="s">
        <v>26</v>
      </c>
    </row>
    <row r="33" spans="1:1">
      <c r="A33" t="s">
        <v>27</v>
      </c>
    </row>
    <row r="34" spans="1:1">
      <c r="A34" t="s">
        <v>28</v>
      </c>
    </row>
    <row r="35" spans="1:1">
      <c r="A35" t="s">
        <v>29</v>
      </c>
    </row>
    <row r="37" spans="1:1">
      <c r="A37" t="s">
        <v>30</v>
      </c>
    </row>
    <row r="38" spans="1:1">
      <c r="A38" t="s">
        <v>31</v>
      </c>
    </row>
    <row r="39" spans="1:1">
      <c r="A39" t="s">
        <v>32</v>
      </c>
    </row>
  </sheetData>
  <hyperlinks>
    <hyperlink ref="B14"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1280</v>
      </c>
    </row>
    <row r="10" spans="1:36" ht="14.85" customHeight="1">
      <c r="A10" t="s">
        <v>352</v>
      </c>
    </row>
    <row r="11" spans="1:36" ht="14.85" customHeight="1">
      <c r="A11" t="s">
        <v>1347</v>
      </c>
    </row>
    <row r="12" spans="1:36" ht="14.85" customHeight="1">
      <c r="A12" t="s">
        <v>1348</v>
      </c>
    </row>
    <row r="13" spans="1:36" ht="14.85" customHeight="1">
      <c r="A13" t="s">
        <v>169</v>
      </c>
    </row>
    <row r="14" spans="1:36" ht="14.85" customHeight="1">
      <c r="B14" t="s">
        <v>170</v>
      </c>
      <c r="C14" t="s">
        <v>171</v>
      </c>
      <c r="D14" t="s">
        <v>172</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1280</v>
      </c>
    </row>
    <row r="15" spans="1:36" ht="14.85" customHeight="1">
      <c r="A15" t="s">
        <v>355</v>
      </c>
      <c r="B15" t="s">
        <v>356</v>
      </c>
      <c r="C15" t="s">
        <v>1349</v>
      </c>
      <c r="D15" t="s">
        <v>358</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7">
        <v>2.1000000000000001E-2</v>
      </c>
    </row>
    <row r="16" spans="1:36" ht="14.85" customHeight="1">
      <c r="A16" t="s">
        <v>359</v>
      </c>
      <c r="C16" t="s">
        <v>1350</v>
      </c>
    </row>
    <row r="17" spans="1:36" ht="14.85" customHeight="1">
      <c r="A17" t="s">
        <v>361</v>
      </c>
      <c r="B17" t="s">
        <v>362</v>
      </c>
      <c r="C17" t="s">
        <v>1351</v>
      </c>
      <c r="D17" t="s">
        <v>364</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7">
        <v>1.4999999999999999E-2</v>
      </c>
    </row>
    <row r="18" spans="1:36" ht="14.85" customHeight="1">
      <c r="A18" t="s">
        <v>365</v>
      </c>
      <c r="B18" t="s">
        <v>366</v>
      </c>
      <c r="C18" t="s">
        <v>1352</v>
      </c>
      <c r="D18" t="s">
        <v>364</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7">
        <v>1.6E-2</v>
      </c>
    </row>
    <row r="19" spans="1:36" ht="14.85" customHeight="1">
      <c r="A19" t="s">
        <v>368</v>
      </c>
      <c r="B19" t="s">
        <v>369</v>
      </c>
      <c r="C19" t="s">
        <v>1353</v>
      </c>
      <c r="D19" t="s">
        <v>364</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7">
        <v>1.6E-2</v>
      </c>
    </row>
    <row r="20" spans="1:36" ht="14.85" customHeight="1">
      <c r="A20" t="s">
        <v>371</v>
      </c>
      <c r="C20" t="s">
        <v>1354</v>
      </c>
    </row>
    <row r="21" spans="1:36" ht="14.85" customHeight="1">
      <c r="A21" t="s">
        <v>373</v>
      </c>
      <c r="B21" t="s">
        <v>374</v>
      </c>
      <c r="C21" t="s">
        <v>1355</v>
      </c>
      <c r="D21" t="s">
        <v>376</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7">
        <v>1.4E-2</v>
      </c>
    </row>
    <row r="22" spans="1:36" ht="14.85" customHeight="1">
      <c r="A22" t="s">
        <v>377</v>
      </c>
      <c r="B22" t="s">
        <v>378</v>
      </c>
      <c r="C22" t="s">
        <v>1356</v>
      </c>
      <c r="D22" t="s">
        <v>376</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7">
        <v>7.0000000000000001E-3</v>
      </c>
    </row>
    <row r="23" spans="1:36" ht="14.85" customHeight="1">
      <c r="A23" t="s">
        <v>380</v>
      </c>
      <c r="C23" t="s">
        <v>1357</v>
      </c>
    </row>
    <row r="24" spans="1:36" ht="14.85" customHeight="1">
      <c r="A24" t="s">
        <v>382</v>
      </c>
      <c r="C24" t="s">
        <v>1358</v>
      </c>
    </row>
    <row r="25" spans="1:36" ht="14.85" customHeight="1">
      <c r="A25" t="s">
        <v>384</v>
      </c>
      <c r="B25" t="s">
        <v>385</v>
      </c>
      <c r="C25" t="s">
        <v>1359</v>
      </c>
      <c r="D25" t="s">
        <v>387</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7">
        <v>5.0000000000000001E-3</v>
      </c>
    </row>
    <row r="26" spans="1:36" ht="14.85" customHeight="1">
      <c r="A26" t="s">
        <v>388</v>
      </c>
      <c r="B26" t="s">
        <v>389</v>
      </c>
      <c r="C26" t="s">
        <v>1360</v>
      </c>
      <c r="D26" t="s">
        <v>387</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7">
        <v>8.0000000000000002E-3</v>
      </c>
    </row>
    <row r="27" spans="1:36" ht="14.85" customHeight="1">
      <c r="A27" t="s">
        <v>391</v>
      </c>
      <c r="B27" t="s">
        <v>392</v>
      </c>
      <c r="C27" t="s">
        <v>1361</v>
      </c>
      <c r="D27" t="s">
        <v>387</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7">
        <v>6.0000000000000001E-3</v>
      </c>
    </row>
    <row r="28" spans="1:36" ht="14.85" customHeight="1">
      <c r="A28" t="s">
        <v>394</v>
      </c>
      <c r="B28" t="s">
        <v>395</v>
      </c>
      <c r="C28" t="s">
        <v>1362</v>
      </c>
      <c r="D28" t="s">
        <v>387</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7">
        <v>4.0000000000000001E-3</v>
      </c>
    </row>
    <row r="29" spans="1:36" ht="14.85" customHeight="1">
      <c r="A29" t="s">
        <v>397</v>
      </c>
      <c r="B29" t="s">
        <v>398</v>
      </c>
      <c r="C29" t="s">
        <v>1363</v>
      </c>
      <c r="D29" t="s">
        <v>387</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7">
        <v>1E-3</v>
      </c>
    </row>
    <row r="30" spans="1:36" ht="14.85" customHeight="1">
      <c r="A30" t="s">
        <v>400</v>
      </c>
      <c r="B30" t="s">
        <v>401</v>
      </c>
      <c r="C30" t="s">
        <v>1364</v>
      </c>
      <c r="D30" t="s">
        <v>387</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7">
        <v>2.1000000000000001E-2</v>
      </c>
    </row>
    <row r="31" spans="1:36" ht="14.85" customHeight="1">
      <c r="A31" t="s">
        <v>403</v>
      </c>
      <c r="B31" t="s">
        <v>404</v>
      </c>
      <c r="C31" t="s">
        <v>1365</v>
      </c>
      <c r="D31" t="s">
        <v>387</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7">
        <v>1.2999999999999999E-2</v>
      </c>
    </row>
    <row r="32" spans="1:36" ht="14.85" customHeight="1">
      <c r="A32" t="s">
        <v>406</v>
      </c>
      <c r="B32" t="s">
        <v>407</v>
      </c>
      <c r="C32" t="s">
        <v>1366</v>
      </c>
      <c r="D32" t="s">
        <v>387</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7">
        <v>1E-3</v>
      </c>
    </row>
    <row r="33" spans="1:36" ht="14.85" customHeight="1">
      <c r="A33" t="s">
        <v>409</v>
      </c>
      <c r="B33" t="s">
        <v>410</v>
      </c>
      <c r="C33" t="s">
        <v>1367</v>
      </c>
      <c r="D33" t="s">
        <v>387</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7">
        <v>-1E-3</v>
      </c>
    </row>
    <row r="34" spans="1:36" ht="14.85" customHeight="1">
      <c r="A34" t="s">
        <v>412</v>
      </c>
      <c r="B34" t="s">
        <v>413</v>
      </c>
      <c r="C34" t="s">
        <v>1368</v>
      </c>
      <c r="D34" t="s">
        <v>387</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7">
        <v>-4.0000000000000001E-3</v>
      </c>
    </row>
    <row r="35" spans="1:36" ht="14.85" customHeight="1">
      <c r="A35" t="s">
        <v>415</v>
      </c>
      <c r="B35" t="s">
        <v>416</v>
      </c>
      <c r="C35" t="s">
        <v>1369</v>
      </c>
      <c r="D35" t="s">
        <v>387</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7">
        <v>5.0000000000000001E-3</v>
      </c>
    </row>
    <row r="36" spans="1:36" ht="14.85" customHeight="1">
      <c r="A36" t="s">
        <v>418</v>
      </c>
      <c r="B36" t="s">
        <v>419</v>
      </c>
      <c r="C36" t="s">
        <v>1370</v>
      </c>
      <c r="D36" t="s">
        <v>387</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7">
        <v>7.0000000000000001E-3</v>
      </c>
    </row>
    <row r="37" spans="1:36" ht="14.85" customHeight="1">
      <c r="A37" t="s">
        <v>421</v>
      </c>
      <c r="B37" t="s">
        <v>422</v>
      </c>
      <c r="C37" t="s">
        <v>1371</v>
      </c>
      <c r="D37" t="s">
        <v>387</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7">
        <v>1.2E-2</v>
      </c>
    </row>
    <row r="38" spans="1:36" ht="14.85" customHeight="1">
      <c r="A38" t="s">
        <v>424</v>
      </c>
      <c r="C38" t="s">
        <v>1372</v>
      </c>
    </row>
    <row r="39" spans="1:36" ht="14.85" customHeight="1">
      <c r="A39" t="s">
        <v>426</v>
      </c>
      <c r="C39" t="s">
        <v>1373</v>
      </c>
    </row>
    <row r="40" spans="1:36" ht="14.85" customHeight="1">
      <c r="A40" t="s">
        <v>361</v>
      </c>
      <c r="C40" t="s">
        <v>1374</v>
      </c>
    </row>
    <row r="41" spans="1:36" ht="14.85" customHeight="1">
      <c r="A41" t="s">
        <v>384</v>
      </c>
      <c r="B41" t="s">
        <v>429</v>
      </c>
      <c r="C41" t="s">
        <v>1375</v>
      </c>
      <c r="D41" t="s">
        <v>346</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7">
        <v>4.1000000000000002E-2</v>
      </c>
    </row>
    <row r="42" spans="1:36" ht="14.85" customHeight="1">
      <c r="A42" t="s">
        <v>388</v>
      </c>
      <c r="B42" t="s">
        <v>431</v>
      </c>
      <c r="C42" t="s">
        <v>1376</v>
      </c>
      <c r="D42" t="s">
        <v>346</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7">
        <v>4.3999999999999997E-2</v>
      </c>
    </row>
    <row r="43" spans="1:36" ht="14.85" customHeight="1">
      <c r="A43" t="s">
        <v>391</v>
      </c>
      <c r="B43" t="s">
        <v>433</v>
      </c>
      <c r="C43" t="s">
        <v>1377</v>
      </c>
      <c r="D43" t="s">
        <v>346</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7">
        <v>4.5999999999999999E-2</v>
      </c>
    </row>
    <row r="44" spans="1:36" ht="14.85" customHeight="1">
      <c r="A44" t="s">
        <v>394</v>
      </c>
      <c r="B44" t="s">
        <v>435</v>
      </c>
      <c r="C44" t="s">
        <v>1378</v>
      </c>
      <c r="D44" t="s">
        <v>346</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7">
        <v>7.4999999999999997E-2</v>
      </c>
    </row>
    <row r="45" spans="1:36" ht="14.85" customHeight="1">
      <c r="A45" t="s">
        <v>397</v>
      </c>
      <c r="B45" t="s">
        <v>437</v>
      </c>
      <c r="C45" t="s">
        <v>1379</v>
      </c>
      <c r="D45" t="s">
        <v>346</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7">
        <v>5.2999999999999999E-2</v>
      </c>
    </row>
    <row r="46" spans="1:36" ht="14.85" customHeight="1">
      <c r="A46" t="s">
        <v>400</v>
      </c>
      <c r="B46" t="s">
        <v>439</v>
      </c>
      <c r="C46" t="s">
        <v>1380</v>
      </c>
      <c r="D46" t="s">
        <v>346</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7">
        <v>8.5000000000000006E-2</v>
      </c>
    </row>
    <row r="47" spans="1:36" ht="14.85" customHeight="1">
      <c r="A47" t="s">
        <v>403</v>
      </c>
      <c r="B47" t="s">
        <v>441</v>
      </c>
      <c r="C47" t="s">
        <v>1381</v>
      </c>
      <c r="D47" t="s">
        <v>346</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7">
        <v>6.0999999999999999E-2</v>
      </c>
    </row>
    <row r="48" spans="1:36" ht="14.85" customHeight="1">
      <c r="A48" t="s">
        <v>406</v>
      </c>
      <c r="B48" t="s">
        <v>443</v>
      </c>
      <c r="C48" t="s">
        <v>1382</v>
      </c>
      <c r="D48" t="s">
        <v>346</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7">
        <v>3.6999999999999998E-2</v>
      </c>
    </row>
    <row r="49" spans="1:36" ht="14.85" customHeight="1">
      <c r="A49" t="s">
        <v>409</v>
      </c>
      <c r="B49" t="s">
        <v>445</v>
      </c>
      <c r="C49" t="s">
        <v>1383</v>
      </c>
      <c r="D49" t="s">
        <v>346</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7">
        <v>5.5E-2</v>
      </c>
    </row>
    <row r="50" spans="1:36" ht="14.85" customHeight="1">
      <c r="A50" t="s">
        <v>412</v>
      </c>
      <c r="B50" t="s">
        <v>447</v>
      </c>
      <c r="C50" t="s">
        <v>1384</v>
      </c>
      <c r="D50" t="s">
        <v>346</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7">
        <v>3.2000000000000001E-2</v>
      </c>
    </row>
    <row r="51" spans="1:36" ht="14.85" customHeight="1">
      <c r="A51" t="s">
        <v>415</v>
      </c>
      <c r="B51" t="s">
        <v>449</v>
      </c>
      <c r="C51" t="s">
        <v>1385</v>
      </c>
      <c r="D51" t="s">
        <v>346</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7">
        <v>7.2999999999999995E-2</v>
      </c>
    </row>
    <row r="52" spans="1:36" ht="14.85" customHeight="1">
      <c r="A52" t="s">
        <v>418</v>
      </c>
      <c r="B52" t="s">
        <v>451</v>
      </c>
      <c r="C52" t="s">
        <v>1386</v>
      </c>
      <c r="D52" t="s">
        <v>346</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7">
        <v>8.5000000000000006E-2</v>
      </c>
    </row>
    <row r="53" spans="1:36" ht="14.85" customHeight="1">
      <c r="A53" t="s">
        <v>421</v>
      </c>
      <c r="B53" t="s">
        <v>453</v>
      </c>
      <c r="C53" t="s">
        <v>1387</v>
      </c>
      <c r="D53" t="s">
        <v>346</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7">
        <v>5.2999999999999999E-2</v>
      </c>
    </row>
    <row r="54" spans="1:36" ht="14.85" customHeight="1">
      <c r="A54" t="s">
        <v>365</v>
      </c>
      <c r="C54" t="s">
        <v>1388</v>
      </c>
    </row>
    <row r="55" spans="1:36" ht="14.85" customHeight="1">
      <c r="A55" t="s">
        <v>384</v>
      </c>
      <c r="B55" t="s">
        <v>456</v>
      </c>
      <c r="C55" t="s">
        <v>1389</v>
      </c>
      <c r="D55" t="s">
        <v>346</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7">
        <v>8.1000000000000003E-2</v>
      </c>
    </row>
    <row r="56" spans="1:36" ht="14.85" customHeight="1">
      <c r="A56" t="s">
        <v>388</v>
      </c>
      <c r="B56" t="s">
        <v>458</v>
      </c>
      <c r="C56" t="s">
        <v>1390</v>
      </c>
      <c r="D56" t="s">
        <v>346</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7">
        <v>8.5999999999999993E-2</v>
      </c>
    </row>
    <row r="57" spans="1:36" ht="14.85" customHeight="1">
      <c r="A57" t="s">
        <v>391</v>
      </c>
      <c r="B57" t="s">
        <v>460</v>
      </c>
      <c r="C57" t="s">
        <v>1391</v>
      </c>
      <c r="D57" t="s">
        <v>346</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7">
        <v>9.5000000000000001E-2</v>
      </c>
    </row>
    <row r="58" spans="1:36" ht="14.85" customHeight="1">
      <c r="A58" t="s">
        <v>394</v>
      </c>
      <c r="B58" t="s">
        <v>462</v>
      </c>
      <c r="C58" t="s">
        <v>1392</v>
      </c>
      <c r="D58" t="s">
        <v>346</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7">
        <v>9.9000000000000005E-2</v>
      </c>
    </row>
    <row r="59" spans="1:36" ht="14.85" customHeight="1">
      <c r="A59" t="s">
        <v>397</v>
      </c>
      <c r="B59" t="s">
        <v>464</v>
      </c>
      <c r="C59" t="s">
        <v>1393</v>
      </c>
      <c r="D59" t="s">
        <v>346</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7">
        <v>9.2999999999999999E-2</v>
      </c>
    </row>
    <row r="60" spans="1:36" ht="14.85" customHeight="1">
      <c r="A60" t="s">
        <v>400</v>
      </c>
      <c r="B60" t="s">
        <v>466</v>
      </c>
      <c r="C60" t="s">
        <v>1394</v>
      </c>
      <c r="D60" t="s">
        <v>346</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7">
        <v>0.105</v>
      </c>
    </row>
    <row r="61" spans="1:36" ht="14.85" customHeight="1">
      <c r="A61" t="s">
        <v>403</v>
      </c>
      <c r="B61" t="s">
        <v>468</v>
      </c>
      <c r="C61" t="s">
        <v>1395</v>
      </c>
      <c r="D61" t="s">
        <v>346</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7">
        <v>8.7999999999999995E-2</v>
      </c>
    </row>
    <row r="62" spans="1:36" ht="14.85" customHeight="1">
      <c r="A62" t="s">
        <v>406</v>
      </c>
      <c r="B62" t="s">
        <v>470</v>
      </c>
      <c r="C62" t="s">
        <v>1396</v>
      </c>
      <c r="D62" t="s">
        <v>346</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7">
        <v>9.1999999999999998E-2</v>
      </c>
    </row>
    <row r="63" spans="1:36" ht="14.85" customHeight="1">
      <c r="A63" t="s">
        <v>409</v>
      </c>
      <c r="B63" t="s">
        <v>472</v>
      </c>
      <c r="C63" t="s">
        <v>1397</v>
      </c>
      <c r="D63" t="s">
        <v>346</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7">
        <v>0.10100000000000001</v>
      </c>
    </row>
    <row r="64" spans="1:36" ht="14.85" customHeight="1">
      <c r="A64" t="s">
        <v>412</v>
      </c>
      <c r="B64" t="s">
        <v>474</v>
      </c>
      <c r="C64" t="s">
        <v>1398</v>
      </c>
      <c r="D64" t="s">
        <v>346</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7">
        <v>7.1999999999999995E-2</v>
      </c>
    </row>
    <row r="65" spans="1:36" ht="14.85" customHeight="1">
      <c r="A65" t="s">
        <v>415</v>
      </c>
      <c r="B65" t="s">
        <v>476</v>
      </c>
      <c r="C65" t="s">
        <v>1399</v>
      </c>
      <c r="D65" t="s">
        <v>346</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7">
        <v>0.123</v>
      </c>
    </row>
    <row r="66" spans="1:36" ht="14.85" customHeight="1">
      <c r="A66" t="s">
        <v>418</v>
      </c>
      <c r="B66" t="s">
        <v>478</v>
      </c>
      <c r="C66" t="s">
        <v>1400</v>
      </c>
      <c r="D66" t="s">
        <v>346</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7">
        <v>0.14000000000000001</v>
      </c>
    </row>
    <row r="67" spans="1:36" ht="14.85" customHeight="1">
      <c r="A67" t="s">
        <v>421</v>
      </c>
      <c r="B67" t="s">
        <v>480</v>
      </c>
      <c r="C67" t="s">
        <v>1401</v>
      </c>
      <c r="D67" t="s">
        <v>346</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7">
        <v>0.11899999999999999</v>
      </c>
    </row>
    <row r="68" spans="1:36" ht="14.85" customHeight="1">
      <c r="A68" t="s">
        <v>482</v>
      </c>
      <c r="C68" t="s">
        <v>1402</v>
      </c>
    </row>
    <row r="69" spans="1:36" s="12" customFormat="1" ht="14.85" customHeight="1">
      <c r="A69" s="12" t="s">
        <v>384</v>
      </c>
      <c r="B69" s="12" t="s">
        <v>484</v>
      </c>
      <c r="C69" s="12" t="s">
        <v>1403</v>
      </c>
      <c r="D69" s="12" t="s">
        <v>346</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1">
        <v>2.3E-2</v>
      </c>
    </row>
    <row r="70" spans="1:36" ht="14.85" customHeight="1">
      <c r="A70" t="s">
        <v>388</v>
      </c>
      <c r="B70" t="s">
        <v>486</v>
      </c>
      <c r="C70" t="s">
        <v>1404</v>
      </c>
      <c r="D70" t="s">
        <v>346</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7">
        <v>1.6E-2</v>
      </c>
    </row>
    <row r="71" spans="1:36" ht="14.85" customHeight="1">
      <c r="A71" t="s">
        <v>391</v>
      </c>
      <c r="B71" t="s">
        <v>488</v>
      </c>
      <c r="C71" t="s">
        <v>1405</v>
      </c>
      <c r="D71" t="s">
        <v>346</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7">
        <v>3.2000000000000001E-2</v>
      </c>
    </row>
    <row r="72" spans="1:36" ht="14.85" customHeight="1">
      <c r="A72" t="s">
        <v>394</v>
      </c>
      <c r="B72" t="s">
        <v>490</v>
      </c>
      <c r="C72" t="s">
        <v>1406</v>
      </c>
      <c r="D72" t="s">
        <v>346</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7">
        <v>2.5000000000000001E-2</v>
      </c>
    </row>
    <row r="73" spans="1:36" ht="14.85" customHeight="1">
      <c r="A73" t="s">
        <v>397</v>
      </c>
      <c r="B73" t="s">
        <v>492</v>
      </c>
      <c r="C73" t="s">
        <v>1407</v>
      </c>
      <c r="D73" t="s">
        <v>346</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7">
        <v>1.7000000000000001E-2</v>
      </c>
    </row>
    <row r="74" spans="1:36" ht="14.85" customHeight="1">
      <c r="A74" t="s">
        <v>400</v>
      </c>
      <c r="B74" t="s">
        <v>494</v>
      </c>
      <c r="C74" t="s">
        <v>1408</v>
      </c>
      <c r="D74" t="s">
        <v>346</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7">
        <v>3.3000000000000002E-2</v>
      </c>
    </row>
    <row r="75" spans="1:36" ht="14.85" customHeight="1">
      <c r="A75" t="s">
        <v>403</v>
      </c>
      <c r="B75" t="s">
        <v>496</v>
      </c>
      <c r="C75" t="s">
        <v>1409</v>
      </c>
      <c r="D75" t="s">
        <v>346</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7">
        <v>2.8000000000000001E-2</v>
      </c>
    </row>
    <row r="76" spans="1:36" ht="14.85" customHeight="1">
      <c r="A76" t="s">
        <v>406</v>
      </c>
      <c r="B76" t="s">
        <v>498</v>
      </c>
      <c r="C76" t="s">
        <v>1410</v>
      </c>
      <c r="D76" t="s">
        <v>346</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7">
        <v>3.1E-2</v>
      </c>
    </row>
    <row r="77" spans="1:36" ht="14.85" customHeight="1">
      <c r="A77" t="s">
        <v>409</v>
      </c>
      <c r="B77" t="s">
        <v>500</v>
      </c>
      <c r="C77" t="s">
        <v>1411</v>
      </c>
      <c r="D77" t="s">
        <v>346</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7">
        <v>2.9000000000000001E-2</v>
      </c>
    </row>
    <row r="78" spans="1:36" ht="14.85" customHeight="1">
      <c r="A78" t="s">
        <v>412</v>
      </c>
      <c r="B78" t="s">
        <v>502</v>
      </c>
      <c r="C78" t="s">
        <v>1412</v>
      </c>
      <c r="D78" t="s">
        <v>346</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7">
        <v>1.6E-2</v>
      </c>
    </row>
    <row r="79" spans="1:36" ht="14.85" customHeight="1">
      <c r="A79" t="s">
        <v>415</v>
      </c>
      <c r="B79" t="s">
        <v>504</v>
      </c>
      <c r="C79" t="s">
        <v>1413</v>
      </c>
      <c r="D79" t="s">
        <v>346</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7">
        <v>2.9000000000000001E-2</v>
      </c>
    </row>
    <row r="80" spans="1:36" ht="14.85" customHeight="1">
      <c r="A80" t="s">
        <v>418</v>
      </c>
      <c r="B80" t="s">
        <v>506</v>
      </c>
      <c r="C80" t="s">
        <v>1414</v>
      </c>
      <c r="D80" t="s">
        <v>346</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7">
        <v>4.2000000000000003E-2</v>
      </c>
    </row>
    <row r="81" spans="1:36" ht="14.85" customHeight="1">
      <c r="A81" t="s">
        <v>421</v>
      </c>
      <c r="B81" t="s">
        <v>508</v>
      </c>
      <c r="C81" t="s">
        <v>1415</v>
      </c>
      <c r="D81" t="s">
        <v>346</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7">
        <v>3.6999999999999998E-2</v>
      </c>
    </row>
    <row r="82" spans="1:36" ht="14.85" customHeight="1">
      <c r="A82" t="s">
        <v>510</v>
      </c>
      <c r="B82" t="s">
        <v>511</v>
      </c>
      <c r="C82" t="s">
        <v>1416</v>
      </c>
      <c r="D82" t="s">
        <v>346</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7">
        <v>2.4E-2</v>
      </c>
    </row>
    <row r="83" spans="1:36" ht="14.85" customHeight="1">
      <c r="A83" t="s">
        <v>513</v>
      </c>
      <c r="C83" t="s">
        <v>1417</v>
      </c>
    </row>
    <row r="84" spans="1:36" ht="14.85" customHeight="1">
      <c r="A84" t="s">
        <v>384</v>
      </c>
      <c r="B84" t="s">
        <v>515</v>
      </c>
      <c r="C84" t="s">
        <v>1418</v>
      </c>
      <c r="D84" t="s">
        <v>346</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7">
        <v>3.7999999999999999E-2</v>
      </c>
    </row>
    <row r="85" spans="1:36" ht="14.85" customHeight="1">
      <c r="A85" t="s">
        <v>517</v>
      </c>
      <c r="B85" t="s">
        <v>518</v>
      </c>
      <c r="C85" t="s">
        <v>1419</v>
      </c>
      <c r="D85" t="s">
        <v>346</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7">
        <v>3.5000000000000003E-2</v>
      </c>
    </row>
    <row r="86" spans="1:36" ht="14.85" customHeight="1">
      <c r="A86" t="s">
        <v>520</v>
      </c>
      <c r="B86" t="s">
        <v>521</v>
      </c>
      <c r="C86" t="s">
        <v>1420</v>
      </c>
      <c r="D86" t="s">
        <v>346</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7">
        <v>6.0999999999999999E-2</v>
      </c>
    </row>
    <row r="87" spans="1:36" ht="14.85" customHeight="1">
      <c r="A87" t="s">
        <v>523</v>
      </c>
      <c r="B87" t="s">
        <v>524</v>
      </c>
      <c r="C87" t="s">
        <v>1421</v>
      </c>
      <c r="D87" t="s">
        <v>346</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7">
        <v>-4.0000000000000001E-3</v>
      </c>
    </row>
    <row r="88" spans="1:36" ht="14.85" customHeight="1">
      <c r="A88" t="s">
        <v>388</v>
      </c>
      <c r="B88" t="s">
        <v>526</v>
      </c>
      <c r="C88" t="s">
        <v>1422</v>
      </c>
      <c r="D88" t="s">
        <v>346</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7">
        <v>5.8000000000000003E-2</v>
      </c>
    </row>
    <row r="89" spans="1:36" ht="14.85" customHeight="1">
      <c r="A89" t="s">
        <v>391</v>
      </c>
      <c r="B89" t="s">
        <v>528</v>
      </c>
      <c r="C89" t="s">
        <v>1423</v>
      </c>
      <c r="D89" t="s">
        <v>346</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7">
        <v>6.8000000000000005E-2</v>
      </c>
    </row>
    <row r="90" spans="1:36" ht="14.85" customHeight="1">
      <c r="A90" t="s">
        <v>394</v>
      </c>
      <c r="B90" t="s">
        <v>530</v>
      </c>
      <c r="C90" t="s">
        <v>1424</v>
      </c>
      <c r="D90" t="s">
        <v>346</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7">
        <v>6.8000000000000005E-2</v>
      </c>
    </row>
    <row r="91" spans="1:36" ht="14.85" customHeight="1">
      <c r="A91" t="s">
        <v>397</v>
      </c>
      <c r="B91" t="s">
        <v>532</v>
      </c>
      <c r="C91" t="s">
        <v>1425</v>
      </c>
      <c r="D91" t="s">
        <v>346</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7">
        <v>5.3999999999999999E-2</v>
      </c>
    </row>
    <row r="92" spans="1:36" ht="14.85" customHeight="1">
      <c r="A92" t="s">
        <v>400</v>
      </c>
      <c r="B92" t="s">
        <v>534</v>
      </c>
      <c r="C92" t="s">
        <v>1426</v>
      </c>
      <c r="D92" t="s">
        <v>346</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7">
        <v>8.4000000000000005E-2</v>
      </c>
    </row>
    <row r="93" spans="1:36" ht="14.85" customHeight="1">
      <c r="A93" t="s">
        <v>403</v>
      </c>
      <c r="B93" t="s">
        <v>536</v>
      </c>
      <c r="C93" t="s">
        <v>1427</v>
      </c>
      <c r="D93" t="s">
        <v>346</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7">
        <v>7.0000000000000007E-2</v>
      </c>
    </row>
    <row r="94" spans="1:36" ht="14.85" customHeight="1">
      <c r="A94" t="s">
        <v>406</v>
      </c>
      <c r="B94" t="s">
        <v>538</v>
      </c>
      <c r="C94" t="s">
        <v>1428</v>
      </c>
      <c r="D94" t="s">
        <v>346</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7">
        <v>3.9E-2</v>
      </c>
    </row>
    <row r="95" spans="1:36" ht="14.85" customHeight="1">
      <c r="A95" t="s">
        <v>409</v>
      </c>
      <c r="B95" t="s">
        <v>540</v>
      </c>
      <c r="C95" t="s">
        <v>1429</v>
      </c>
      <c r="D95" t="s">
        <v>346</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7">
        <v>0.05</v>
      </c>
    </row>
    <row r="96" spans="1:36" ht="14.85" customHeight="1">
      <c r="A96" t="s">
        <v>412</v>
      </c>
      <c r="B96" t="s">
        <v>542</v>
      </c>
      <c r="C96" t="s">
        <v>1430</v>
      </c>
      <c r="D96" t="s">
        <v>346</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7">
        <v>4.2000000000000003E-2</v>
      </c>
    </row>
    <row r="97" spans="1:36" ht="14.85" customHeight="1">
      <c r="A97" t="s">
        <v>415</v>
      </c>
      <c r="B97" t="s">
        <v>544</v>
      </c>
      <c r="C97" t="s">
        <v>1431</v>
      </c>
      <c r="D97" t="s">
        <v>346</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7">
        <v>7.5999999999999998E-2</v>
      </c>
    </row>
    <row r="98" spans="1:36" ht="14.85" customHeight="1">
      <c r="A98" t="s">
        <v>418</v>
      </c>
      <c r="B98" t="s">
        <v>546</v>
      </c>
      <c r="C98" t="s">
        <v>1432</v>
      </c>
      <c r="D98" t="s">
        <v>346</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7">
        <v>8.5000000000000006E-2</v>
      </c>
    </row>
    <row r="99" spans="1:36" ht="14.85" customHeight="1">
      <c r="A99" t="s">
        <v>421</v>
      </c>
      <c r="B99" t="s">
        <v>548</v>
      </c>
      <c r="C99" t="s">
        <v>1433</v>
      </c>
      <c r="D99" t="s">
        <v>346</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7">
        <v>6.3E-2</v>
      </c>
    </row>
    <row r="100" spans="1:36" ht="14.85" customHeight="1">
      <c r="A100" t="s">
        <v>510</v>
      </c>
      <c r="B100" t="s">
        <v>550</v>
      </c>
      <c r="C100" t="s">
        <v>1434</v>
      </c>
      <c r="D100" t="s">
        <v>346</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7">
        <v>5.6000000000000001E-2</v>
      </c>
    </row>
    <row r="101" spans="1:36" ht="14.85" customHeight="1">
      <c r="A101" t="s">
        <v>552</v>
      </c>
      <c r="C101" t="s">
        <v>1435</v>
      </c>
    </row>
    <row r="102" spans="1:36" ht="14.85" customHeight="1">
      <c r="A102" t="s">
        <v>384</v>
      </c>
      <c r="B102" t="s">
        <v>554</v>
      </c>
      <c r="C102" t="s">
        <v>1436</v>
      </c>
      <c r="D102" t="s">
        <v>172</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7">
        <v>0.13200000000000001</v>
      </c>
    </row>
    <row r="103" spans="1:36" ht="14.85" customHeight="1">
      <c r="A103" t="s">
        <v>517</v>
      </c>
      <c r="B103" t="s">
        <v>556</v>
      </c>
      <c r="C103" t="s">
        <v>1437</v>
      </c>
      <c r="D103" t="s">
        <v>172</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314</v>
      </c>
    </row>
    <row r="104" spans="1:36" ht="14.85" customHeight="1">
      <c r="A104" t="s">
        <v>520</v>
      </c>
      <c r="B104" t="s">
        <v>558</v>
      </c>
      <c r="C104" t="s">
        <v>1438</v>
      </c>
      <c r="D104" t="s">
        <v>172</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7">
        <v>6.5000000000000002E-2</v>
      </c>
    </row>
    <row r="105" spans="1:36" ht="14.85" customHeight="1">
      <c r="A105" t="s">
        <v>523</v>
      </c>
      <c r="B105" t="s">
        <v>560</v>
      </c>
      <c r="C105" t="s">
        <v>1439</v>
      </c>
      <c r="D105" t="s">
        <v>172</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314</v>
      </c>
    </row>
    <row r="106" spans="1:36" ht="14.85" customHeight="1">
      <c r="A106" t="s">
        <v>388</v>
      </c>
      <c r="B106" t="s">
        <v>562</v>
      </c>
      <c r="C106" t="s">
        <v>1440</v>
      </c>
      <c r="D106" t="s">
        <v>172</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314</v>
      </c>
    </row>
    <row r="107" spans="1:36" ht="14.85" customHeight="1">
      <c r="A107" t="s">
        <v>517</v>
      </c>
      <c r="B107" t="s">
        <v>564</v>
      </c>
      <c r="C107" t="s">
        <v>1441</v>
      </c>
      <c r="D107" t="s">
        <v>172</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314</v>
      </c>
    </row>
    <row r="108" spans="1:36" ht="14.85" customHeight="1">
      <c r="A108" t="s">
        <v>520</v>
      </c>
      <c r="B108" t="s">
        <v>566</v>
      </c>
      <c r="C108" t="s">
        <v>1442</v>
      </c>
      <c r="D108" t="s">
        <v>172</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314</v>
      </c>
    </row>
    <row r="109" spans="1:36" ht="14.85" customHeight="1">
      <c r="A109" t="s">
        <v>523</v>
      </c>
      <c r="B109" t="s">
        <v>568</v>
      </c>
      <c r="C109" t="s">
        <v>1443</v>
      </c>
      <c r="D109" t="s">
        <v>172</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314</v>
      </c>
    </row>
    <row r="110" spans="1:36" ht="14.85" customHeight="1">
      <c r="A110" t="s">
        <v>391</v>
      </c>
      <c r="B110" t="s">
        <v>570</v>
      </c>
      <c r="C110" t="s">
        <v>1444</v>
      </c>
      <c r="D110" t="s">
        <v>172</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314</v>
      </c>
    </row>
    <row r="111" spans="1:36" ht="14.85" customHeight="1">
      <c r="A111" t="s">
        <v>517</v>
      </c>
      <c r="B111" t="s">
        <v>572</v>
      </c>
      <c r="C111" t="s">
        <v>1445</v>
      </c>
      <c r="D111" t="s">
        <v>172</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314</v>
      </c>
    </row>
    <row r="112" spans="1:36" ht="14.85" customHeight="1">
      <c r="A112" t="s">
        <v>520</v>
      </c>
      <c r="B112" t="s">
        <v>574</v>
      </c>
      <c r="C112" t="s">
        <v>1446</v>
      </c>
      <c r="D112" t="s">
        <v>172</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314</v>
      </c>
    </row>
    <row r="113" spans="1:36" ht="14.85" customHeight="1">
      <c r="A113" t="s">
        <v>523</v>
      </c>
      <c r="B113" t="s">
        <v>576</v>
      </c>
      <c r="C113" t="s">
        <v>1447</v>
      </c>
      <c r="D113" t="s">
        <v>172</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314</v>
      </c>
    </row>
    <row r="114" spans="1:36" ht="14.85" customHeight="1">
      <c r="A114" t="s">
        <v>394</v>
      </c>
      <c r="B114" t="s">
        <v>578</v>
      </c>
      <c r="C114" t="s">
        <v>1448</v>
      </c>
      <c r="D114" t="s">
        <v>172</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314</v>
      </c>
    </row>
    <row r="115" spans="1:36" ht="14.85" customHeight="1">
      <c r="A115" t="s">
        <v>517</v>
      </c>
      <c r="B115" t="s">
        <v>580</v>
      </c>
      <c r="C115" t="s">
        <v>1449</v>
      </c>
      <c r="D115" t="s">
        <v>172</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314</v>
      </c>
    </row>
    <row r="116" spans="1:36" ht="14.85" customHeight="1">
      <c r="A116" t="s">
        <v>520</v>
      </c>
      <c r="B116" t="s">
        <v>582</v>
      </c>
      <c r="C116" t="s">
        <v>1450</v>
      </c>
      <c r="D116" t="s">
        <v>172</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314</v>
      </c>
    </row>
    <row r="117" spans="1:36" ht="14.85" customHeight="1">
      <c r="A117" t="s">
        <v>523</v>
      </c>
      <c r="B117" t="s">
        <v>584</v>
      </c>
      <c r="C117" t="s">
        <v>1451</v>
      </c>
      <c r="D117" t="s">
        <v>172</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314</v>
      </c>
    </row>
    <row r="118" spans="1:36" ht="14.85" customHeight="1">
      <c r="A118" t="s">
        <v>397</v>
      </c>
      <c r="B118" t="s">
        <v>586</v>
      </c>
      <c r="C118" t="s">
        <v>1452</v>
      </c>
      <c r="D118" t="s">
        <v>172</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314</v>
      </c>
    </row>
    <row r="119" spans="1:36" ht="14.85" customHeight="1">
      <c r="A119" t="s">
        <v>517</v>
      </c>
      <c r="B119" t="s">
        <v>588</v>
      </c>
      <c r="C119" t="s">
        <v>1453</v>
      </c>
      <c r="D119" t="s">
        <v>172</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314</v>
      </c>
    </row>
    <row r="120" spans="1:36" ht="14.85" customHeight="1">
      <c r="A120" t="s">
        <v>520</v>
      </c>
      <c r="B120" t="s">
        <v>590</v>
      </c>
      <c r="C120" t="s">
        <v>1454</v>
      </c>
      <c r="D120" t="s">
        <v>172</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314</v>
      </c>
    </row>
    <row r="121" spans="1:36" ht="14.85" customHeight="1">
      <c r="A121" t="s">
        <v>523</v>
      </c>
      <c r="B121" t="s">
        <v>592</v>
      </c>
      <c r="C121" t="s">
        <v>1455</v>
      </c>
      <c r="D121" t="s">
        <v>172</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314</v>
      </c>
    </row>
    <row r="122" spans="1:36" ht="14.85" customHeight="1">
      <c r="A122" t="s">
        <v>400</v>
      </c>
      <c r="B122" t="s">
        <v>594</v>
      </c>
      <c r="C122" t="s">
        <v>1456</v>
      </c>
      <c r="D122" t="s">
        <v>172</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314</v>
      </c>
    </row>
    <row r="123" spans="1:36" ht="14.85" customHeight="1">
      <c r="A123" t="s">
        <v>517</v>
      </c>
      <c r="B123" t="s">
        <v>596</v>
      </c>
      <c r="C123" t="s">
        <v>1457</v>
      </c>
      <c r="D123" t="s">
        <v>172</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314</v>
      </c>
    </row>
    <row r="124" spans="1:36" ht="14.85" customHeight="1">
      <c r="A124" t="s">
        <v>520</v>
      </c>
      <c r="B124" t="s">
        <v>598</v>
      </c>
      <c r="C124" t="s">
        <v>1458</v>
      </c>
      <c r="D124" t="s">
        <v>172</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314</v>
      </c>
    </row>
    <row r="125" spans="1:36" ht="14.85" customHeight="1">
      <c r="A125" t="s">
        <v>523</v>
      </c>
      <c r="B125" t="s">
        <v>600</v>
      </c>
      <c r="C125" t="s">
        <v>1459</v>
      </c>
      <c r="D125" t="s">
        <v>172</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314</v>
      </c>
    </row>
    <row r="126" spans="1:36" ht="14.85" customHeight="1">
      <c r="A126" t="s">
        <v>403</v>
      </c>
      <c r="B126" t="s">
        <v>602</v>
      </c>
      <c r="C126" t="s">
        <v>1460</v>
      </c>
      <c r="D126" t="s">
        <v>172</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314</v>
      </c>
    </row>
    <row r="127" spans="1:36" ht="14.85" customHeight="1">
      <c r="A127" t="s">
        <v>517</v>
      </c>
      <c r="B127" t="s">
        <v>604</v>
      </c>
      <c r="C127" t="s">
        <v>1461</v>
      </c>
      <c r="D127" t="s">
        <v>172</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314</v>
      </c>
    </row>
    <row r="128" spans="1:36" ht="14.85" customHeight="1">
      <c r="A128" t="s">
        <v>520</v>
      </c>
      <c r="B128" t="s">
        <v>606</v>
      </c>
      <c r="C128" t="s">
        <v>1462</v>
      </c>
      <c r="D128" t="s">
        <v>172</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314</v>
      </c>
    </row>
    <row r="129" spans="1:36" ht="14.85" customHeight="1">
      <c r="A129" t="s">
        <v>523</v>
      </c>
      <c r="B129" t="s">
        <v>608</v>
      </c>
      <c r="C129" t="s">
        <v>1463</v>
      </c>
      <c r="D129" t="s">
        <v>172</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314</v>
      </c>
    </row>
    <row r="130" spans="1:36" ht="14.85" customHeight="1">
      <c r="A130" t="s">
        <v>406</v>
      </c>
      <c r="B130" t="s">
        <v>610</v>
      </c>
      <c r="C130" t="s">
        <v>1464</v>
      </c>
      <c r="D130" t="s">
        <v>172</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314</v>
      </c>
    </row>
    <row r="131" spans="1:36" ht="14.85" customHeight="1">
      <c r="A131" t="s">
        <v>517</v>
      </c>
      <c r="B131" t="s">
        <v>612</v>
      </c>
      <c r="C131" t="s">
        <v>1465</v>
      </c>
      <c r="D131" t="s">
        <v>172</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314</v>
      </c>
    </row>
    <row r="132" spans="1:36" ht="14.85" customHeight="1">
      <c r="A132" t="s">
        <v>520</v>
      </c>
      <c r="B132" t="s">
        <v>614</v>
      </c>
      <c r="C132" t="s">
        <v>1466</v>
      </c>
      <c r="D132" t="s">
        <v>172</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314</v>
      </c>
    </row>
    <row r="133" spans="1:36" ht="14.85" customHeight="1">
      <c r="A133" t="s">
        <v>523</v>
      </c>
      <c r="B133" t="s">
        <v>616</v>
      </c>
      <c r="C133" t="s">
        <v>1467</v>
      </c>
      <c r="D133" t="s">
        <v>172</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314</v>
      </c>
    </row>
    <row r="134" spans="1:36" ht="14.85" customHeight="1">
      <c r="A134" t="s">
        <v>409</v>
      </c>
      <c r="B134" t="s">
        <v>618</v>
      </c>
      <c r="C134" t="s">
        <v>1468</v>
      </c>
      <c r="D134" t="s">
        <v>172</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7">
        <v>0.13300000000000001</v>
      </c>
    </row>
    <row r="135" spans="1:36" ht="14.85" customHeight="1">
      <c r="A135" t="s">
        <v>517</v>
      </c>
      <c r="B135" t="s">
        <v>620</v>
      </c>
      <c r="C135" t="s">
        <v>1469</v>
      </c>
      <c r="D135" t="s">
        <v>172</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7">
        <v>0.17599999999999999</v>
      </c>
    </row>
    <row r="136" spans="1:36" ht="14.85" customHeight="1">
      <c r="A136" t="s">
        <v>520</v>
      </c>
      <c r="B136" t="s">
        <v>622</v>
      </c>
      <c r="C136" t="s">
        <v>1470</v>
      </c>
      <c r="D136" t="s">
        <v>172</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7">
        <v>7.2999999999999995E-2</v>
      </c>
    </row>
    <row r="137" spans="1:36" ht="14.85" customHeight="1">
      <c r="A137" t="s">
        <v>523</v>
      </c>
      <c r="B137" t="s">
        <v>624</v>
      </c>
      <c r="C137" t="s">
        <v>1471</v>
      </c>
      <c r="D137" t="s">
        <v>172</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314</v>
      </c>
    </row>
    <row r="138" spans="1:36" ht="14.85" customHeight="1">
      <c r="A138" t="s">
        <v>412</v>
      </c>
      <c r="B138" t="s">
        <v>626</v>
      </c>
      <c r="C138" t="s">
        <v>1472</v>
      </c>
      <c r="D138" t="s">
        <v>172</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314</v>
      </c>
    </row>
    <row r="139" spans="1:36" ht="14.85" customHeight="1">
      <c r="A139" t="s">
        <v>517</v>
      </c>
      <c r="B139" t="s">
        <v>628</v>
      </c>
      <c r="C139" t="s">
        <v>1473</v>
      </c>
      <c r="D139" t="s">
        <v>172</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314</v>
      </c>
    </row>
    <row r="140" spans="1:36" ht="14.85" customHeight="1">
      <c r="A140" t="s">
        <v>520</v>
      </c>
      <c r="B140" t="s">
        <v>630</v>
      </c>
      <c r="C140" t="s">
        <v>1474</v>
      </c>
      <c r="D140" t="s">
        <v>172</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314</v>
      </c>
    </row>
    <row r="141" spans="1:36" ht="14.85" customHeight="1">
      <c r="A141" t="s">
        <v>523</v>
      </c>
      <c r="B141" t="s">
        <v>632</v>
      </c>
      <c r="C141" t="s">
        <v>1475</v>
      </c>
      <c r="D141" t="s">
        <v>172</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314</v>
      </c>
    </row>
    <row r="142" spans="1:36" ht="14.85" customHeight="1">
      <c r="A142" t="s">
        <v>415</v>
      </c>
      <c r="B142" t="s">
        <v>634</v>
      </c>
      <c r="C142" t="s">
        <v>1476</v>
      </c>
      <c r="D142" t="s">
        <v>172</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314</v>
      </c>
    </row>
    <row r="143" spans="1:36" ht="14.85" customHeight="1">
      <c r="A143" t="s">
        <v>517</v>
      </c>
      <c r="B143" t="s">
        <v>636</v>
      </c>
      <c r="C143" t="s">
        <v>1477</v>
      </c>
      <c r="D143" t="s">
        <v>172</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314</v>
      </c>
    </row>
    <row r="144" spans="1:36" ht="14.85" customHeight="1">
      <c r="A144" t="s">
        <v>520</v>
      </c>
      <c r="B144" t="s">
        <v>638</v>
      </c>
      <c r="C144" t="s">
        <v>1478</v>
      </c>
      <c r="D144" t="s">
        <v>172</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314</v>
      </c>
    </row>
    <row r="145" spans="1:36" ht="14.85" customHeight="1">
      <c r="A145" t="s">
        <v>523</v>
      </c>
      <c r="B145" t="s">
        <v>640</v>
      </c>
      <c r="C145" t="s">
        <v>1479</v>
      </c>
      <c r="D145" t="s">
        <v>172</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314</v>
      </c>
    </row>
    <row r="146" spans="1:36" ht="14.85" customHeight="1">
      <c r="A146" t="s">
        <v>418</v>
      </c>
      <c r="B146" t="s">
        <v>642</v>
      </c>
      <c r="C146" t="s">
        <v>1480</v>
      </c>
      <c r="D146" t="s">
        <v>172</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314</v>
      </c>
    </row>
    <row r="147" spans="1:36" ht="14.85" customHeight="1">
      <c r="A147" t="s">
        <v>517</v>
      </c>
      <c r="B147" t="s">
        <v>644</v>
      </c>
      <c r="C147" t="s">
        <v>1481</v>
      </c>
      <c r="D147" t="s">
        <v>172</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314</v>
      </c>
    </row>
    <row r="148" spans="1:36" ht="14.85" customHeight="1">
      <c r="A148" t="s">
        <v>520</v>
      </c>
      <c r="B148" t="s">
        <v>646</v>
      </c>
      <c r="C148" t="s">
        <v>1482</v>
      </c>
      <c r="D148" t="s">
        <v>172</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314</v>
      </c>
    </row>
    <row r="149" spans="1:36" ht="14.85" customHeight="1">
      <c r="A149" t="s">
        <v>523</v>
      </c>
      <c r="B149" t="s">
        <v>648</v>
      </c>
      <c r="C149" t="s">
        <v>1483</v>
      </c>
      <c r="D149" t="s">
        <v>172</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314</v>
      </c>
    </row>
    <row r="150" spans="1:36" ht="14.85" customHeight="1">
      <c r="A150" t="s">
        <v>421</v>
      </c>
      <c r="B150" t="s">
        <v>650</v>
      </c>
      <c r="C150" t="s">
        <v>1484</v>
      </c>
      <c r="D150" t="s">
        <v>172</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7">
        <v>8.6999999999999994E-2</v>
      </c>
    </row>
    <row r="151" spans="1:36" ht="14.85" customHeight="1">
      <c r="A151" t="s">
        <v>517</v>
      </c>
      <c r="B151" t="s">
        <v>652</v>
      </c>
      <c r="C151" t="s">
        <v>1485</v>
      </c>
      <c r="D151" t="s">
        <v>172</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7">
        <v>7.0000000000000007E-2</v>
      </c>
    </row>
    <row r="152" spans="1:36" ht="14.85" customHeight="1">
      <c r="A152" t="s">
        <v>520</v>
      </c>
      <c r="B152" t="s">
        <v>654</v>
      </c>
      <c r="C152" t="s">
        <v>1486</v>
      </c>
      <c r="D152" t="s">
        <v>172</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314</v>
      </c>
    </row>
    <row r="153" spans="1:36" ht="14.85" customHeight="1">
      <c r="A153" t="s">
        <v>523</v>
      </c>
      <c r="B153" t="s">
        <v>656</v>
      </c>
      <c r="C153" t="s">
        <v>1487</v>
      </c>
      <c r="D153" t="s">
        <v>172</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314</v>
      </c>
    </row>
    <row r="154" spans="1:36" ht="14.85" customHeight="1">
      <c r="A154" t="s">
        <v>510</v>
      </c>
      <c r="B154" t="s">
        <v>658</v>
      </c>
      <c r="C154" t="s">
        <v>1488</v>
      </c>
      <c r="D154" t="s">
        <v>172</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7">
        <v>0.17100000000000001</v>
      </c>
    </row>
    <row r="155" spans="1:36" ht="14.85" customHeight="1">
      <c r="A155" t="s">
        <v>660</v>
      </c>
      <c r="C155" t="s">
        <v>1489</v>
      </c>
    </row>
    <row r="156" spans="1:36" ht="14.85" customHeight="1">
      <c r="A156" t="s">
        <v>662</v>
      </c>
      <c r="B156" t="s">
        <v>663</v>
      </c>
      <c r="C156" t="s">
        <v>1490</v>
      </c>
      <c r="D156" t="s">
        <v>376</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314</v>
      </c>
    </row>
    <row r="157" spans="1:36" ht="14.85" customHeight="1">
      <c r="A157" t="s">
        <v>665</v>
      </c>
      <c r="B157" t="s">
        <v>666</v>
      </c>
      <c r="C157" t="s">
        <v>1491</v>
      </c>
      <c r="D157" t="s">
        <v>376</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314</v>
      </c>
    </row>
    <row r="158" spans="1:36" ht="14.85" customHeight="1">
      <c r="A158" t="s">
        <v>668</v>
      </c>
      <c r="B158" t="s">
        <v>669</v>
      </c>
      <c r="C158" t="s">
        <v>1492</v>
      </c>
      <c r="D158" t="s">
        <v>376</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314</v>
      </c>
    </row>
    <row r="159" spans="1:36" ht="14.85" customHeight="1">
      <c r="A159" t="s">
        <v>671</v>
      </c>
      <c r="B159" t="s">
        <v>672</v>
      </c>
      <c r="C159" t="s">
        <v>1493</v>
      </c>
      <c r="D159" t="s">
        <v>376</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314</v>
      </c>
    </row>
    <row r="160" spans="1:36" ht="14.85" customHeight="1">
      <c r="A160" t="s">
        <v>674</v>
      </c>
      <c r="B160" t="s">
        <v>675</v>
      </c>
      <c r="C160" t="s">
        <v>1494</v>
      </c>
      <c r="D160" t="s">
        <v>376</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314</v>
      </c>
    </row>
    <row r="161" spans="1:36" ht="14.85" customHeight="1">
      <c r="A161" t="s">
        <v>677</v>
      </c>
      <c r="B161" t="s">
        <v>678</v>
      </c>
      <c r="C161" t="s">
        <v>1495</v>
      </c>
      <c r="D161" t="s">
        <v>376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7">
        <v>6.8000000000000005E-2</v>
      </c>
    </row>
    <row r="162" spans="1:36" ht="14.85" customHeight="1">
      <c r="A162" t="s">
        <v>680</v>
      </c>
      <c r="B162" t="s">
        <v>681</v>
      </c>
      <c r="C162" t="s">
        <v>1496</v>
      </c>
      <c r="D162" t="s">
        <v>376</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7">
        <v>0.35499999999999998</v>
      </c>
    </row>
    <row r="163" spans="1:36" ht="14.85" customHeight="1">
      <c r="A163" t="s">
        <v>683</v>
      </c>
      <c r="B163" t="s">
        <v>684</v>
      </c>
      <c r="C163" t="s">
        <v>1497</v>
      </c>
      <c r="D163" t="s">
        <v>376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7">
        <v>0</v>
      </c>
    </row>
    <row r="164" spans="1:36" ht="14.85" customHeight="1">
      <c r="A164" t="s">
        <v>686</v>
      </c>
      <c r="B164" t="s">
        <v>687</v>
      </c>
      <c r="C164" t="s">
        <v>1498</v>
      </c>
      <c r="D164" t="s">
        <v>376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7">
        <v>0</v>
      </c>
    </row>
    <row r="165" spans="1:36" ht="14.85" customHeight="1">
      <c r="A165" t="s">
        <v>689</v>
      </c>
      <c r="C165" t="s">
        <v>1499</v>
      </c>
    </row>
    <row r="166" spans="1:36" ht="14.85" customHeight="1">
      <c r="A166" t="s">
        <v>691</v>
      </c>
      <c r="C166" t="s">
        <v>1500</v>
      </c>
    </row>
    <row r="167" spans="1:36" ht="14.85" customHeight="1">
      <c r="A167" t="s">
        <v>517</v>
      </c>
      <c r="B167" t="s">
        <v>693</v>
      </c>
      <c r="C167" t="s">
        <v>1501</v>
      </c>
      <c r="D167" t="s">
        <v>695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7">
        <v>6.0000000000000001E-3</v>
      </c>
    </row>
    <row r="168" spans="1:36" ht="14.85" customHeight="1">
      <c r="A168" t="s">
        <v>520</v>
      </c>
      <c r="B168" t="s">
        <v>696</v>
      </c>
      <c r="C168" t="s">
        <v>1502</v>
      </c>
      <c r="D168" t="s">
        <v>695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7">
        <v>7.0000000000000001E-3</v>
      </c>
    </row>
    <row r="169" spans="1:36" ht="14.85" customHeight="1">
      <c r="A169" t="s">
        <v>523</v>
      </c>
      <c r="B169" t="s">
        <v>698</v>
      </c>
      <c r="C169" t="s">
        <v>1503</v>
      </c>
      <c r="D169" t="s">
        <v>695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7">
        <v>8.0000000000000002E-3</v>
      </c>
    </row>
    <row r="170" spans="1:36" ht="14.85" customHeight="1">
      <c r="A170" t="s">
        <v>700</v>
      </c>
      <c r="B170" t="s">
        <v>701</v>
      </c>
      <c r="C170" t="s">
        <v>1504</v>
      </c>
      <c r="D170" t="s">
        <v>695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7">
        <v>8.9999999999999993E-3</v>
      </c>
    </row>
    <row r="171" spans="1:36" ht="14.85" customHeight="1">
      <c r="A171" t="s">
        <v>703</v>
      </c>
      <c r="C171" t="s">
        <v>1505</v>
      </c>
    </row>
    <row r="172" spans="1:36" ht="14.85" customHeight="1">
      <c r="A172" t="s">
        <v>517</v>
      </c>
      <c r="B172" t="s">
        <v>705</v>
      </c>
      <c r="C172" t="s">
        <v>1506</v>
      </c>
      <c r="D172" t="s">
        <v>695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7">
        <v>5.0000000000000001E-3</v>
      </c>
    </row>
    <row r="173" spans="1:36" ht="14.85" customHeight="1">
      <c r="A173" t="s">
        <v>520</v>
      </c>
      <c r="B173" t="s">
        <v>707</v>
      </c>
      <c r="C173" t="s">
        <v>1507</v>
      </c>
      <c r="D173" t="s">
        <v>695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7">
        <v>6.0000000000000001E-3</v>
      </c>
    </row>
    <row r="174" spans="1:36" ht="14.85" customHeight="1">
      <c r="A174" t="s">
        <v>523</v>
      </c>
      <c r="B174" t="s">
        <v>709</v>
      </c>
      <c r="C174" t="s">
        <v>1508</v>
      </c>
      <c r="D174" t="s">
        <v>695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7">
        <v>6.0000000000000001E-3</v>
      </c>
    </row>
    <row r="175" spans="1:36" ht="14.85" customHeight="1">
      <c r="A175" t="s">
        <v>700</v>
      </c>
      <c r="B175" t="s">
        <v>711</v>
      </c>
      <c r="C175" t="s">
        <v>1509</v>
      </c>
      <c r="D175" t="s">
        <v>695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7">
        <v>7.0000000000000001E-3</v>
      </c>
    </row>
    <row r="176" spans="1:36" ht="14.85" customHeight="1">
      <c r="A176" t="s">
        <v>713</v>
      </c>
      <c r="C176" t="s">
        <v>1510</v>
      </c>
    </row>
    <row r="177" spans="1:37" ht="14.85" customHeight="1">
      <c r="A177" t="s">
        <v>715</v>
      </c>
      <c r="C177" t="s">
        <v>1511</v>
      </c>
    </row>
    <row r="178" spans="1:37" ht="14.85" customHeight="1">
      <c r="A178" t="s">
        <v>384</v>
      </c>
      <c r="B178" t="s">
        <v>717</v>
      </c>
      <c r="C178" t="s">
        <v>1512</v>
      </c>
      <c r="D178" t="s">
        <v>179</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7">
        <v>2.7E-2</v>
      </c>
    </row>
    <row r="179" spans="1:37" ht="14.85" customHeight="1">
      <c r="A179" t="s">
        <v>388</v>
      </c>
      <c r="B179" t="s">
        <v>719</v>
      </c>
      <c r="C179" t="s">
        <v>1513</v>
      </c>
      <c r="D179" t="s">
        <v>179</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7">
        <v>4.3999999999999997E-2</v>
      </c>
    </row>
    <row r="180" spans="1:37" ht="14.85" customHeight="1">
      <c r="A180" t="s">
        <v>391</v>
      </c>
      <c r="B180" t="s">
        <v>721</v>
      </c>
      <c r="C180" t="s">
        <v>1514</v>
      </c>
      <c r="D180" t="s">
        <v>179</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7">
        <v>5.8000000000000003E-2</v>
      </c>
    </row>
    <row r="181" spans="1:37" ht="14.85" customHeight="1">
      <c r="A181" t="s">
        <v>394</v>
      </c>
      <c r="B181" t="s">
        <v>723</v>
      </c>
      <c r="C181" t="s">
        <v>1515</v>
      </c>
      <c r="D181" t="s">
        <v>179</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7">
        <v>5.6000000000000001E-2</v>
      </c>
    </row>
    <row r="182" spans="1:37" ht="14.85" customHeight="1">
      <c r="A182" t="s">
        <v>397</v>
      </c>
      <c r="B182" t="s">
        <v>725</v>
      </c>
      <c r="C182" t="s">
        <v>1516</v>
      </c>
      <c r="D182" t="s">
        <v>179</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7">
        <v>0.04</v>
      </c>
    </row>
    <row r="183" spans="1:37" ht="14.85" customHeight="1">
      <c r="A183" t="s">
        <v>400</v>
      </c>
      <c r="B183" t="s">
        <v>727</v>
      </c>
      <c r="C183" t="s">
        <v>1517</v>
      </c>
      <c r="D183" t="s">
        <v>179</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7">
        <v>6.7000000000000004E-2</v>
      </c>
    </row>
    <row r="184" spans="1:37" ht="14.85" customHeight="1">
      <c r="A184" t="s">
        <v>403</v>
      </c>
      <c r="B184" t="s">
        <v>729</v>
      </c>
      <c r="C184" t="s">
        <v>1518</v>
      </c>
      <c r="D184" t="s">
        <v>179</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7">
        <v>4.8000000000000001E-2</v>
      </c>
    </row>
    <row r="185" spans="1:37" ht="14.85" customHeight="1">
      <c r="A185" t="s">
        <v>406</v>
      </c>
      <c r="B185" t="s">
        <v>731</v>
      </c>
      <c r="C185" t="s">
        <v>1519</v>
      </c>
      <c r="D185" t="s">
        <v>179</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7">
        <v>2.9000000000000001E-2</v>
      </c>
    </row>
    <row r="186" spans="1:37" ht="14.85" customHeight="1">
      <c r="A186" t="s">
        <v>409</v>
      </c>
      <c r="B186" t="s">
        <v>733</v>
      </c>
      <c r="C186" t="s">
        <v>1520</v>
      </c>
      <c r="D186" t="s">
        <v>179</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7">
        <v>3.6999999999999998E-2</v>
      </c>
    </row>
    <row r="187" spans="1:37" ht="14.85" customHeight="1">
      <c r="A187" t="s">
        <v>412</v>
      </c>
      <c r="B187" t="s">
        <v>735</v>
      </c>
      <c r="C187" t="s">
        <v>1521</v>
      </c>
      <c r="D187" t="s">
        <v>179</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7">
        <v>2.1000000000000001E-2</v>
      </c>
    </row>
    <row r="188" spans="1:37" ht="14.85" customHeight="1">
      <c r="A188" t="s">
        <v>415</v>
      </c>
      <c r="B188" t="s">
        <v>737</v>
      </c>
      <c r="C188" t="s">
        <v>1522</v>
      </c>
      <c r="D188" t="s">
        <v>179</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7">
        <v>5.8999999999999997E-2</v>
      </c>
    </row>
    <row r="189" spans="1:37" ht="14.85" customHeight="1">
      <c r="A189" t="s">
        <v>418</v>
      </c>
      <c r="B189" t="s">
        <v>739</v>
      </c>
      <c r="C189" t="s">
        <v>1523</v>
      </c>
      <c r="D189" t="s">
        <v>179</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7">
        <v>7.1999999999999995E-2</v>
      </c>
    </row>
    <row r="190" spans="1:37" ht="14.85" customHeight="1">
      <c r="A190" t="s">
        <v>421</v>
      </c>
      <c r="B190" t="s">
        <v>741</v>
      </c>
      <c r="C190" t="s">
        <v>1524</v>
      </c>
      <c r="D190" t="s">
        <v>179</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7">
        <v>5.0999999999999997E-2</v>
      </c>
    </row>
    <row r="191" spans="1:37" ht="14.85" customHeight="1">
      <c r="A191" t="s">
        <v>510</v>
      </c>
      <c r="B191" t="s">
        <v>743</v>
      </c>
      <c r="C191" t="s">
        <v>1525</v>
      </c>
      <c r="D191" t="s">
        <v>179</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7">
        <v>4.1000000000000002E-2</v>
      </c>
    </row>
    <row r="192" spans="1:37" ht="14.85" customHeight="1">
      <c r="A192" t="s">
        <v>745</v>
      </c>
      <c r="B192" t="s">
        <v>746</v>
      </c>
      <c r="C192" t="s">
        <v>747</v>
      </c>
      <c r="D192" t="s">
        <v>1526</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7">
        <v>0</v>
      </c>
    </row>
    <row r="193" spans="1:37" ht="14.85" customHeight="1">
      <c r="A193" t="s">
        <v>749</v>
      </c>
      <c r="B193" t="s">
        <v>746</v>
      </c>
      <c r="C193" t="s">
        <v>750</v>
      </c>
      <c r="D193" t="s">
        <v>1527</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7">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1528</v>
      </c>
    </row>
    <row r="2" spans="1:31">
      <c r="A2" t="s">
        <v>1529</v>
      </c>
    </row>
    <row r="3" spans="1:31">
      <c r="A3" t="s">
        <v>1530</v>
      </c>
    </row>
    <row r="4" spans="1:31">
      <c r="A4" t="s">
        <v>169</v>
      </c>
    </row>
    <row r="5" spans="1:31" s="35" customFormat="1" ht="105" customHeight="1">
      <c r="A5" s="35" t="s">
        <v>1531</v>
      </c>
      <c r="B5" s="35" t="s">
        <v>1532</v>
      </c>
      <c r="C5" s="35" t="s">
        <v>1533</v>
      </c>
      <c r="D5" s="35" t="s">
        <v>1534</v>
      </c>
      <c r="E5" s="35" t="s">
        <v>1535</v>
      </c>
      <c r="F5" s="35" t="s">
        <v>1536</v>
      </c>
      <c r="G5" s="35" t="s">
        <v>1537</v>
      </c>
      <c r="H5" s="35" t="s">
        <v>1538</v>
      </c>
      <c r="I5" s="35" t="s">
        <v>1539</v>
      </c>
      <c r="J5" s="35" t="s">
        <v>1540</v>
      </c>
      <c r="K5" s="74" t="s">
        <v>1541</v>
      </c>
      <c r="L5" s="35" t="s">
        <v>1542</v>
      </c>
      <c r="M5" s="35" t="s">
        <v>1543</v>
      </c>
      <c r="N5" s="35" t="s">
        <v>1544</v>
      </c>
      <c r="O5" s="35" t="s">
        <v>1545</v>
      </c>
      <c r="P5" s="35" t="s">
        <v>1546</v>
      </c>
      <c r="Q5" s="35" t="s">
        <v>1547</v>
      </c>
      <c r="R5" s="35" t="s">
        <v>1548</v>
      </c>
      <c r="S5" s="35" t="s">
        <v>1549</v>
      </c>
      <c r="T5" s="35" t="s">
        <v>1550</v>
      </c>
      <c r="U5" s="74" t="s">
        <v>1551</v>
      </c>
      <c r="V5" s="35" t="s">
        <v>1552</v>
      </c>
      <c r="W5" s="35" t="s">
        <v>1553</v>
      </c>
      <c r="X5" s="35" t="s">
        <v>1554</v>
      </c>
      <c r="Y5" s="35" t="s">
        <v>1555</v>
      </c>
      <c r="Z5" s="35" t="s">
        <v>1556</v>
      </c>
      <c r="AA5" s="35" t="s">
        <v>1557</v>
      </c>
      <c r="AB5" s="35" t="s">
        <v>1558</v>
      </c>
      <c r="AC5" s="35" t="s">
        <v>1559</v>
      </c>
      <c r="AD5" s="35" t="s">
        <v>1560</v>
      </c>
      <c r="AE5" s="80" t="s">
        <v>1561</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1">
        <v>117.991058</v>
      </c>
      <c r="L6">
        <v>75.230225000000004</v>
      </c>
      <c r="M6">
        <v>28.344539999999999</v>
      </c>
      <c r="N6">
        <v>0.19453000000000001</v>
      </c>
      <c r="O6">
        <v>0.29178999999999999</v>
      </c>
      <c r="P6">
        <v>4.1454469999999999</v>
      </c>
      <c r="Q6">
        <v>0.20696000000000001</v>
      </c>
      <c r="R6">
        <v>0.223412</v>
      </c>
      <c r="S6">
        <v>0.209813</v>
      </c>
      <c r="T6">
        <v>0.34322200000000003</v>
      </c>
      <c r="U6" s="71">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79">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1">
        <v>115.891792</v>
      </c>
      <c r="L7">
        <v>73.088111999999995</v>
      </c>
      <c r="M7">
        <v>27.652967</v>
      </c>
      <c r="N7">
        <v>0.18373600000000001</v>
      </c>
      <c r="O7">
        <v>0.28072200000000003</v>
      </c>
      <c r="P7">
        <v>3.9100199999999998</v>
      </c>
      <c r="Q7">
        <v>0.194604</v>
      </c>
      <c r="R7">
        <v>0.21002999999999999</v>
      </c>
      <c r="S7">
        <v>0.197246</v>
      </c>
      <c r="T7">
        <v>0.32266400000000001</v>
      </c>
      <c r="U7" s="71">
        <v>106.039688</v>
      </c>
      <c r="V7">
        <v>207.51411400000001</v>
      </c>
      <c r="W7">
        <v>9.0484999999999996E-2</v>
      </c>
      <c r="X7">
        <v>7.4689000000000005E-2</v>
      </c>
      <c r="Y7">
        <v>4.2648529999999996</v>
      </c>
      <c r="Z7">
        <v>0</v>
      </c>
      <c r="AA7">
        <v>3.9392000000000003E-2</v>
      </c>
      <c r="AB7">
        <v>5.8538E-2</v>
      </c>
      <c r="AC7">
        <v>6.4530000000000004E-2</v>
      </c>
      <c r="AD7">
        <v>7.9177999999999998E-2</v>
      </c>
      <c r="AE7" s="79">
        <v>212.185318</v>
      </c>
    </row>
    <row r="8" spans="1:31">
      <c r="A8">
        <v>2048</v>
      </c>
      <c r="B8">
        <v>70.158630000000002</v>
      </c>
      <c r="C8">
        <v>22.800196</v>
      </c>
      <c r="D8">
        <v>0.215387</v>
      </c>
      <c r="E8">
        <v>5.9117999999999997E-2</v>
      </c>
      <c r="F8">
        <v>19.985868</v>
      </c>
      <c r="G8">
        <v>0.22128300000000001</v>
      </c>
      <c r="H8">
        <v>0.238653</v>
      </c>
      <c r="I8">
        <v>0.242233</v>
      </c>
      <c r="J8">
        <v>4.6999999999999997E-5</v>
      </c>
      <c r="K8" s="71">
        <v>113.92124200000001</v>
      </c>
      <c r="L8">
        <v>71.089843999999999</v>
      </c>
      <c r="M8">
        <v>26.998093000000001</v>
      </c>
      <c r="N8">
        <v>0.173872</v>
      </c>
      <c r="O8">
        <v>0.27061400000000002</v>
      </c>
      <c r="P8">
        <v>3.6928519999999998</v>
      </c>
      <c r="Q8">
        <v>0.183171</v>
      </c>
      <c r="R8">
        <v>0.19764200000000001</v>
      </c>
      <c r="S8">
        <v>0.185612</v>
      </c>
      <c r="T8">
        <v>0.30363299999999999</v>
      </c>
      <c r="U8" s="71">
        <v>103.095596</v>
      </c>
      <c r="V8">
        <v>206.63888499999999</v>
      </c>
      <c r="W8">
        <v>8.9556999999999998E-2</v>
      </c>
      <c r="X8">
        <v>7.3094000000000006E-2</v>
      </c>
      <c r="Y8">
        <v>3.954189</v>
      </c>
      <c r="Z8">
        <v>0</v>
      </c>
      <c r="AA8">
        <v>3.7858999999999997E-2</v>
      </c>
      <c r="AB8">
        <v>5.6265999999999997E-2</v>
      </c>
      <c r="AC8">
        <v>6.2025999999999998E-2</v>
      </c>
      <c r="AD8">
        <v>7.6103000000000004E-2</v>
      </c>
      <c r="AE8" s="79">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1">
        <v>111.964691</v>
      </c>
      <c r="L9">
        <v>69.220253</v>
      </c>
      <c r="M9">
        <v>26.379553000000001</v>
      </c>
      <c r="N9">
        <v>0.16434000000000001</v>
      </c>
      <c r="O9">
        <v>0.26127600000000001</v>
      </c>
      <c r="P9">
        <v>3.4920789999999999</v>
      </c>
      <c r="Q9">
        <v>0.17255000000000001</v>
      </c>
      <c r="R9">
        <v>0.18614</v>
      </c>
      <c r="S9">
        <v>0.17480999999999999</v>
      </c>
      <c r="T9">
        <v>0.28596199999999999</v>
      </c>
      <c r="U9" s="71">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79">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1">
        <v>110.282471</v>
      </c>
      <c r="L10">
        <v>67.480141000000003</v>
      </c>
      <c r="M10">
        <v>25.802208</v>
      </c>
      <c r="N10">
        <v>0.15545900000000001</v>
      </c>
      <c r="O10">
        <v>0.25259399999999999</v>
      </c>
      <c r="P10">
        <v>3.3047219999999999</v>
      </c>
      <c r="Q10">
        <v>0.16265199999999999</v>
      </c>
      <c r="R10">
        <v>0.17541899999999999</v>
      </c>
      <c r="S10">
        <v>0.164742</v>
      </c>
      <c r="T10">
        <v>0.26949200000000001</v>
      </c>
      <c r="U10" s="71">
        <v>97.767455999999996</v>
      </c>
      <c r="V10">
        <v>205.217896</v>
      </c>
      <c r="W10">
        <v>8.7975999999999999E-2</v>
      </c>
      <c r="X10">
        <v>7.0239999999999997E-2</v>
      </c>
      <c r="Y10">
        <v>3.42943</v>
      </c>
      <c r="Z10">
        <v>0</v>
      </c>
      <c r="AA10">
        <v>3.5028999999999998E-2</v>
      </c>
      <c r="AB10">
        <v>5.2075000000000003E-2</v>
      </c>
      <c r="AC10">
        <v>5.7405999999999999E-2</v>
      </c>
      <c r="AD10">
        <v>7.0427000000000003E-2</v>
      </c>
      <c r="AE10" s="79">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1">
        <v>108.70193500000001</v>
      </c>
      <c r="L11">
        <v>65.736037999999994</v>
      </c>
      <c r="M11">
        <v>25.222774999999999</v>
      </c>
      <c r="N11">
        <v>0.146872</v>
      </c>
      <c r="O11">
        <v>0.24406</v>
      </c>
      <c r="P11">
        <v>3.1239020000000002</v>
      </c>
      <c r="Q11">
        <v>0.15309500000000001</v>
      </c>
      <c r="R11">
        <v>0.16506599999999999</v>
      </c>
      <c r="S11">
        <v>0.15501799999999999</v>
      </c>
      <c r="T11">
        <v>0.25358599999999998</v>
      </c>
      <c r="U11" s="71">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79">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1">
        <v>106.89825399999999</v>
      </c>
      <c r="L12">
        <v>63.896785999999999</v>
      </c>
      <c r="M12">
        <v>24.599024</v>
      </c>
      <c r="N12">
        <v>0.13841500000000001</v>
      </c>
      <c r="O12">
        <v>0.23535400000000001</v>
      </c>
      <c r="P12">
        <v>2.9457680000000002</v>
      </c>
      <c r="Q12">
        <v>0.143706</v>
      </c>
      <c r="R12">
        <v>0.154893</v>
      </c>
      <c r="S12">
        <v>0.14546500000000001</v>
      </c>
      <c r="T12">
        <v>0.237958</v>
      </c>
      <c r="U12" s="71">
        <v>92.497275999999999</v>
      </c>
      <c r="V12">
        <v>202.907623</v>
      </c>
      <c r="W12">
        <v>8.6636000000000005E-2</v>
      </c>
      <c r="X12">
        <v>6.7456000000000002E-2</v>
      </c>
      <c r="Y12">
        <v>2.9925440000000001</v>
      </c>
      <c r="Z12">
        <v>0</v>
      </c>
      <c r="AA12">
        <v>3.2318E-2</v>
      </c>
      <c r="AB12">
        <v>4.8059999999999999E-2</v>
      </c>
      <c r="AC12">
        <v>5.2979999999999999E-2</v>
      </c>
      <c r="AD12">
        <v>6.4991999999999994E-2</v>
      </c>
      <c r="AE12" s="79">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1">
        <v>105.194016</v>
      </c>
      <c r="L13">
        <v>62.128014</v>
      </c>
      <c r="M13">
        <v>23.983839</v>
      </c>
      <c r="N13">
        <v>0.130414</v>
      </c>
      <c r="O13">
        <v>0.22706699999999999</v>
      </c>
      <c r="P13">
        <v>2.7770570000000001</v>
      </c>
      <c r="Q13">
        <v>0.134794</v>
      </c>
      <c r="R13">
        <v>0.145236</v>
      </c>
      <c r="S13">
        <v>0.13639599999999999</v>
      </c>
      <c r="T13">
        <v>0.22312299999999999</v>
      </c>
      <c r="U13" s="71">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79">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1">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1">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79">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1">
        <v>101.493889</v>
      </c>
      <c r="L15">
        <v>58.566901999999999</v>
      </c>
      <c r="M15">
        <v>22.724648999999999</v>
      </c>
      <c r="N15">
        <v>0.11512799999999999</v>
      </c>
      <c r="O15">
        <v>0.21024399999999999</v>
      </c>
      <c r="P15">
        <v>2.452369</v>
      </c>
      <c r="Q15">
        <v>0.11763800000000001</v>
      </c>
      <c r="R15">
        <v>0.12664400000000001</v>
      </c>
      <c r="S15">
        <v>0.118936</v>
      </c>
      <c r="T15">
        <v>0.19456100000000001</v>
      </c>
      <c r="U15" s="71">
        <v>84.627112999999994</v>
      </c>
      <c r="V15">
        <v>197.77810700000001</v>
      </c>
      <c r="W15">
        <v>8.5285E-2</v>
      </c>
      <c r="X15">
        <v>6.3270999999999994E-2</v>
      </c>
      <c r="Y15">
        <v>2.486901</v>
      </c>
      <c r="Z15">
        <v>0</v>
      </c>
      <c r="AA15">
        <v>2.8354000000000001E-2</v>
      </c>
      <c r="AB15">
        <v>4.2192E-2</v>
      </c>
      <c r="AC15">
        <v>4.6511999999999998E-2</v>
      </c>
      <c r="AD15">
        <v>5.7045999999999999E-2</v>
      </c>
      <c r="AE15" s="79">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1">
        <v>99.787696999999994</v>
      </c>
      <c r="L16">
        <v>56.955432999999999</v>
      </c>
      <c r="M16">
        <v>22.157523999999999</v>
      </c>
      <c r="N16">
        <v>0.10828500000000001</v>
      </c>
      <c r="O16">
        <v>0.20253099999999999</v>
      </c>
      <c r="P16">
        <v>2.3054549999999998</v>
      </c>
      <c r="Q16">
        <v>0.109815</v>
      </c>
      <c r="R16">
        <v>0.11816400000000001</v>
      </c>
      <c r="S16">
        <v>0.110972</v>
      </c>
      <c r="T16">
        <v>0.181532</v>
      </c>
      <c r="U16" s="71">
        <v>82.249786</v>
      </c>
      <c r="V16">
        <v>196.307739</v>
      </c>
      <c r="W16">
        <v>8.4857000000000002E-2</v>
      </c>
      <c r="X16">
        <v>6.2068999999999999E-2</v>
      </c>
      <c r="Y16">
        <v>2.3585590000000001</v>
      </c>
      <c r="Z16">
        <v>0</v>
      </c>
      <c r="AA16">
        <v>2.7150000000000001E-2</v>
      </c>
      <c r="AB16">
        <v>4.0389000000000001E-2</v>
      </c>
      <c r="AC16">
        <v>4.4525000000000002E-2</v>
      </c>
      <c r="AD16">
        <v>5.4609999999999999E-2</v>
      </c>
      <c r="AE16" s="79">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1">
        <v>98.200080999999997</v>
      </c>
      <c r="L17">
        <v>55.482284999999997</v>
      </c>
      <c r="M17">
        <v>21.643822</v>
      </c>
      <c r="N17">
        <v>0.10208399999999999</v>
      </c>
      <c r="O17">
        <v>0.19545000000000001</v>
      </c>
      <c r="P17">
        <v>2.17048</v>
      </c>
      <c r="Q17">
        <v>0.10258</v>
      </c>
      <c r="R17">
        <v>0.110317</v>
      </c>
      <c r="S17">
        <v>0.103602</v>
      </c>
      <c r="T17">
        <v>0.16947699999999999</v>
      </c>
      <c r="U17" s="71">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79">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1">
        <v>96.318832</v>
      </c>
      <c r="L18">
        <v>54.011184999999998</v>
      </c>
      <c r="M18">
        <v>21.11458</v>
      </c>
      <c r="N18">
        <v>9.6263000000000001E-2</v>
      </c>
      <c r="O18">
        <v>0.18856400000000001</v>
      </c>
      <c r="P18">
        <v>2.0424229999999999</v>
      </c>
      <c r="Q18">
        <v>9.5702999999999996E-2</v>
      </c>
      <c r="R18">
        <v>0.102856</v>
      </c>
      <c r="S18">
        <v>9.6595E-2</v>
      </c>
      <c r="T18">
        <v>0.15801499999999999</v>
      </c>
      <c r="U18" s="71">
        <v>77.906181000000004</v>
      </c>
      <c r="V18">
        <v>193.78573600000001</v>
      </c>
      <c r="W18">
        <v>8.4641999999999995E-2</v>
      </c>
      <c r="X18">
        <v>6.012E-2</v>
      </c>
      <c r="Y18">
        <v>2.161508</v>
      </c>
      <c r="Z18">
        <v>0</v>
      </c>
      <c r="AA18">
        <v>2.4840999999999998E-2</v>
      </c>
      <c r="AB18">
        <v>3.7024000000000001E-2</v>
      </c>
      <c r="AC18">
        <v>4.0815999999999998E-2</v>
      </c>
      <c r="AD18">
        <v>5.0037999999999999E-2</v>
      </c>
      <c r="AE18" s="79">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1">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1">
        <v>75.951415999999995</v>
      </c>
      <c r="V19">
        <v>192.54530299999999</v>
      </c>
      <c r="W19">
        <v>8.4626999999999994E-2</v>
      </c>
      <c r="X19">
        <v>5.9261000000000001E-2</v>
      </c>
      <c r="Y19">
        <v>2.085245</v>
      </c>
      <c r="Z19">
        <v>0</v>
      </c>
      <c r="AA19">
        <v>2.3708E-2</v>
      </c>
      <c r="AB19">
        <v>3.5371E-2</v>
      </c>
      <c r="AC19">
        <v>3.8995000000000002E-2</v>
      </c>
      <c r="AD19">
        <v>4.7791E-2</v>
      </c>
      <c r="AE19" s="79">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1">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1">
        <v>74.11515</v>
      </c>
      <c r="V20">
        <v>191.44442699999999</v>
      </c>
      <c r="W20">
        <v>8.4828000000000001E-2</v>
      </c>
      <c r="X20">
        <v>5.8554000000000002E-2</v>
      </c>
      <c r="Y20">
        <v>2.021522</v>
      </c>
      <c r="Z20">
        <v>0</v>
      </c>
      <c r="AA20">
        <v>2.2612E-2</v>
      </c>
      <c r="AB20">
        <v>3.3746999999999999E-2</v>
      </c>
      <c r="AC20">
        <v>3.7204000000000001E-2</v>
      </c>
      <c r="AD20">
        <v>4.5588999999999998E-2</v>
      </c>
      <c r="AE20" s="79">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1">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1">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79">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1">
        <v>88.334434999999999</v>
      </c>
      <c r="L22">
        <v>48.873032000000002</v>
      </c>
      <c r="M22">
        <v>19.403744</v>
      </c>
      <c r="N22">
        <v>7.7104000000000006E-2</v>
      </c>
      <c r="O22">
        <v>0.16405500000000001</v>
      </c>
      <c r="P22">
        <v>1.612492</v>
      </c>
      <c r="Q22">
        <v>7.1549000000000001E-2</v>
      </c>
      <c r="R22">
        <v>7.6567999999999997E-2</v>
      </c>
      <c r="S22">
        <v>7.1906999999999999E-2</v>
      </c>
      <c r="T22">
        <v>0.117629</v>
      </c>
      <c r="U22" s="71">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79">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1">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1">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79">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1">
        <v>84.131516000000005</v>
      </c>
      <c r="L24">
        <v>46.789397999999998</v>
      </c>
      <c r="M24">
        <v>18.731877999999998</v>
      </c>
      <c r="N24">
        <v>6.9166000000000005E-2</v>
      </c>
      <c r="O24">
        <v>0.15228900000000001</v>
      </c>
      <c r="P24">
        <v>1.439514</v>
      </c>
      <c r="Q24">
        <v>6.1312999999999999E-2</v>
      </c>
      <c r="R24">
        <v>6.54E-2</v>
      </c>
      <c r="S24">
        <v>6.1419000000000001E-2</v>
      </c>
      <c r="T24">
        <v>0.10047200000000001</v>
      </c>
      <c r="U24" s="71">
        <v>67.470680000000002</v>
      </c>
      <c r="V24">
        <v>187.66241500000001</v>
      </c>
      <c r="W24">
        <v>8.7162000000000003E-2</v>
      </c>
      <c r="X24">
        <v>5.6269E-2</v>
      </c>
      <c r="Y24">
        <v>1.900709</v>
      </c>
      <c r="Z24">
        <v>0</v>
      </c>
      <c r="AA24">
        <v>1.7829000000000001E-2</v>
      </c>
      <c r="AB24">
        <v>2.6797000000000001E-2</v>
      </c>
      <c r="AC24">
        <v>2.9545999999999999E-2</v>
      </c>
      <c r="AD24">
        <v>3.6129000000000001E-2</v>
      </c>
      <c r="AE24" s="79">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1">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1">
        <v>65.944243999999998</v>
      </c>
      <c r="V25">
        <v>187.107574</v>
      </c>
      <c r="W25">
        <v>8.8321999999999998E-2</v>
      </c>
      <c r="X25">
        <v>5.5923E-2</v>
      </c>
      <c r="Y25">
        <v>1.9092359999999999</v>
      </c>
      <c r="Z25">
        <v>0</v>
      </c>
      <c r="AA25">
        <v>1.6513E-2</v>
      </c>
      <c r="AB25">
        <v>2.4889000000000001E-2</v>
      </c>
      <c r="AC25">
        <v>2.7442999999999999E-2</v>
      </c>
      <c r="AD25">
        <v>3.3530999999999998E-2</v>
      </c>
      <c r="AE25" s="79">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1">
        <v>79.517669999999995</v>
      </c>
      <c r="L26">
        <v>44.713017000000001</v>
      </c>
      <c r="M26">
        <v>18.10059</v>
      </c>
      <c r="N26">
        <v>6.2822000000000003E-2</v>
      </c>
      <c r="O26">
        <v>0.139316</v>
      </c>
      <c r="P26">
        <v>1.283031</v>
      </c>
      <c r="Q26">
        <v>5.1713000000000002E-2</v>
      </c>
      <c r="R26">
        <v>5.4896E-2</v>
      </c>
      <c r="S26">
        <v>5.1554000000000003E-2</v>
      </c>
      <c r="T26">
        <v>8.4334999999999993E-2</v>
      </c>
      <c r="U26" s="71">
        <v>64.541161000000002</v>
      </c>
      <c r="V26">
        <v>186.649078</v>
      </c>
      <c r="W26">
        <v>8.9443999999999996E-2</v>
      </c>
      <c r="X26">
        <v>5.5497999999999999E-2</v>
      </c>
      <c r="Y26">
        <v>1.930417</v>
      </c>
      <c r="Z26">
        <v>0</v>
      </c>
      <c r="AA26">
        <v>1.5162999999999999E-2</v>
      </c>
      <c r="AB26">
        <v>2.2925000000000001E-2</v>
      </c>
      <c r="AC26">
        <v>2.528E-2</v>
      </c>
      <c r="AD26">
        <v>3.0856999999999999E-2</v>
      </c>
      <c r="AE26" s="79">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1">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1">
        <v>63.214333000000003</v>
      </c>
      <c r="V27">
        <v>186.217941</v>
      </c>
      <c r="W27">
        <v>9.0825000000000003E-2</v>
      </c>
      <c r="X27">
        <v>5.4955999999999998E-2</v>
      </c>
      <c r="Y27">
        <v>1.9591369999999999</v>
      </c>
      <c r="Z27">
        <v>0</v>
      </c>
      <c r="AA27">
        <v>1.379E-2</v>
      </c>
      <c r="AB27">
        <v>2.0923000000000001E-2</v>
      </c>
      <c r="AC27">
        <v>2.3074000000000001E-2</v>
      </c>
      <c r="AD27">
        <v>2.8133999999999999E-2</v>
      </c>
      <c r="AE27" s="79">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1">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1">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79">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1">
        <v>73.593200999999993</v>
      </c>
      <c r="L29">
        <v>42.068516000000002</v>
      </c>
      <c r="M29">
        <v>17.432796</v>
      </c>
      <c r="N29">
        <v>5.5728E-2</v>
      </c>
      <c r="O29">
        <v>0.118092</v>
      </c>
      <c r="P29">
        <v>1.082565</v>
      </c>
      <c r="Q29">
        <v>3.8429999999999999E-2</v>
      </c>
      <c r="R29">
        <v>4.027E-2</v>
      </c>
      <c r="S29">
        <v>3.7817999999999997E-2</v>
      </c>
      <c r="T29">
        <v>6.1865000000000003E-2</v>
      </c>
      <c r="U29" s="71">
        <v>60.935946999999999</v>
      </c>
      <c r="V29">
        <v>185.086884</v>
      </c>
      <c r="W29">
        <v>9.7096000000000002E-2</v>
      </c>
      <c r="X29">
        <v>5.3384000000000001E-2</v>
      </c>
      <c r="Y29">
        <v>2.0307599999999999</v>
      </c>
      <c r="Z29">
        <v>0</v>
      </c>
      <c r="AA29">
        <v>1.1039E-2</v>
      </c>
      <c r="AB29">
        <v>1.6896999999999999E-2</v>
      </c>
      <c r="AC29">
        <v>1.8637000000000001E-2</v>
      </c>
      <c r="AD29">
        <v>2.266E-2</v>
      </c>
      <c r="AE29" s="79">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1">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1">
        <v>59.933838000000002</v>
      </c>
      <c r="V30">
        <v>183.780869</v>
      </c>
      <c r="W30">
        <v>0.101701</v>
      </c>
      <c r="X30">
        <v>5.2096999999999997E-2</v>
      </c>
      <c r="Y30">
        <v>2.0664760000000002</v>
      </c>
      <c r="Z30">
        <v>0</v>
      </c>
      <c r="AA30">
        <v>9.6419999999999995E-3</v>
      </c>
      <c r="AB30">
        <v>1.4844E-2</v>
      </c>
      <c r="AC30">
        <v>1.6375000000000001E-2</v>
      </c>
      <c r="AD30">
        <v>1.9872999999999998E-2</v>
      </c>
      <c r="AE30" s="79">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1">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1">
        <v>58.815109</v>
      </c>
      <c r="V31">
        <v>181.35458399999999</v>
      </c>
      <c r="W31">
        <v>0.108125</v>
      </c>
      <c r="X31">
        <v>5.0243000000000003E-2</v>
      </c>
      <c r="Y31">
        <v>2.0933250000000001</v>
      </c>
      <c r="Z31">
        <v>0</v>
      </c>
      <c r="AA31">
        <v>8.1779999999999995E-3</v>
      </c>
      <c r="AB31">
        <v>1.2688E-2</v>
      </c>
      <c r="AC31">
        <v>1.3998E-2</v>
      </c>
      <c r="AD31">
        <v>1.6945999999999999E-2</v>
      </c>
      <c r="AE31" s="79">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1">
        <v>69.224518000000003</v>
      </c>
      <c r="L32">
        <v>39.124969</v>
      </c>
      <c r="M32">
        <v>17.099653</v>
      </c>
      <c r="N32">
        <v>4.9514000000000002E-2</v>
      </c>
      <c r="O32">
        <v>9.1757000000000005E-2</v>
      </c>
      <c r="P32">
        <v>0.87512100000000004</v>
      </c>
      <c r="Q32">
        <v>2.4204E-2</v>
      </c>
      <c r="R32">
        <v>2.4531000000000001E-2</v>
      </c>
      <c r="S32">
        <v>2.3037999999999999E-2</v>
      </c>
      <c r="T32">
        <v>3.7686999999999998E-2</v>
      </c>
      <c r="U32" s="71">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79">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1">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1">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79">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1">
        <v>66.023560000000003</v>
      </c>
      <c r="L34">
        <v>36.957549999999998</v>
      </c>
      <c r="M34">
        <v>16.901983000000001</v>
      </c>
      <c r="N34">
        <v>4.5803999999999997E-2</v>
      </c>
      <c r="O34">
        <v>7.1687000000000001E-2</v>
      </c>
      <c r="P34">
        <v>0.71984000000000004</v>
      </c>
      <c r="Q34">
        <v>1.4236E-2</v>
      </c>
      <c r="R34">
        <v>1.3495E-2</v>
      </c>
      <c r="S34">
        <v>1.2674E-2</v>
      </c>
      <c r="T34">
        <v>2.0733000000000001E-2</v>
      </c>
      <c r="U34" s="71">
        <v>54.758040999999999</v>
      </c>
      <c r="V34">
        <v>170.25006099999999</v>
      </c>
      <c r="W34">
        <v>0.13748099999999999</v>
      </c>
      <c r="X34">
        <v>4.1474999999999998E-2</v>
      </c>
      <c r="Y34">
        <v>2.077585</v>
      </c>
      <c r="Z34">
        <v>0</v>
      </c>
      <c r="AA34">
        <v>3.689E-3</v>
      </c>
      <c r="AB34">
        <v>6.0419999999999996E-3</v>
      </c>
      <c r="AC34">
        <v>6.672E-3</v>
      </c>
      <c r="AD34">
        <v>7.9419999999999994E-3</v>
      </c>
      <c r="AE34" s="79">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1">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1">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79">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1">
        <v>60.124729000000002</v>
      </c>
      <c r="L36">
        <v>34.473965</v>
      </c>
      <c r="M36">
        <v>16.394169000000002</v>
      </c>
      <c r="N36">
        <v>4.2376999999999998E-2</v>
      </c>
      <c r="O36">
        <v>5.1877E-2</v>
      </c>
      <c r="P36">
        <v>0.559701</v>
      </c>
      <c r="Q36">
        <v>5.4200000000000003E-3</v>
      </c>
      <c r="R36">
        <v>3.8600000000000001E-3</v>
      </c>
      <c r="S36">
        <v>3.6250000000000002E-3</v>
      </c>
      <c r="T36">
        <v>5.9309999999999996E-3</v>
      </c>
      <c r="U36" s="71">
        <v>51.540877999999999</v>
      </c>
      <c r="V36">
        <v>160.74234000000001</v>
      </c>
      <c r="W36">
        <v>0.16367399999999999</v>
      </c>
      <c r="X36">
        <v>3.3450000000000001E-2</v>
      </c>
      <c r="Y36">
        <v>1.935392</v>
      </c>
      <c r="Z36">
        <v>0</v>
      </c>
      <c r="AA36">
        <v>1.15E-3</v>
      </c>
      <c r="AB36">
        <v>2.284E-3</v>
      </c>
      <c r="AC36">
        <v>2.5300000000000001E-3</v>
      </c>
      <c r="AD36">
        <v>2.8630000000000001E-3</v>
      </c>
      <c r="AE36" s="79">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1562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34</v>
      </c>
      <c r="D3" s="7" t="s">
        <v>1563</v>
      </c>
      <c r="E3" s="7"/>
      <c r="F3" s="7"/>
      <c r="G3" s="7"/>
    </row>
    <row r="4" spans="1:33" ht="15" customHeight="1">
      <c r="C4" s="7" t="s">
        <v>36</v>
      </c>
      <c r="D4" s="7" t="s">
        <v>1564</v>
      </c>
      <c r="E4" s="7"/>
      <c r="F4" s="7"/>
      <c r="G4" s="7" t="s">
        <v>1565</v>
      </c>
    </row>
    <row r="5" spans="1:33" ht="15" customHeight="1">
      <c r="C5" s="7" t="s">
        <v>39</v>
      </c>
      <c r="D5" s="7" t="s">
        <v>1566</v>
      </c>
      <c r="E5" s="7"/>
      <c r="F5" s="7"/>
      <c r="G5" s="7"/>
    </row>
    <row r="6" spans="1:33" ht="15" customHeight="1">
      <c r="C6" s="7" t="s">
        <v>41</v>
      </c>
      <c r="D6" s="7"/>
      <c r="E6" s="7" t="s">
        <v>1567</v>
      </c>
      <c r="F6" s="7"/>
      <c r="G6" s="7"/>
    </row>
    <row r="10" spans="1:33" ht="15" customHeight="1">
      <c r="A10" s="8" t="s">
        <v>43</v>
      </c>
      <c r="B10" s="24" t="s">
        <v>44</v>
      </c>
      <c r="AG10" s="43" t="s">
        <v>1568</v>
      </c>
    </row>
    <row r="11" spans="1:33" ht="15" customHeight="1">
      <c r="B11" s="21"/>
      <c r="AG11" s="43" t="s">
        <v>1569</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3" t="s">
        <v>1570</v>
      </c>
    </row>
    <row r="13" spans="1:33" ht="15" customHeight="1" thickBot="1">
      <c r="B13" s="14" t="s">
        <v>46</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4" t="s">
        <v>1571</v>
      </c>
    </row>
    <row r="14" spans="1:33" ht="15" customHeight="1" thickTop="1"/>
    <row r="15" spans="1:33" ht="15" customHeight="1">
      <c r="B15" s="27" t="s">
        <v>47</v>
      </c>
    </row>
    <row r="16" spans="1:33" ht="15" customHeight="1">
      <c r="B16" s="27" t="s">
        <v>48</v>
      </c>
    </row>
    <row r="17" spans="1:33" ht="15" customHeight="1">
      <c r="B17" s="27" t="s">
        <v>49</v>
      </c>
    </row>
    <row r="18" spans="1:33" ht="15" customHeight="1">
      <c r="A18" s="8" t="s">
        <v>50</v>
      </c>
      <c r="B18" s="28" t="s">
        <v>51</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1" customFormat="1" ht="15" customHeight="1">
      <c r="A19" s="67" t="s">
        <v>52</v>
      </c>
      <c r="B19" s="68" t="s">
        <v>53</v>
      </c>
      <c r="C19" s="69">
        <v>100.61560799999999</v>
      </c>
      <c r="D19" s="69">
        <v>102.667145</v>
      </c>
      <c r="E19" s="69">
        <v>104.08693700000001</v>
      </c>
      <c r="F19" s="69">
        <v>104.462761</v>
      </c>
      <c r="G19" s="69">
        <v>104.921295</v>
      </c>
      <c r="H19" s="69">
        <v>105.239487</v>
      </c>
      <c r="I19" s="69">
        <v>105.445435</v>
      </c>
      <c r="J19" s="69">
        <v>105.982208</v>
      </c>
      <c r="K19" s="69">
        <v>106.386368</v>
      </c>
      <c r="L19" s="69">
        <v>106.87365699999999</v>
      </c>
      <c r="M19" s="69">
        <v>107.45148500000001</v>
      </c>
      <c r="N19" s="69">
        <v>108.420692</v>
      </c>
      <c r="O19" s="69">
        <v>109.31637600000001</v>
      </c>
      <c r="P19" s="69">
        <v>109.784843</v>
      </c>
      <c r="Q19" s="69">
        <v>110.323616</v>
      </c>
      <c r="R19" s="69">
        <v>110.93609600000001</v>
      </c>
      <c r="S19" s="69">
        <v>111.719955</v>
      </c>
      <c r="T19" s="69">
        <v>112.582939</v>
      </c>
      <c r="U19" s="69">
        <v>113.58968400000001</v>
      </c>
      <c r="V19" s="69">
        <v>114.55830400000001</v>
      </c>
      <c r="W19" s="69">
        <v>115.505859</v>
      </c>
      <c r="X19" s="69">
        <v>116.58477000000001</v>
      </c>
      <c r="Y19" s="69">
        <v>117.720039</v>
      </c>
      <c r="Z19" s="69">
        <v>118.65319100000001</v>
      </c>
      <c r="AA19" s="69">
        <v>119.66278800000001</v>
      </c>
      <c r="AB19" s="69">
        <v>120.999634</v>
      </c>
      <c r="AC19" s="69">
        <v>122.260178</v>
      </c>
      <c r="AD19" s="69">
        <v>123.280457</v>
      </c>
      <c r="AE19" s="69">
        <v>124.46199799999999</v>
      </c>
      <c r="AF19" s="69">
        <v>126.005608</v>
      </c>
      <c r="AG19" s="70">
        <v>7.7889999999999999E-3</v>
      </c>
    </row>
    <row r="20" spans="1:33" ht="15" customHeight="1">
      <c r="A20" s="8" t="s">
        <v>54</v>
      </c>
      <c r="B20" s="28" t="s">
        <v>55</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56</v>
      </c>
    </row>
    <row r="22" spans="1:33" ht="15" customHeight="1">
      <c r="A22" s="9" t="s">
        <v>57</v>
      </c>
      <c r="B22" s="42" t="s">
        <v>58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6" customFormat="1" ht="15" customHeight="1">
      <c r="A23" s="62" t="s">
        <v>59</v>
      </c>
      <c r="B23" s="63" t="s">
        <v>60</v>
      </c>
      <c r="C23" s="64">
        <v>29.302727000000001</v>
      </c>
      <c r="D23" s="64">
        <v>32.183658999999999</v>
      </c>
      <c r="E23" s="64">
        <v>34.523235</v>
      </c>
      <c r="F23" s="64">
        <v>36.408005000000003</v>
      </c>
      <c r="G23" s="64">
        <v>37.782608000000003</v>
      </c>
      <c r="H23" s="64">
        <v>38.852116000000002</v>
      </c>
      <c r="I23" s="64">
        <v>39.682259000000002</v>
      </c>
      <c r="J23" s="64">
        <v>40.435603999999998</v>
      </c>
      <c r="K23" s="64">
        <v>41.089024000000002</v>
      </c>
      <c r="L23" s="64">
        <v>41.799472999999999</v>
      </c>
      <c r="M23" s="64">
        <v>42.392325999999997</v>
      </c>
      <c r="N23" s="64">
        <v>43.226954999999997</v>
      </c>
      <c r="O23" s="64">
        <v>43.855072</v>
      </c>
      <c r="P23" s="64">
        <v>44.286602000000002</v>
      </c>
      <c r="Q23" s="64">
        <v>44.641052000000002</v>
      </c>
      <c r="R23" s="64">
        <v>44.98415</v>
      </c>
      <c r="S23" s="64">
        <v>45.384822999999997</v>
      </c>
      <c r="T23" s="64">
        <v>45.809635</v>
      </c>
      <c r="U23" s="64">
        <v>46.217002999999998</v>
      </c>
      <c r="V23" s="64">
        <v>46.775120000000001</v>
      </c>
      <c r="W23" s="64">
        <v>47.199725999999998</v>
      </c>
      <c r="X23" s="64">
        <v>47.657195999999999</v>
      </c>
      <c r="Y23" s="64">
        <v>48.122261000000002</v>
      </c>
      <c r="Z23" s="64">
        <v>48.558163</v>
      </c>
      <c r="AA23" s="64">
        <v>49.064247000000002</v>
      </c>
      <c r="AB23" s="64">
        <v>49.669609000000001</v>
      </c>
      <c r="AC23" s="64">
        <v>50.250259</v>
      </c>
      <c r="AD23" s="64">
        <v>50.763556999999999</v>
      </c>
      <c r="AE23" s="64">
        <v>51.312564999999999</v>
      </c>
      <c r="AF23" s="64">
        <v>51.905762000000003</v>
      </c>
      <c r="AG23" s="65">
        <v>1.9911000000000002E-2</v>
      </c>
    </row>
    <row r="24" spans="1:33" ht="15" customHeight="1">
      <c r="B24" s="27" t="s">
        <v>61</v>
      </c>
    </row>
    <row r="25" spans="1:33" ht="15" customHeight="1">
      <c r="A25" s="8" t="s">
        <v>62</v>
      </c>
      <c r="B25" s="28" t="s">
        <v>63</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64</v>
      </c>
    </row>
    <row r="27" spans="1:33" ht="15" customHeight="1">
      <c r="A27" s="8" t="s">
        <v>65</v>
      </c>
      <c r="B27" s="28" t="s">
        <v>66</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67</v>
      </c>
      <c r="B28" s="28" t="s">
        <v>68</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69</v>
      </c>
    </row>
    <row r="31" spans="1:33">
      <c r="B31" s="27" t="s">
        <v>70</v>
      </c>
    </row>
    <row r="32" spans="1:33">
      <c r="A32" s="8" t="s">
        <v>71</v>
      </c>
      <c r="B32" s="28" t="s">
        <v>72</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73</v>
      </c>
      <c r="B33" s="28" t="s">
        <v>74</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75</v>
      </c>
      <c r="B34" s="28" t="s">
        <v>76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77</v>
      </c>
      <c r="B35" s="28" t="s">
        <v>78</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79</v>
      </c>
      <c r="B36" s="28" t="s">
        <v>80</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82</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83</v>
      </c>
      <c r="B38" s="28" t="s">
        <v>84</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85</v>
      </c>
      <c r="B39" s="28" t="s">
        <v>86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87</v>
      </c>
      <c r="B40" s="28" t="s">
        <v>88</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89</v>
      </c>
      <c r="B41" s="28" t="s">
        <v>90</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91</v>
      </c>
      <c r="B42" s="28" t="s">
        <v>92</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93</v>
      </c>
      <c r="B43" s="28" t="s">
        <v>94</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95</v>
      </c>
      <c r="B44" s="28" t="s">
        <v>96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97</v>
      </c>
      <c r="B45" s="28" t="s">
        <v>98</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99</v>
      </c>
      <c r="B46" s="28" t="s">
        <v>100</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101</v>
      </c>
      <c r="B47" s="28" t="s">
        <v>102</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103</v>
      </c>
    </row>
    <row r="49" spans="1:33">
      <c r="A49" s="8" t="s">
        <v>104</v>
      </c>
      <c r="B49" s="28" t="s">
        <v>105</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106</v>
      </c>
    </row>
    <row r="51" spans="1:33" ht="15" customHeight="1">
      <c r="A51" s="8" t="s">
        <v>107</v>
      </c>
      <c r="B51" s="28" t="s">
        <v>66</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108</v>
      </c>
      <c r="B52" s="28" t="s">
        <v>68</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109</v>
      </c>
    </row>
    <row r="55" spans="1:33" ht="15" customHeight="1">
      <c r="B55" s="27" t="s">
        <v>110</v>
      </c>
    </row>
    <row r="56" spans="1:33" ht="15" customHeight="1">
      <c r="A56" s="8" t="s">
        <v>111</v>
      </c>
      <c r="B56" s="28" t="s">
        <v>112</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113</v>
      </c>
      <c r="B57" s="28" t="s">
        <v>114</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115</v>
      </c>
      <c r="B58" s="28" t="s">
        <v>116</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117</v>
      </c>
      <c r="B59" s="28" t="s">
        <v>118</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119</v>
      </c>
      <c r="B60" s="28" t="s">
        <v>120</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121</v>
      </c>
      <c r="B61" s="28" t="s">
        <v>122</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123</v>
      </c>
      <c r="B62" s="87" t="s">
        <v>124</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125</v>
      </c>
      <c r="B63" s="28" t="s">
        <v>126</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127</v>
      </c>
      <c r="B64" s="28" t="s">
        <v>128</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129</v>
      </c>
      <c r="B65" s="28" t="s">
        <v>130</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131</v>
      </c>
      <c r="B66" s="28" t="s">
        <v>132</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133</v>
      </c>
      <c r="B67" s="28" t="s">
        <v>134</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135</v>
      </c>
      <c r="B68" s="28" t="s">
        <v>136</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137</v>
      </c>
      <c r="B69" s="27" t="s">
        <v>138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139</v>
      </c>
    </row>
    <row r="72" spans="1:33" ht="15" customHeight="1">
      <c r="A72" s="8" t="s">
        <v>140</v>
      </c>
      <c r="B72" s="28" t="s">
        <v>112</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141</v>
      </c>
      <c r="B73" s="28" t="s">
        <v>114</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142</v>
      </c>
      <c r="B74" s="28" t="s">
        <v>116</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143</v>
      </c>
      <c r="B75" s="28" t="s">
        <v>118</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144</v>
      </c>
      <c r="B76" s="28" t="s">
        <v>120</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145</v>
      </c>
      <c r="B77" s="28" t="s">
        <v>122</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146</v>
      </c>
      <c r="B78" s="28" t="s">
        <v>124</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147</v>
      </c>
      <c r="B79" s="28" t="s">
        <v>126</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148</v>
      </c>
      <c r="B80" s="28" t="s">
        <v>128</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149</v>
      </c>
      <c r="B81" s="28" t="s">
        <v>130</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150</v>
      </c>
      <c r="B82" s="28" t="s">
        <v>132</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151</v>
      </c>
      <c r="B83" s="28" t="s">
        <v>134</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152</v>
      </c>
      <c r="B84" s="28" t="s">
        <v>136</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153</v>
      </c>
      <c r="B85" s="27" t="s">
        <v>138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5" t="s">
        <v>1269</v>
      </c>
    </row>
    <row r="88" spans="1:33" ht="15" customHeight="1">
      <c r="B88" s="4" t="s">
        <v>1270</v>
      </c>
    </row>
    <row r="89" spans="1:33" ht="15" customHeight="1">
      <c r="B89" s="4" t="s">
        <v>1271</v>
      </c>
    </row>
    <row r="90" spans="1:33" ht="15" customHeight="1">
      <c r="B90" s="4" t="s">
        <v>1272</v>
      </c>
    </row>
    <row r="91" spans="1:33" ht="15" customHeight="1">
      <c r="B91" s="4" t="s">
        <v>1273</v>
      </c>
    </row>
    <row r="92" spans="1:33">
      <c r="B92" s="4" t="s">
        <v>1274</v>
      </c>
    </row>
    <row r="93" spans="1:33" ht="15" customHeight="1">
      <c r="B93" s="4" t="s">
        <v>1275</v>
      </c>
    </row>
    <row r="94" spans="1:33" ht="15" customHeight="1">
      <c r="B94" s="4" t="s">
        <v>1276</v>
      </c>
    </row>
    <row r="95" spans="1:33" ht="15" customHeight="1">
      <c r="B95" s="4" t="s">
        <v>1277</v>
      </c>
    </row>
    <row r="96" spans="1:33" ht="15" customHeight="1">
      <c r="B96" s="4" t="s">
        <v>1572</v>
      </c>
    </row>
    <row r="97" spans="2:33" ht="15" customHeight="1">
      <c r="B97" s="4" t="s">
        <v>1573</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79998168889431442"/>
  </sheetPr>
  <dimension ref="A1:AJ60"/>
  <sheetViews>
    <sheetView workbookViewId="0"/>
  </sheetViews>
  <sheetFormatPr defaultRowHeight="15"/>
  <sheetData>
    <row r="1" spans="1:36">
      <c r="A1" t="s">
        <v>166</v>
      </c>
    </row>
    <row r="2" spans="1:36">
      <c r="A2" t="s">
        <v>1574</v>
      </c>
    </row>
    <row r="3" spans="1:36">
      <c r="A3" t="s">
        <v>1575</v>
      </c>
    </row>
    <row r="4" spans="1:36">
      <c r="A4" t="s">
        <v>169</v>
      </c>
    </row>
    <row r="5" spans="1:36">
      <c r="B5" t="s">
        <v>170</v>
      </c>
      <c r="C5" t="s">
        <v>171</v>
      </c>
      <c r="D5" t="s">
        <v>172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1576</v>
      </c>
    </row>
    <row r="6" spans="1:36">
      <c r="A6" t="s">
        <v>109</v>
      </c>
      <c r="C6" t="s">
        <v>1577</v>
      </c>
    </row>
    <row r="7" spans="1:36">
      <c r="A7" t="s">
        <v>174</v>
      </c>
      <c r="C7" t="s">
        <v>1578</v>
      </c>
    </row>
    <row r="8" spans="1:36">
      <c r="A8" t="s">
        <v>176</v>
      </c>
      <c r="B8" t="s">
        <v>1579</v>
      </c>
      <c r="C8" t="s">
        <v>1580</v>
      </c>
      <c r="D8" t="s">
        <v>179</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7">
        <v>-1E-3</v>
      </c>
    </row>
    <row r="9" spans="1:36">
      <c r="A9" t="s">
        <v>180</v>
      </c>
      <c r="B9" t="s">
        <v>1581</v>
      </c>
      <c r="C9" t="s">
        <v>1582</v>
      </c>
      <c r="D9" t="s">
        <v>179</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7">
        <v>-2.8000000000000001E-2</v>
      </c>
    </row>
    <row r="10" spans="1:36">
      <c r="A10" t="s">
        <v>183</v>
      </c>
      <c r="B10" t="s">
        <v>1583</v>
      </c>
      <c r="C10" t="s">
        <v>1584</v>
      </c>
      <c r="D10" t="s">
        <v>179</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7">
        <v>0.01</v>
      </c>
    </row>
    <row r="11" spans="1:36">
      <c r="A11" t="s">
        <v>186</v>
      </c>
      <c r="B11" t="s">
        <v>1585</v>
      </c>
      <c r="C11" t="s">
        <v>1586</v>
      </c>
      <c r="D11" t="s">
        <v>179</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7">
        <v>-2.8000000000000001E-2</v>
      </c>
    </row>
    <row r="12" spans="1:36">
      <c r="A12" t="s">
        <v>189</v>
      </c>
      <c r="B12" t="s">
        <v>1587</v>
      </c>
      <c r="C12" t="s">
        <v>1588</v>
      </c>
      <c r="D12" t="s">
        <v>179</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7">
        <v>2E-3</v>
      </c>
    </row>
    <row r="13" spans="1:36">
      <c r="A13" t="s">
        <v>192</v>
      </c>
      <c r="B13" t="s">
        <v>1589</v>
      </c>
      <c r="C13" t="s">
        <v>1590</v>
      </c>
      <c r="D13" t="s">
        <v>179</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7">
        <v>7.0000000000000001E-3</v>
      </c>
    </row>
    <row r="14" spans="1:36">
      <c r="A14" t="s">
        <v>195</v>
      </c>
      <c r="B14" t="s">
        <v>1591</v>
      </c>
      <c r="C14" t="s">
        <v>1592</v>
      </c>
      <c r="D14" t="s">
        <v>179</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7">
        <v>7.0000000000000001E-3</v>
      </c>
    </row>
    <row r="15" spans="1:36">
      <c r="A15" t="s">
        <v>198</v>
      </c>
      <c r="B15" t="s">
        <v>1593</v>
      </c>
      <c r="C15" t="s">
        <v>1594</v>
      </c>
      <c r="D15" t="s">
        <v>179</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7">
        <v>1.7000000000000001E-2</v>
      </c>
    </row>
    <row r="16" spans="1:36">
      <c r="A16" t="s">
        <v>201</v>
      </c>
      <c r="B16" t="s">
        <v>1595</v>
      </c>
      <c r="C16" t="s">
        <v>1596</v>
      </c>
      <c r="D16" t="s">
        <v>179</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7">
        <v>3.0000000000000001E-3</v>
      </c>
    </row>
    <row r="17" spans="1:36">
      <c r="A17" t="s">
        <v>204</v>
      </c>
      <c r="B17" t="s">
        <v>1597</v>
      </c>
      <c r="C17" t="s">
        <v>1598</v>
      </c>
      <c r="D17" t="s">
        <v>179</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7">
        <v>-5.0000000000000001E-3</v>
      </c>
    </row>
    <row r="18" spans="1:36">
      <c r="A18" t="s">
        <v>207</v>
      </c>
      <c r="B18" t="s">
        <v>1599</v>
      </c>
      <c r="C18" t="s">
        <v>1600</v>
      </c>
      <c r="D18" t="s">
        <v>179</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7">
        <v>6.0000000000000001E-3</v>
      </c>
    </row>
    <row r="19" spans="1:36">
      <c r="A19" t="s">
        <v>210</v>
      </c>
      <c r="B19" t="s">
        <v>1601</v>
      </c>
      <c r="C19" t="s">
        <v>1602</v>
      </c>
      <c r="D19" t="s">
        <v>179</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7">
        <v>4.0000000000000001E-3</v>
      </c>
    </row>
    <row r="20" spans="1:36">
      <c r="A20" t="s">
        <v>213</v>
      </c>
      <c r="B20" t="s">
        <v>1603</v>
      </c>
      <c r="C20" t="s">
        <v>1604</v>
      </c>
      <c r="D20" t="s">
        <v>179</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7">
        <v>-0.01</v>
      </c>
    </row>
    <row r="21" spans="1:36">
      <c r="A21" t="s">
        <v>216</v>
      </c>
      <c r="C21" t="s">
        <v>1605</v>
      </c>
    </row>
    <row r="22" spans="1:36">
      <c r="A22" t="s">
        <v>218</v>
      </c>
      <c r="B22" t="s">
        <v>1606</v>
      </c>
      <c r="C22" t="s">
        <v>1607</v>
      </c>
      <c r="D22" t="s">
        <v>179</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7">
        <v>1.7000000000000001E-2</v>
      </c>
    </row>
    <row r="23" spans="1:36">
      <c r="A23" t="s">
        <v>221</v>
      </c>
      <c r="B23" t="s">
        <v>1608</v>
      </c>
      <c r="C23" t="s">
        <v>1609</v>
      </c>
      <c r="D23" t="s">
        <v>179</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7">
        <v>1.4999999999999999E-2</v>
      </c>
    </row>
    <row r="24" spans="1:36">
      <c r="A24" t="s">
        <v>1301</v>
      </c>
      <c r="B24" t="s">
        <v>1610</v>
      </c>
      <c r="C24" t="s">
        <v>1611</v>
      </c>
      <c r="D24" t="s">
        <v>179</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7">
        <v>1.2999999999999999E-2</v>
      </c>
    </row>
    <row r="25" spans="1:36">
      <c r="A25" t="s">
        <v>1304</v>
      </c>
      <c r="B25" t="s">
        <v>1612</v>
      </c>
      <c r="C25" t="s">
        <v>1613</v>
      </c>
      <c r="D25" t="s">
        <v>179</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7">
        <v>3.7999999999999999E-2</v>
      </c>
    </row>
    <row r="26" spans="1:36">
      <c r="A26" t="s">
        <v>1307</v>
      </c>
      <c r="B26" t="s">
        <v>1614</v>
      </c>
      <c r="C26" t="s">
        <v>1615</v>
      </c>
      <c r="D26" t="s">
        <v>179</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7">
        <v>8.0000000000000002E-3</v>
      </c>
    </row>
    <row r="27" spans="1:36">
      <c r="A27" t="s">
        <v>233</v>
      </c>
      <c r="B27" t="s">
        <v>1616</v>
      </c>
      <c r="C27" t="s">
        <v>1617</v>
      </c>
      <c r="D27" t="s">
        <v>179</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7">
        <v>-3.0000000000000001E-3</v>
      </c>
    </row>
    <row r="28" spans="1:36">
      <c r="A28" t="s">
        <v>236</v>
      </c>
      <c r="B28" t="s">
        <v>1618</v>
      </c>
      <c r="C28" t="s">
        <v>1619</v>
      </c>
      <c r="D28" t="s">
        <v>179</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7">
        <v>-3.0000000000000001E-3</v>
      </c>
    </row>
    <row r="29" spans="1:36">
      <c r="A29" t="s">
        <v>239</v>
      </c>
      <c r="B29" t="s">
        <v>1620</v>
      </c>
      <c r="C29" t="s">
        <v>1621</v>
      </c>
      <c r="D29" t="s">
        <v>179</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7">
        <v>-0.02</v>
      </c>
    </row>
    <row r="30" spans="1:36">
      <c r="A30" t="s">
        <v>242</v>
      </c>
      <c r="B30" t="s">
        <v>1622</v>
      </c>
      <c r="C30" t="s">
        <v>1623</v>
      </c>
      <c r="D30" t="s">
        <v>179</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7">
        <v>-2E-3</v>
      </c>
    </row>
    <row r="31" spans="1:36">
      <c r="A31" t="s">
        <v>245</v>
      </c>
      <c r="B31" t="s">
        <v>1624</v>
      </c>
      <c r="C31" t="s">
        <v>1625</v>
      </c>
      <c r="D31" t="s">
        <v>179</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7">
        <v>-4.0000000000000001E-3</v>
      </c>
    </row>
    <row r="32" spans="1:36">
      <c r="A32" t="s">
        <v>248</v>
      </c>
      <c r="B32" t="s">
        <v>1626</v>
      </c>
      <c r="C32" t="s">
        <v>1627</v>
      </c>
      <c r="D32" t="s">
        <v>179</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7">
        <v>-4.0000000000000001E-3</v>
      </c>
    </row>
    <row r="33" spans="1:36">
      <c r="A33" t="s">
        <v>236</v>
      </c>
      <c r="B33" t="s">
        <v>1628</v>
      </c>
      <c r="C33" t="s">
        <v>1629</v>
      </c>
      <c r="D33" t="s">
        <v>179</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7">
        <v>-7.0000000000000001E-3</v>
      </c>
    </row>
    <row r="34" spans="1:36">
      <c r="A34" t="s">
        <v>253</v>
      </c>
      <c r="B34" t="s">
        <v>1630</v>
      </c>
      <c r="C34" t="s">
        <v>1631</v>
      </c>
      <c r="D34" t="s">
        <v>179</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7">
        <v>0.02</v>
      </c>
    </row>
    <row r="35" spans="1:36">
      <c r="A35" t="s">
        <v>198</v>
      </c>
      <c r="B35" t="s">
        <v>1632</v>
      </c>
      <c r="C35" t="s">
        <v>1633</v>
      </c>
      <c r="D35" t="s">
        <v>179</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7">
        <v>2.4E-2</v>
      </c>
    </row>
    <row r="36" spans="1:36">
      <c r="A36" t="s">
        <v>195</v>
      </c>
      <c r="B36" t="s">
        <v>1634</v>
      </c>
      <c r="C36" t="s">
        <v>1635</v>
      </c>
      <c r="D36" t="s">
        <v>179</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7">
        <v>0.02</v>
      </c>
    </row>
    <row r="37" spans="1:36">
      <c r="A37" t="s">
        <v>260</v>
      </c>
      <c r="B37" t="s">
        <v>1636</v>
      </c>
      <c r="C37" t="s">
        <v>1637</v>
      </c>
      <c r="D37" t="s">
        <v>179</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7">
        <v>1.9E-2</v>
      </c>
    </row>
    <row r="38" spans="1:36">
      <c r="A38" t="s">
        <v>263</v>
      </c>
      <c r="B38" t="s">
        <v>1638</v>
      </c>
      <c r="C38" t="s">
        <v>1639</v>
      </c>
      <c r="D38" t="s">
        <v>179</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7">
        <v>1E-3</v>
      </c>
    </row>
    <row r="39" spans="1:36">
      <c r="A39" t="s">
        <v>266</v>
      </c>
      <c r="B39" t="s">
        <v>1640</v>
      </c>
      <c r="C39" t="s">
        <v>1641</v>
      </c>
      <c r="D39" t="s">
        <v>179</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7">
        <v>-3.0000000000000001E-3</v>
      </c>
    </row>
    <row r="40" spans="1:36">
      <c r="A40" t="s">
        <v>269</v>
      </c>
      <c r="B40" t="s">
        <v>1642</v>
      </c>
      <c r="C40" t="s">
        <v>1643</v>
      </c>
      <c r="D40" t="s">
        <v>179</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7">
        <v>-1E-3</v>
      </c>
    </row>
    <row r="41" spans="1:36">
      <c r="A41" t="s">
        <v>272</v>
      </c>
      <c r="B41" t="s">
        <v>1644</v>
      </c>
      <c r="C41" t="s">
        <v>1645</v>
      </c>
      <c r="D41" t="s">
        <v>179</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7">
        <v>-1E-3</v>
      </c>
    </row>
    <row r="42" spans="1:36">
      <c r="A42" t="s">
        <v>275</v>
      </c>
      <c r="B42" t="s">
        <v>1646</v>
      </c>
      <c r="C42" t="s">
        <v>1647</v>
      </c>
      <c r="D42" t="s">
        <v>179</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7">
        <v>-5.0000000000000001E-3</v>
      </c>
    </row>
    <row r="43" spans="1:36">
      <c r="A43" t="s">
        <v>278</v>
      </c>
      <c r="B43" t="s">
        <v>1648</v>
      </c>
      <c r="C43" t="s">
        <v>1649</v>
      </c>
      <c r="D43" t="s">
        <v>179</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7">
        <v>-1E-3</v>
      </c>
    </row>
    <row r="44" spans="1:36">
      <c r="A44" t="s">
        <v>281</v>
      </c>
      <c r="B44" t="s">
        <v>1650</v>
      </c>
      <c r="C44" t="s">
        <v>1651</v>
      </c>
      <c r="D44" t="s">
        <v>179</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7">
        <v>0</v>
      </c>
    </row>
    <row r="45" spans="1:36">
      <c r="A45" t="s">
        <v>284</v>
      </c>
      <c r="C45" t="s">
        <v>1652</v>
      </c>
    </row>
    <row r="46" spans="1:36">
      <c r="A46" t="s">
        <v>286</v>
      </c>
      <c r="B46" t="s">
        <v>1653</v>
      </c>
      <c r="C46" t="s">
        <v>1654</v>
      </c>
      <c r="D46" t="s">
        <v>179</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7">
        <v>-1E-3</v>
      </c>
    </row>
    <row r="47" spans="1:36">
      <c r="A47" t="s">
        <v>289</v>
      </c>
      <c r="B47" t="s">
        <v>1655</v>
      </c>
      <c r="C47" t="s">
        <v>1656</v>
      </c>
      <c r="D47" t="s">
        <v>179</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7">
        <v>4.0000000000000001E-3</v>
      </c>
    </row>
    <row r="48" spans="1:36">
      <c r="A48" t="s">
        <v>292</v>
      </c>
      <c r="B48" t="s">
        <v>1657</v>
      </c>
      <c r="C48" t="s">
        <v>1658</v>
      </c>
      <c r="D48" t="s">
        <v>179</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7">
        <v>-7.0000000000000001E-3</v>
      </c>
    </row>
    <row r="49" spans="1:36">
      <c r="A49" t="s">
        <v>295</v>
      </c>
      <c r="B49" t="s">
        <v>1659</v>
      </c>
      <c r="C49" t="s">
        <v>1660</v>
      </c>
      <c r="D49" t="s">
        <v>179</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7">
        <v>1.4999999999999999E-2</v>
      </c>
    </row>
    <row r="50" spans="1:36">
      <c r="A50" t="s">
        <v>275</v>
      </c>
      <c r="B50" t="s">
        <v>1661</v>
      </c>
      <c r="C50" t="s">
        <v>1662</v>
      </c>
      <c r="D50" t="s">
        <v>179</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7">
        <v>-6.0000000000000001E-3</v>
      </c>
    </row>
    <row r="51" spans="1:36">
      <c r="A51" t="s">
        <v>300</v>
      </c>
      <c r="B51" t="s">
        <v>1663</v>
      </c>
      <c r="C51" t="s">
        <v>1664</v>
      </c>
      <c r="D51" t="s">
        <v>179</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7">
        <v>0</v>
      </c>
    </row>
    <row r="52" spans="1:36">
      <c r="A52" t="s">
        <v>303</v>
      </c>
      <c r="B52" t="s">
        <v>1665</v>
      </c>
      <c r="C52" t="s">
        <v>1666</v>
      </c>
      <c r="D52" t="s">
        <v>179</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7">
        <v>2.9000000000000001E-2</v>
      </c>
    </row>
    <row r="53" spans="1:36">
      <c r="A53" t="s">
        <v>263</v>
      </c>
      <c r="B53" t="s">
        <v>1667</v>
      </c>
      <c r="C53" t="s">
        <v>1668</v>
      </c>
      <c r="D53" t="s">
        <v>179</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7">
        <v>1E-3</v>
      </c>
    </row>
    <row r="54" spans="1:36">
      <c r="A54" t="s">
        <v>308</v>
      </c>
      <c r="B54" t="s">
        <v>1669</v>
      </c>
      <c r="C54" t="s">
        <v>1670</v>
      </c>
      <c r="D54" t="s">
        <v>179</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7">
        <v>0</v>
      </c>
    </row>
    <row r="55" spans="1:36">
      <c r="A55" t="s">
        <v>311</v>
      </c>
      <c r="B55" t="s">
        <v>1671</v>
      </c>
      <c r="C55" t="s">
        <v>1672</v>
      </c>
      <c r="D55" t="s">
        <v>179</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314</v>
      </c>
    </row>
    <row r="56" spans="1:36">
      <c r="A56" t="s">
        <v>315</v>
      </c>
      <c r="B56" t="s">
        <v>1673</v>
      </c>
      <c r="C56" t="s">
        <v>1674</v>
      </c>
      <c r="D56" t="s">
        <v>179</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7">
        <v>8.1000000000000003E-2</v>
      </c>
    </row>
    <row r="57" spans="1:36">
      <c r="A57" t="s">
        <v>318</v>
      </c>
      <c r="B57" t="s">
        <v>1675</v>
      </c>
      <c r="C57" t="s">
        <v>1676</v>
      </c>
      <c r="D57" t="s">
        <v>179</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7">
        <v>4.2000000000000003E-2</v>
      </c>
    </row>
    <row r="58" spans="1:36">
      <c r="A58" t="s">
        <v>321</v>
      </c>
      <c r="B58" t="s">
        <v>1677</v>
      </c>
      <c r="C58" t="s">
        <v>1678</v>
      </c>
      <c r="D58" t="s">
        <v>179</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7">
        <v>8.8999999999999996E-2</v>
      </c>
    </row>
    <row r="59" spans="1:36">
      <c r="A59" t="s">
        <v>266</v>
      </c>
      <c r="B59" t="s">
        <v>1679</v>
      </c>
      <c r="C59" t="s">
        <v>1680</v>
      </c>
      <c r="D59" t="s">
        <v>179</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7">
        <v>-3.0000000000000001E-3</v>
      </c>
    </row>
    <row r="60" spans="1:36">
      <c r="A60" t="s">
        <v>326</v>
      </c>
      <c r="B60" t="s">
        <v>1681</v>
      </c>
      <c r="C60" t="s">
        <v>1682</v>
      </c>
      <c r="D60" t="s">
        <v>179</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1562</v>
      </c>
    </row>
    <row r="2" spans="1:33" ht="15" customHeight="1">
      <c r="C2" s="46" t="s">
        <v>34</v>
      </c>
      <c r="D2" s="46" t="s">
        <v>1563</v>
      </c>
      <c r="E2" s="7"/>
      <c r="F2" s="7"/>
      <c r="G2" s="7"/>
    </row>
    <row r="3" spans="1:33" ht="15" customHeight="1">
      <c r="C3" s="46" t="s">
        <v>36</v>
      </c>
      <c r="D3" s="46" t="s">
        <v>1564</v>
      </c>
      <c r="E3" s="7"/>
      <c r="F3" s="7"/>
      <c r="G3" s="46" t="s">
        <v>1565</v>
      </c>
    </row>
    <row r="4" spans="1:33" ht="15" customHeight="1">
      <c r="C4" s="46" t="s">
        <v>39</v>
      </c>
      <c r="D4" s="46" t="s">
        <v>1566</v>
      </c>
      <c r="E4" s="7"/>
      <c r="F4" s="7"/>
      <c r="G4" s="7"/>
    </row>
    <row r="5" spans="1:33" ht="15" customHeight="1">
      <c r="C5" s="46" t="s">
        <v>41</v>
      </c>
      <c r="D5" s="7"/>
      <c r="E5" s="46" t="s">
        <v>1567</v>
      </c>
      <c r="F5" s="7"/>
      <c r="G5" s="7"/>
    </row>
    <row r="7" spans="1:33" ht="12" customHeight="1"/>
    <row r="8" spans="1:33" ht="12" customHeight="1"/>
    <row r="9" spans="1:33" ht="12" customHeight="1"/>
    <row r="10" spans="1:33" ht="15" customHeight="1">
      <c r="A10" s="8" t="s">
        <v>1683</v>
      </c>
      <c r="B10" s="24" t="s">
        <v>1684</v>
      </c>
      <c r="AG10" s="43" t="s">
        <v>1568</v>
      </c>
    </row>
    <row r="11" spans="1:33" ht="15" customHeight="1">
      <c r="B11" s="21" t="s">
        <v>1685</v>
      </c>
      <c r="AG11" s="43" t="s">
        <v>1569</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3" t="s">
        <v>1570</v>
      </c>
    </row>
    <row r="13" spans="1:33" ht="15" customHeight="1" thickBot="1">
      <c r="B13" s="14" t="s">
        <v>1686</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7" t="s">
        <v>1571</v>
      </c>
    </row>
    <row r="14" spans="1:33" ht="15" customHeight="1" thickTop="1">
      <c r="AG14" s="48"/>
    </row>
    <row r="15" spans="1:33" ht="15" customHeight="1">
      <c r="B15" s="27" t="s">
        <v>109</v>
      </c>
    </row>
    <row r="16" spans="1:33" ht="15" customHeight="1">
      <c r="B16" s="27" t="s">
        <v>1687</v>
      </c>
    </row>
    <row r="17" spans="1:33" ht="15" customHeight="1">
      <c r="A17" s="8" t="s">
        <v>1688</v>
      </c>
      <c r="B17" s="28" t="s">
        <v>1689</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1">
        <f>'AEO 2022 35 Raw'!AJ8</f>
        <v>-1E-3</v>
      </c>
    </row>
    <row r="18" spans="1:33" ht="15" customHeight="1">
      <c r="A18" s="8" t="s">
        <v>1690</v>
      </c>
      <c r="B18" s="28" t="s">
        <v>1691</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1">
        <f>'AEO 2022 35 Raw'!AJ9</f>
        <v>-2.8000000000000001E-2</v>
      </c>
    </row>
    <row r="19" spans="1:33" ht="15" customHeight="1">
      <c r="A19" s="8" t="s">
        <v>1692</v>
      </c>
      <c r="B19" s="28" t="s">
        <v>1693</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1">
        <f>'AEO 2022 35 Raw'!AJ10</f>
        <v>0.01</v>
      </c>
    </row>
    <row r="20" spans="1:33" ht="15" customHeight="1">
      <c r="A20" s="8" t="s">
        <v>1694</v>
      </c>
      <c r="B20" s="28" t="s">
        <v>1695</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1">
        <f>'AEO 2022 35 Raw'!AJ11</f>
        <v>-2.8000000000000001E-2</v>
      </c>
    </row>
    <row r="21" spans="1:33" ht="15" customHeight="1">
      <c r="A21" s="8" t="s">
        <v>1696</v>
      </c>
      <c r="B21" s="28" t="s">
        <v>1697</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1">
        <f>'AEO 2022 35 Raw'!AJ12</f>
        <v>2E-3</v>
      </c>
    </row>
    <row r="22" spans="1:33" ht="15" customHeight="1">
      <c r="A22" s="8" t="s">
        <v>1698</v>
      </c>
      <c r="B22" s="28" t="s">
        <v>1699</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1">
        <f>'AEO 2022 35 Raw'!AJ13</f>
        <v>7.0000000000000001E-3</v>
      </c>
    </row>
    <row r="23" spans="1:33" ht="15" customHeight="1">
      <c r="A23" s="8" t="s">
        <v>1700</v>
      </c>
      <c r="B23" s="28" t="s">
        <v>1701</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1">
        <f>'AEO 2022 35 Raw'!AJ14</f>
        <v>7.0000000000000001E-3</v>
      </c>
    </row>
    <row r="24" spans="1:33" ht="15" customHeight="1">
      <c r="A24" s="8" t="s">
        <v>1702</v>
      </c>
      <c r="B24" s="28" t="s">
        <v>1703</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1">
        <f>'AEO 2022 35 Raw'!AJ15</f>
        <v>1.7000000000000001E-2</v>
      </c>
    </row>
    <row r="25" spans="1:33" ht="15" customHeight="1">
      <c r="A25" s="8" t="s">
        <v>1704</v>
      </c>
      <c r="B25" s="28" t="s">
        <v>1705</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1">
        <f>'AEO 2022 35 Raw'!AJ16</f>
        <v>3.0000000000000001E-3</v>
      </c>
    </row>
    <row r="26" spans="1:33" ht="15" customHeight="1">
      <c r="A26" s="8" t="s">
        <v>1706</v>
      </c>
      <c r="B26" s="28" t="s">
        <v>1707</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1">
        <f>'AEO 2022 35 Raw'!AJ17</f>
        <v>-5.0000000000000001E-3</v>
      </c>
    </row>
    <row r="27" spans="1:33" ht="15" customHeight="1">
      <c r="A27" s="8" t="s">
        <v>1708</v>
      </c>
      <c r="B27" s="28" t="s">
        <v>1709</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1">
        <f>'AEO 2022 35 Raw'!AJ18</f>
        <v>6.0000000000000001E-3</v>
      </c>
    </row>
    <row r="28" spans="1:33" ht="15" customHeight="1">
      <c r="A28" s="8" t="s">
        <v>1710</v>
      </c>
      <c r="B28" s="28" t="s">
        <v>1711</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1">
        <f>'AEO 2022 35 Raw'!AJ19</f>
        <v>4.0000000000000001E-3</v>
      </c>
    </row>
    <row r="29" spans="1:33" ht="15" customHeight="1">
      <c r="A29" s="8" t="s">
        <v>1712</v>
      </c>
      <c r="B29" s="28" t="s">
        <v>1713</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1">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1"/>
    </row>
    <row r="31" spans="1:33" ht="15" customHeight="1">
      <c r="B31" s="27" t="s">
        <v>1714</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1"/>
    </row>
    <row r="32" spans="1:33" ht="15" customHeight="1">
      <c r="A32" s="8" t="s">
        <v>1715</v>
      </c>
      <c r="B32" s="28" t="s">
        <v>1716</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1">
        <f>'AEO 2022 35 Raw'!AJ22</f>
        <v>1.7000000000000001E-2</v>
      </c>
    </row>
    <row r="33" spans="1:33" ht="15" customHeight="1">
      <c r="A33" s="8" t="s">
        <v>1717</v>
      </c>
      <c r="B33" s="28" t="s">
        <v>1718</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1">
        <f>'AEO 2022 35 Raw'!AJ23</f>
        <v>1.4999999999999999E-2</v>
      </c>
    </row>
    <row r="34" spans="1:33" ht="15" customHeight="1">
      <c r="A34" s="8" t="s">
        <v>1719</v>
      </c>
      <c r="B34" s="28" t="s">
        <v>1720</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1">
        <f>'AEO 2022 35 Raw'!AJ24</f>
        <v>1.2999999999999999E-2</v>
      </c>
    </row>
    <row r="35" spans="1:33" ht="15" customHeight="1">
      <c r="A35" s="8" t="s">
        <v>1721</v>
      </c>
      <c r="B35" s="28" t="s">
        <v>1722</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1">
        <f>'AEO 2022 35 Raw'!AJ25</f>
        <v>3.7999999999999999E-2</v>
      </c>
    </row>
    <row r="36" spans="1:33" ht="15" customHeight="1">
      <c r="A36" s="8" t="s">
        <v>1723</v>
      </c>
      <c r="B36" s="28" t="s">
        <v>1724</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1">
        <f>'AEO 2022 35 Raw'!AJ26</f>
        <v>8.0000000000000002E-3</v>
      </c>
    </row>
    <row r="37" spans="1:33" ht="15" customHeight="1">
      <c r="A37" s="8" t="s">
        <v>1725</v>
      </c>
      <c r="B37" s="28" t="s">
        <v>1726</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1">
        <f>'AEO 2022 35 Raw'!AJ27</f>
        <v>-3.0000000000000001E-3</v>
      </c>
    </row>
    <row r="38" spans="1:33" ht="15" customHeight="1">
      <c r="A38" s="8" t="s">
        <v>1727</v>
      </c>
      <c r="B38" s="28" t="s">
        <v>1728</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1">
        <f>'AEO 2022 35 Raw'!AJ28</f>
        <v>-3.0000000000000001E-3</v>
      </c>
    </row>
    <row r="39" spans="1:33" ht="15" customHeight="1">
      <c r="A39" s="8" t="s">
        <v>1729</v>
      </c>
      <c r="B39" s="28" t="s">
        <v>1730</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1">
        <f>'AEO 2022 35 Raw'!AJ29</f>
        <v>-0.02</v>
      </c>
    </row>
    <row r="40" spans="1:33" ht="15" customHeight="1">
      <c r="A40" s="8" t="s">
        <v>1731</v>
      </c>
      <c r="B40" s="28" t="s">
        <v>1732</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1">
        <f>'AEO 2022 35 Raw'!AJ30</f>
        <v>-2E-3</v>
      </c>
    </row>
    <row r="41" spans="1:33" ht="15" customHeight="1">
      <c r="A41" s="8" t="s">
        <v>1733</v>
      </c>
      <c r="B41" s="28" t="s">
        <v>1734</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1">
        <f>'AEO 2022 35 Raw'!AJ31</f>
        <v>-4.0000000000000001E-3</v>
      </c>
    </row>
    <row r="42" spans="1:33" ht="15" customHeight="1">
      <c r="A42" s="8" t="s">
        <v>1735</v>
      </c>
      <c r="B42" s="28" t="s">
        <v>1736</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1">
        <f>'AEO 2022 35 Raw'!AJ32</f>
        <v>-4.0000000000000001E-3</v>
      </c>
    </row>
    <row r="43" spans="1:33" ht="15" customHeight="1">
      <c r="A43" s="8" t="s">
        <v>1737</v>
      </c>
      <c r="B43" s="28" t="s">
        <v>1728</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1">
        <f>'AEO 2022 35 Raw'!AJ33</f>
        <v>-7.0000000000000001E-3</v>
      </c>
    </row>
    <row r="44" spans="1:33" ht="15" customHeight="1">
      <c r="A44" s="8" t="s">
        <v>1738</v>
      </c>
      <c r="B44" s="28" t="s">
        <v>1739</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1">
        <f>'AEO 2022 35 Raw'!AJ34</f>
        <v>0.02</v>
      </c>
    </row>
    <row r="45" spans="1:33" ht="15" customHeight="1">
      <c r="A45" s="8" t="s">
        <v>1740</v>
      </c>
      <c r="B45" s="28" t="s">
        <v>1741</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1">
        <f>'AEO 2022 35 Raw'!AJ35</f>
        <v>2.4E-2</v>
      </c>
    </row>
    <row r="46" spans="1:33" ht="15" customHeight="1">
      <c r="A46" s="8" t="s">
        <v>1742</v>
      </c>
      <c r="B46" s="28" t="s">
        <v>1743</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1">
        <f>'AEO 2022 35 Raw'!AJ36</f>
        <v>0.02</v>
      </c>
    </row>
    <row r="47" spans="1:33" ht="15" customHeight="1">
      <c r="A47" s="8" t="s">
        <v>1744</v>
      </c>
      <c r="B47" s="28" t="s">
        <v>1745</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1">
        <f>'AEO 2022 35 Raw'!AJ37</f>
        <v>1.9E-2</v>
      </c>
    </row>
    <row r="48" spans="1:33" ht="15" customHeight="1">
      <c r="A48" s="8" t="s">
        <v>1746</v>
      </c>
      <c r="B48" s="28" t="s">
        <v>1747</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1">
        <f>'AEO 2022 35 Raw'!AJ38</f>
        <v>1E-3</v>
      </c>
    </row>
    <row r="49" spans="1:33" ht="15" customHeight="1">
      <c r="A49" s="8" t="s">
        <v>1748</v>
      </c>
      <c r="B49" s="28" t="s">
        <v>1749</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1">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1"/>
    </row>
    <row r="51" spans="1:33" ht="15" customHeight="1">
      <c r="A51" s="8" t="s">
        <v>1750</v>
      </c>
      <c r="B51" s="27" t="s">
        <v>1751</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1">
        <f>'AEO 2022 35 Raw'!AJ40</f>
        <v>-1E-3</v>
      </c>
    </row>
    <row r="52" spans="1:33" ht="15" customHeight="1">
      <c r="A52" s="8" t="s">
        <v>1752</v>
      </c>
      <c r="B52" s="28" t="s">
        <v>1753</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1">
        <f>'AEO 2022 35 Raw'!AJ41</f>
        <v>-1E-3</v>
      </c>
    </row>
    <row r="53" spans="1:33" ht="15" customHeight="1">
      <c r="A53" s="8" t="s">
        <v>1754</v>
      </c>
      <c r="B53" s="28" t="s">
        <v>1755</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1">
        <f>'AEO 2022 35 Raw'!AJ42</f>
        <v>-5.0000000000000001E-3</v>
      </c>
    </row>
    <row r="54" spans="1:33" ht="15" customHeight="1">
      <c r="A54" s="8" t="s">
        <v>1756</v>
      </c>
      <c r="B54" s="28" t="s">
        <v>1757</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1">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1"/>
    </row>
    <row r="56" spans="1:33" ht="15" customHeight="1">
      <c r="A56" s="8" t="s">
        <v>1758</v>
      </c>
      <c r="B56" s="27" t="s">
        <v>281</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1">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1"/>
    </row>
    <row r="58" spans="1:33" ht="15" customHeight="1">
      <c r="B58" s="27" t="s">
        <v>284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1"/>
    </row>
    <row r="59" spans="1:33" ht="15" customHeight="1">
      <c r="A59" s="8" t="s">
        <v>1759</v>
      </c>
      <c r="B59" s="28" t="s">
        <v>1760</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1">
        <f>'AEO 2022 35 Raw'!AJ46</f>
        <v>-1E-3</v>
      </c>
    </row>
    <row r="60" spans="1:33" ht="15" customHeight="1">
      <c r="A60" s="8" t="s">
        <v>1761</v>
      </c>
      <c r="B60" s="28" t="s">
        <v>1762</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1">
        <f>'AEO 2022 35 Raw'!AJ47</f>
        <v>4.0000000000000001E-3</v>
      </c>
    </row>
    <row r="61" spans="1:33" ht="15" customHeight="1">
      <c r="A61" s="8" t="s">
        <v>1763</v>
      </c>
      <c r="B61" s="28" t="s">
        <v>1764</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1">
        <f>'AEO 2022 35 Raw'!AJ48</f>
        <v>-7.0000000000000001E-3</v>
      </c>
    </row>
    <row r="62" spans="1:33" ht="15" customHeight="1">
      <c r="A62" s="8" t="s">
        <v>1765</v>
      </c>
      <c r="B62" s="28" t="s">
        <v>1766</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1">
        <f>'AEO 2022 35 Raw'!AJ49</f>
        <v>1.4999999999999999E-2</v>
      </c>
    </row>
    <row r="63" spans="1:33" ht="15" customHeight="1">
      <c r="A63" s="8" t="s">
        <v>1767</v>
      </c>
      <c r="B63" s="28" t="s">
        <v>1755</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1">
        <f>'AEO 2022 35 Raw'!AJ50</f>
        <v>-6.0000000000000001E-3</v>
      </c>
    </row>
    <row r="64" spans="1:33" ht="15" customHeight="1">
      <c r="A64" s="8" t="s">
        <v>1768</v>
      </c>
      <c r="B64" s="28" t="s">
        <v>1769</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1">
        <f>'AEO 2022 35 Raw'!AJ51</f>
        <v>0</v>
      </c>
    </row>
    <row r="65" spans="1:33" ht="15" customHeight="1">
      <c r="A65" s="8" t="s">
        <v>1770</v>
      </c>
      <c r="B65" s="28" t="s">
        <v>1771</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1">
        <f>'AEO 2022 35 Raw'!AJ52</f>
        <v>2.9000000000000001E-2</v>
      </c>
    </row>
    <row r="66" spans="1:33" ht="15" customHeight="1">
      <c r="A66" s="8" t="s">
        <v>1772</v>
      </c>
      <c r="B66" s="28" t="s">
        <v>1747</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1">
        <f>'AEO 2022 35 Raw'!AJ53</f>
        <v>1E-3</v>
      </c>
    </row>
    <row r="67" spans="1:33" ht="15" customHeight="1">
      <c r="A67" s="8" t="s">
        <v>1773</v>
      </c>
      <c r="B67" s="28" t="s">
        <v>1774</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1">
        <f>'AEO 2022 35 Raw'!AJ54</f>
        <v>0</v>
      </c>
    </row>
    <row r="68" spans="1:33" ht="15" customHeight="1">
      <c r="A68" s="8" t="s">
        <v>1775</v>
      </c>
      <c r="B68" s="28" t="s">
        <v>1776</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1" t="str">
        <f>'AEO 2022 35 Raw'!AJ55</f>
        <v>- -</v>
      </c>
    </row>
    <row r="69" spans="1:33" ht="15" customHeight="1">
      <c r="A69" s="8" t="s">
        <v>1777</v>
      </c>
      <c r="B69" s="28" t="s">
        <v>1778</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1">
        <f>'AEO 2022 35 Raw'!AJ56</f>
        <v>8.1000000000000003E-2</v>
      </c>
    </row>
    <row r="70" spans="1:33" ht="15" customHeight="1">
      <c r="A70" s="8" t="s">
        <v>1779</v>
      </c>
      <c r="B70" s="28" t="s">
        <v>1780</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1">
        <f>'AEO 2022 35 Raw'!AJ57</f>
        <v>4.2000000000000003E-2</v>
      </c>
    </row>
    <row r="71" spans="1:33" ht="15" customHeight="1">
      <c r="A71" s="8" t="s">
        <v>1781</v>
      </c>
      <c r="B71" s="28" t="s">
        <v>1782</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1">
        <f>'AEO 2022 35 Raw'!AJ58</f>
        <v>8.8999999999999996E-2</v>
      </c>
    </row>
    <row r="72" spans="1:33" ht="15" customHeight="1">
      <c r="A72" s="8" t="s">
        <v>1783</v>
      </c>
      <c r="B72" s="28" t="s">
        <v>1784</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1">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1"/>
    </row>
    <row r="74" spans="1:33" ht="15" customHeight="1">
      <c r="A74" s="8" t="s">
        <v>1785</v>
      </c>
      <c r="B74" s="27" t="s">
        <v>326</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1">
        <f>'AEO 2022 35 Raw'!AJ60</f>
        <v>0</v>
      </c>
    </row>
    <row r="75" spans="1:33" ht="15" customHeight="1" thickBot="1"/>
    <row r="76" spans="1:33" ht="15" customHeight="1">
      <c r="B76" s="94" t="s">
        <v>1786</v>
      </c>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row>
    <row r="77" spans="1:33" ht="15" customHeight="1">
      <c r="B77" s="4" t="s">
        <v>1787</v>
      </c>
    </row>
    <row r="78" spans="1:33" ht="15" customHeight="1">
      <c r="B78" s="4" t="s">
        <v>1788</v>
      </c>
    </row>
    <row r="79" spans="1:33" ht="15" customHeight="1">
      <c r="B79" s="4" t="s">
        <v>1789</v>
      </c>
    </row>
    <row r="80" spans="1:33" ht="15" customHeight="1">
      <c r="B80" s="4" t="s">
        <v>1790</v>
      </c>
    </row>
    <row r="81" spans="2:2" ht="15" customHeight="1">
      <c r="B81" s="4" t="s">
        <v>1791</v>
      </c>
    </row>
    <row r="82" spans="2:2" ht="15" customHeight="1">
      <c r="B82" s="4" t="s">
        <v>334</v>
      </c>
    </row>
    <row r="83" spans="2:2" ht="15" customHeight="1">
      <c r="B83" s="4" t="s">
        <v>1792</v>
      </c>
    </row>
    <row r="84" spans="2:2" ht="15" customHeight="1">
      <c r="B84" s="4" t="s">
        <v>1276</v>
      </c>
    </row>
    <row r="85" spans="2:2" ht="15" customHeight="1">
      <c r="B85" s="4" t="s">
        <v>1793</v>
      </c>
    </row>
    <row r="86" spans="2:2" ht="15" customHeight="1">
      <c r="B86" s="4" t="s">
        <v>1794</v>
      </c>
    </row>
    <row r="87" spans="2:2" ht="15" customHeight="1">
      <c r="B87" s="4" t="s">
        <v>1795</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3"/>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AJ61"/>
  <sheetViews>
    <sheetView workbookViewId="0"/>
  </sheetViews>
  <sheetFormatPr defaultRowHeight="15"/>
  <sheetData>
    <row r="1" spans="1:36">
      <c r="A1" t="s">
        <v>1796</v>
      </c>
    </row>
    <row r="2" spans="1:36">
      <c r="A2" t="s">
        <v>1797</v>
      </c>
    </row>
    <row r="3" spans="1:36">
      <c r="A3" t="s">
        <v>1798</v>
      </c>
    </row>
    <row r="4" spans="1:36">
      <c r="A4" t="s">
        <v>169</v>
      </c>
    </row>
    <row r="5" spans="1:36">
      <c r="B5" t="s">
        <v>170</v>
      </c>
      <c r="C5" t="s">
        <v>171</v>
      </c>
      <c r="D5" t="s">
        <v>172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1576</v>
      </c>
    </row>
    <row r="6" spans="1:36">
      <c r="A6" t="s">
        <v>1799</v>
      </c>
      <c r="C6" t="s">
        <v>1800</v>
      </c>
    </row>
    <row r="7" spans="1:36">
      <c r="A7" t="s">
        <v>1801</v>
      </c>
      <c r="C7" t="s">
        <v>1802</v>
      </c>
    </row>
    <row r="8" spans="1:36">
      <c r="A8" t="s">
        <v>1803</v>
      </c>
      <c r="B8" t="s">
        <v>1804</v>
      </c>
      <c r="C8" t="s">
        <v>1805</v>
      </c>
      <c r="D8" t="s">
        <v>346</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7">
        <v>-2.5999999999999999E-2</v>
      </c>
    </row>
    <row r="9" spans="1:36">
      <c r="A9" t="s">
        <v>1806</v>
      </c>
      <c r="B9" t="s">
        <v>1807</v>
      </c>
      <c r="C9" t="s">
        <v>1808</v>
      </c>
      <c r="D9" t="s">
        <v>346</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7">
        <v>-0.1</v>
      </c>
    </row>
    <row r="10" spans="1:36">
      <c r="A10" t="s">
        <v>1809</v>
      </c>
      <c r="B10" t="s">
        <v>1810</v>
      </c>
      <c r="C10" t="s">
        <v>1811</v>
      </c>
      <c r="D10" t="s">
        <v>346</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7">
        <v>-2.5999999999999999E-2</v>
      </c>
    </row>
    <row r="11" spans="1:36">
      <c r="A11" t="s">
        <v>1812</v>
      </c>
      <c r="C11" t="s">
        <v>1813</v>
      </c>
    </row>
    <row r="12" spans="1:36">
      <c r="A12" t="s">
        <v>1814</v>
      </c>
      <c r="B12" t="s">
        <v>1815</v>
      </c>
      <c r="C12" t="s">
        <v>1816</v>
      </c>
      <c r="D12" t="s">
        <v>346</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7">
        <v>-4.7E-2</v>
      </c>
    </row>
    <row r="13" spans="1:36">
      <c r="A13" t="s">
        <v>1817</v>
      </c>
      <c r="B13" t="s">
        <v>1818</v>
      </c>
      <c r="C13" t="s">
        <v>1819</v>
      </c>
      <c r="D13" t="s">
        <v>346</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7">
        <v>1.6E-2</v>
      </c>
    </row>
    <row r="14" spans="1:36">
      <c r="A14" t="s">
        <v>1820</v>
      </c>
      <c r="B14" t="s">
        <v>1821</v>
      </c>
      <c r="C14" t="s">
        <v>1822</v>
      </c>
      <c r="D14" t="s">
        <v>346</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7">
        <v>0.105</v>
      </c>
    </row>
    <row r="15" spans="1:36">
      <c r="A15" t="s">
        <v>1823</v>
      </c>
      <c r="B15" t="s">
        <v>1824</v>
      </c>
      <c r="C15" t="s">
        <v>1825</v>
      </c>
      <c r="D15" t="s">
        <v>346</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7">
        <v>6.2E-2</v>
      </c>
    </row>
    <row r="16" spans="1:36">
      <c r="A16" t="s">
        <v>1826</v>
      </c>
      <c r="B16" t="s">
        <v>1827</v>
      </c>
      <c r="C16" t="s">
        <v>1828</v>
      </c>
      <c r="D16" t="s">
        <v>346</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7">
        <v>2.1000000000000001E-2</v>
      </c>
    </row>
    <row r="17" spans="1:36">
      <c r="A17" t="s">
        <v>1829</v>
      </c>
      <c r="B17" t="s">
        <v>1830</v>
      </c>
      <c r="C17" t="s">
        <v>1831</v>
      </c>
      <c r="D17" t="s">
        <v>346</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7">
        <v>4.3999999999999997E-2</v>
      </c>
    </row>
    <row r="18" spans="1:36">
      <c r="A18" t="s">
        <v>1832</v>
      </c>
      <c r="B18" t="s">
        <v>1833</v>
      </c>
      <c r="C18" t="s">
        <v>1834</v>
      </c>
      <c r="D18" t="s">
        <v>346</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314</v>
      </c>
    </row>
    <row r="19" spans="1:36">
      <c r="A19" t="s">
        <v>1835</v>
      </c>
      <c r="B19" t="s">
        <v>1836</v>
      </c>
      <c r="C19" t="s">
        <v>1837</v>
      </c>
      <c r="D19" t="s">
        <v>346</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7">
        <v>3.0000000000000001E-3</v>
      </c>
    </row>
    <row r="20" spans="1:36">
      <c r="A20" t="s">
        <v>1838</v>
      </c>
      <c r="B20" t="s">
        <v>1839</v>
      </c>
      <c r="C20" t="s">
        <v>1840</v>
      </c>
      <c r="D20" t="s">
        <v>346</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7">
        <v>-9.5000000000000001E-2</v>
      </c>
    </row>
    <row r="21" spans="1:36">
      <c r="A21" t="s">
        <v>1841</v>
      </c>
      <c r="B21" t="s">
        <v>1842</v>
      </c>
      <c r="C21" t="s">
        <v>1843</v>
      </c>
      <c r="D21" t="s">
        <v>346</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7">
        <v>-7.5999999999999998E-2</v>
      </c>
    </row>
    <row r="22" spans="1:36">
      <c r="A22" t="s">
        <v>1844</v>
      </c>
      <c r="B22" t="s">
        <v>1845</v>
      </c>
      <c r="C22" t="s">
        <v>1846</v>
      </c>
      <c r="D22" t="s">
        <v>346</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7">
        <v>-8.1000000000000003E-2</v>
      </c>
    </row>
    <row r="23" spans="1:36">
      <c r="A23" t="s">
        <v>1847</v>
      </c>
      <c r="B23" t="s">
        <v>1848</v>
      </c>
      <c r="C23" t="s">
        <v>1849</v>
      </c>
      <c r="D23" t="s">
        <v>346</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7">
        <v>-8.3000000000000004E-2</v>
      </c>
    </row>
    <row r="24" spans="1:36">
      <c r="A24" t="s">
        <v>1850</v>
      </c>
      <c r="B24" t="s">
        <v>1851</v>
      </c>
      <c r="C24" t="s">
        <v>1852</v>
      </c>
      <c r="D24" t="s">
        <v>346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314</v>
      </c>
    </row>
    <row r="25" spans="1:36">
      <c r="A25" t="s">
        <v>1853</v>
      </c>
      <c r="B25" t="s">
        <v>1854</v>
      </c>
      <c r="C25" t="s">
        <v>1855</v>
      </c>
      <c r="D25" t="s">
        <v>346</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7">
        <v>7.8E-2</v>
      </c>
    </row>
    <row r="26" spans="1:36">
      <c r="A26" t="s">
        <v>1856</v>
      </c>
      <c r="B26" t="s">
        <v>1857</v>
      </c>
      <c r="C26" t="s">
        <v>1858</v>
      </c>
      <c r="D26" t="s">
        <v>346</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7">
        <v>7.0000000000000001E-3</v>
      </c>
    </row>
    <row r="27" spans="1:36">
      <c r="A27" t="s">
        <v>1859</v>
      </c>
      <c r="B27" t="s">
        <v>1860</v>
      </c>
      <c r="C27" t="s">
        <v>1861</v>
      </c>
      <c r="D27" t="s">
        <v>346</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7">
        <v>-2.1000000000000001E-2</v>
      </c>
    </row>
    <row r="28" spans="1:36">
      <c r="A28" t="s">
        <v>183</v>
      </c>
      <c r="C28" t="s">
        <v>1862</v>
      </c>
    </row>
    <row r="29" spans="1:36">
      <c r="A29" t="s">
        <v>1863</v>
      </c>
      <c r="C29" t="s">
        <v>1864</v>
      </c>
    </row>
    <row r="30" spans="1:36">
      <c r="A30" t="s">
        <v>1803</v>
      </c>
      <c r="B30" t="s">
        <v>1865</v>
      </c>
      <c r="C30" t="s">
        <v>1866</v>
      </c>
      <c r="D30" t="s">
        <v>346</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7">
        <v>0.01</v>
      </c>
    </row>
    <row r="31" spans="1:36">
      <c r="A31" t="s">
        <v>1806</v>
      </c>
      <c r="B31" t="s">
        <v>1867</v>
      </c>
      <c r="C31" t="s">
        <v>1868</v>
      </c>
      <c r="D31" t="s">
        <v>346</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7">
        <v>-8.6999999999999994E-2</v>
      </c>
    </row>
    <row r="32" spans="1:36">
      <c r="A32" t="s">
        <v>1869</v>
      </c>
      <c r="B32" t="s">
        <v>1870</v>
      </c>
      <c r="C32" t="s">
        <v>1871</v>
      </c>
      <c r="D32" t="s">
        <v>346</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7">
        <v>0.01</v>
      </c>
    </row>
    <row r="33" spans="1:36">
      <c r="A33" t="s">
        <v>1872</v>
      </c>
      <c r="C33" t="s">
        <v>1873</v>
      </c>
    </row>
    <row r="34" spans="1:36">
      <c r="A34" t="s">
        <v>1814</v>
      </c>
      <c r="B34" t="s">
        <v>1874</v>
      </c>
      <c r="C34" t="s">
        <v>1875</v>
      </c>
      <c r="D34" t="s">
        <v>346</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7">
        <v>-3.3000000000000002E-2</v>
      </c>
    </row>
    <row r="35" spans="1:36">
      <c r="A35" t="s">
        <v>1817</v>
      </c>
      <c r="B35" t="s">
        <v>1876</v>
      </c>
      <c r="C35" t="s">
        <v>1877</v>
      </c>
      <c r="D35" t="s">
        <v>346</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7">
        <v>-2.5999999999999999E-2</v>
      </c>
    </row>
    <row r="36" spans="1:36">
      <c r="A36" t="s">
        <v>1820</v>
      </c>
      <c r="B36" t="s">
        <v>1878</v>
      </c>
      <c r="C36" t="s">
        <v>1879</v>
      </c>
      <c r="D36" t="s">
        <v>346</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7">
        <v>0.21099999999999999</v>
      </c>
    </row>
    <row r="37" spans="1:36">
      <c r="A37" t="s">
        <v>1823</v>
      </c>
      <c r="B37" t="s">
        <v>1880</v>
      </c>
      <c r="C37" t="s">
        <v>1881</v>
      </c>
      <c r="D37" t="s">
        <v>346</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7">
        <v>0.126</v>
      </c>
    </row>
    <row r="38" spans="1:36">
      <c r="A38" t="s">
        <v>1826</v>
      </c>
      <c r="B38" t="s">
        <v>1882</v>
      </c>
      <c r="C38" t="s">
        <v>1883</v>
      </c>
      <c r="D38" t="s">
        <v>346</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7">
        <v>7.1999999999999995E-2</v>
      </c>
    </row>
    <row r="39" spans="1:36">
      <c r="A39" t="s">
        <v>1829</v>
      </c>
      <c r="B39" t="s">
        <v>1884</v>
      </c>
      <c r="C39" t="s">
        <v>1885</v>
      </c>
      <c r="D39" t="s">
        <v>346</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7">
        <v>0.28000000000000003</v>
      </c>
    </row>
    <row r="40" spans="1:36">
      <c r="A40" t="s">
        <v>1832</v>
      </c>
      <c r="B40" t="s">
        <v>1886</v>
      </c>
      <c r="C40" t="s">
        <v>1887</v>
      </c>
      <c r="D40" t="s">
        <v>346</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314</v>
      </c>
    </row>
    <row r="41" spans="1:36">
      <c r="A41" t="s">
        <v>1835</v>
      </c>
      <c r="B41" t="s">
        <v>1888</v>
      </c>
      <c r="C41" t="s">
        <v>1889</v>
      </c>
      <c r="D41" t="s">
        <v>346</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7">
        <v>6.8000000000000005E-2</v>
      </c>
    </row>
    <row r="42" spans="1:36">
      <c r="A42" t="s">
        <v>1838</v>
      </c>
      <c r="B42" t="s">
        <v>1890</v>
      </c>
      <c r="C42" t="s">
        <v>1891</v>
      </c>
      <c r="D42" t="s">
        <v>346</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7">
        <v>-6.8000000000000005E-2</v>
      </c>
    </row>
    <row r="43" spans="1:36">
      <c r="A43" t="s">
        <v>1841</v>
      </c>
      <c r="B43" t="s">
        <v>1892</v>
      </c>
      <c r="C43" t="s">
        <v>1893</v>
      </c>
      <c r="D43" t="s">
        <v>346</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7">
        <v>-6.5000000000000002E-2</v>
      </c>
    </row>
    <row r="44" spans="1:36">
      <c r="A44" t="s">
        <v>1844</v>
      </c>
      <c r="B44" t="s">
        <v>1894</v>
      </c>
      <c r="C44" t="s">
        <v>1895</v>
      </c>
      <c r="D44" t="s">
        <v>346</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7">
        <v>-6.9000000000000006E-2</v>
      </c>
    </row>
    <row r="45" spans="1:36">
      <c r="A45" t="s">
        <v>1847</v>
      </c>
      <c r="B45" t="s">
        <v>1896</v>
      </c>
      <c r="C45" t="s">
        <v>1897</v>
      </c>
      <c r="D45" t="s">
        <v>346</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7">
        <v>-6.5000000000000002E-2</v>
      </c>
    </row>
    <row r="46" spans="1:36">
      <c r="A46" t="s">
        <v>1850</v>
      </c>
      <c r="B46" t="s">
        <v>1898</v>
      </c>
      <c r="C46" t="s">
        <v>1899</v>
      </c>
      <c r="D46" t="s">
        <v>346</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314</v>
      </c>
    </row>
    <row r="47" spans="1:36">
      <c r="A47" t="s">
        <v>1853</v>
      </c>
      <c r="B47" t="s">
        <v>1900</v>
      </c>
      <c r="C47" t="s">
        <v>1901</v>
      </c>
      <c r="D47" t="s">
        <v>346</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314</v>
      </c>
    </row>
    <row r="48" spans="1:36">
      <c r="A48" t="s">
        <v>1902</v>
      </c>
      <c r="B48" t="s">
        <v>1903</v>
      </c>
      <c r="C48" t="s">
        <v>1904</v>
      </c>
      <c r="D48" t="s">
        <v>346</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7">
        <v>1.4E-2</v>
      </c>
    </row>
    <row r="49" spans="1:36">
      <c r="A49" t="s">
        <v>1905</v>
      </c>
      <c r="B49" t="s">
        <v>1906</v>
      </c>
      <c r="C49" t="s">
        <v>1907</v>
      </c>
      <c r="D49" t="s">
        <v>346</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7">
        <v>1.0999999999999999E-2</v>
      </c>
    </row>
    <row r="50" spans="1:36">
      <c r="A50" t="s">
        <v>1908</v>
      </c>
      <c r="B50" t="s">
        <v>1909</v>
      </c>
      <c r="C50" t="s">
        <v>1910</v>
      </c>
      <c r="D50" t="s">
        <v>346</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7">
        <v>3.0000000000000001E-3</v>
      </c>
    </row>
    <row r="51" spans="1:36">
      <c r="A51" t="s">
        <v>189</v>
      </c>
      <c r="C51" t="s">
        <v>1911</v>
      </c>
    </row>
    <row r="52" spans="1:36">
      <c r="A52" t="s">
        <v>762</v>
      </c>
      <c r="B52" t="s">
        <v>1912</v>
      </c>
      <c r="C52" t="s">
        <v>1913</v>
      </c>
      <c r="D52" t="s">
        <v>346</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7">
        <v>-6.0000000000000001E-3</v>
      </c>
    </row>
    <row r="53" spans="1:36">
      <c r="A53" t="s">
        <v>292</v>
      </c>
      <c r="B53" t="s">
        <v>1914</v>
      </c>
      <c r="C53" t="s">
        <v>1915</v>
      </c>
      <c r="D53" t="s">
        <v>346</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7">
        <v>8.9999999999999993E-3</v>
      </c>
    </row>
    <row r="54" spans="1:36">
      <c r="A54" t="s">
        <v>303</v>
      </c>
      <c r="B54" t="s">
        <v>1916</v>
      </c>
      <c r="C54" t="s">
        <v>1917</v>
      </c>
      <c r="D54" t="s">
        <v>346</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7">
        <v>0.10199999999999999</v>
      </c>
    </row>
    <row r="55" spans="1:36">
      <c r="A55" t="s">
        <v>318</v>
      </c>
      <c r="B55" t="s">
        <v>1918</v>
      </c>
      <c r="C55" t="s">
        <v>1919</v>
      </c>
      <c r="D55" t="s">
        <v>346</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7">
        <v>-1.2E-2</v>
      </c>
    </row>
    <row r="56" spans="1:36">
      <c r="A56" t="s">
        <v>769</v>
      </c>
      <c r="B56" t="s">
        <v>1920</v>
      </c>
      <c r="C56" t="s">
        <v>1921</v>
      </c>
      <c r="D56" t="s">
        <v>346</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7">
        <v>2.9000000000000001E-2</v>
      </c>
    </row>
    <row r="57" spans="1:36">
      <c r="A57" t="s">
        <v>772</v>
      </c>
      <c r="B57" t="s">
        <v>1922</v>
      </c>
      <c r="C57" t="s">
        <v>1923</v>
      </c>
      <c r="D57" t="s">
        <v>346</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7">
        <v>7.8E-2</v>
      </c>
    </row>
    <row r="58" spans="1:36">
      <c r="A58" t="s">
        <v>778</v>
      </c>
      <c r="B58" t="s">
        <v>1924</v>
      </c>
      <c r="C58" t="s">
        <v>1925</v>
      </c>
      <c r="D58" t="s">
        <v>346</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7">
        <v>0.10199999999999999</v>
      </c>
    </row>
    <row r="59" spans="1:36">
      <c r="A59" t="s">
        <v>775</v>
      </c>
      <c r="B59" t="s">
        <v>1926</v>
      </c>
      <c r="C59" t="s">
        <v>1927</v>
      </c>
      <c r="D59" t="s">
        <v>346</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7">
        <v>0.10199999999999999</v>
      </c>
    </row>
    <row r="60" spans="1:36">
      <c r="A60" t="s">
        <v>781</v>
      </c>
      <c r="B60" t="s">
        <v>1928</v>
      </c>
      <c r="C60" t="s">
        <v>1929</v>
      </c>
      <c r="D60" t="s">
        <v>346</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314</v>
      </c>
    </row>
    <row r="61" spans="1:36">
      <c r="A61" t="s">
        <v>1930</v>
      </c>
      <c r="B61" t="s">
        <v>1931</v>
      </c>
      <c r="C61" t="s">
        <v>1932</v>
      </c>
      <c r="D61" t="s">
        <v>346</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7">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1562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6" t="s">
        <v>34</v>
      </c>
      <c r="D3" s="46" t="s">
        <v>1563</v>
      </c>
      <c r="E3" s="7"/>
      <c r="F3" s="7"/>
      <c r="G3" s="7"/>
    </row>
    <row r="4" spans="1:33" ht="15" customHeight="1">
      <c r="C4" s="46" t="s">
        <v>36</v>
      </c>
      <c r="D4" s="46" t="s">
        <v>1564</v>
      </c>
      <c r="E4" s="7"/>
      <c r="F4" s="7"/>
      <c r="G4" s="46" t="s">
        <v>1565</v>
      </c>
    </row>
    <row r="5" spans="1:33" ht="15" customHeight="1">
      <c r="C5" s="46" t="s">
        <v>39</v>
      </c>
      <c r="D5" s="46" t="s">
        <v>1566</v>
      </c>
      <c r="E5" s="7"/>
      <c r="F5" s="7"/>
      <c r="G5" s="7"/>
    </row>
    <row r="6" spans="1:33" ht="15" customHeight="1">
      <c r="C6" s="46" t="s">
        <v>41</v>
      </c>
      <c r="D6" s="7"/>
      <c r="E6" s="46" t="s">
        <v>1567</v>
      </c>
      <c r="F6" s="7"/>
      <c r="G6" s="7"/>
    </row>
    <row r="7" spans="1:33" ht="12" customHeight="1"/>
    <row r="8" spans="1:33" ht="12" customHeight="1"/>
    <row r="9" spans="1:33" ht="12" customHeight="1"/>
    <row r="10" spans="1:33" ht="15" customHeight="1">
      <c r="A10" s="8" t="s">
        <v>1933</v>
      </c>
      <c r="B10" s="24" t="s">
        <v>1934</v>
      </c>
      <c r="AG10" s="43" t="s">
        <v>1568</v>
      </c>
    </row>
    <row r="11" spans="1:33" ht="15" customHeight="1">
      <c r="B11" s="21" t="s">
        <v>1935</v>
      </c>
      <c r="AG11" s="43" t="s">
        <v>1569</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3" t="s">
        <v>1570</v>
      </c>
    </row>
    <row r="13" spans="1:33" ht="15" customHeight="1" thickBot="1">
      <c r="B13" s="14" t="s">
        <v>1936</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7" t="s">
        <v>1571</v>
      </c>
    </row>
    <row r="14" spans="1:33" ht="15" customHeight="1" thickTop="1">
      <c r="AG14" s="48"/>
    </row>
    <row r="15" spans="1:33" ht="15" customHeight="1">
      <c r="B15" s="27" t="s">
        <v>1937</v>
      </c>
    </row>
    <row r="16" spans="1:33" ht="15" customHeight="1">
      <c r="B16" s="27" t="s">
        <v>1938</v>
      </c>
    </row>
    <row r="17" spans="1:33" ht="15" customHeight="1">
      <c r="A17" s="8" t="s">
        <v>1939</v>
      </c>
      <c r="B17" s="28" t="s">
        <v>1940</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1">
        <f>'AEO 2022 46 Raw'!AJ8</f>
        <v>-2.5999999999999999E-2</v>
      </c>
    </row>
    <row r="18" spans="1:33" ht="15" customHeight="1">
      <c r="A18" s="8" t="s">
        <v>1941</v>
      </c>
      <c r="B18" s="28" t="s">
        <v>1942</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1">
        <f>'AEO 2022 46 Raw'!AJ9</f>
        <v>-0.1</v>
      </c>
    </row>
    <row r="19" spans="1:33" ht="15" customHeight="1">
      <c r="A19" s="8" t="s">
        <v>1943</v>
      </c>
      <c r="B19" s="28" t="s">
        <v>1944</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1">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1"/>
    </row>
    <row r="21" spans="1:33" ht="15" customHeight="1">
      <c r="B21" s="27" t="s">
        <v>1945</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1"/>
    </row>
    <row r="22" spans="1:33" ht="15" customHeight="1">
      <c r="A22" s="8" t="s">
        <v>1946</v>
      </c>
      <c r="B22" s="28" t="s">
        <v>1947</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1">
        <f>'AEO 2022 46 Raw'!AJ12</f>
        <v>-4.7E-2</v>
      </c>
    </row>
    <row r="23" spans="1:33" ht="15" customHeight="1">
      <c r="A23" s="8" t="s">
        <v>1948</v>
      </c>
      <c r="B23" s="28" t="s">
        <v>1949</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1">
        <f>'AEO 2022 46 Raw'!AJ13</f>
        <v>1.6E-2</v>
      </c>
    </row>
    <row r="24" spans="1:33" ht="15" customHeight="1">
      <c r="A24" s="8" t="s">
        <v>1950</v>
      </c>
      <c r="B24" s="28" t="s">
        <v>1951</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1">
        <f>'AEO 2022 46 Raw'!AJ14</f>
        <v>0.105</v>
      </c>
    </row>
    <row r="25" spans="1:33" ht="15" customHeight="1">
      <c r="A25" s="8" t="s">
        <v>1952</v>
      </c>
      <c r="B25" s="28" t="s">
        <v>1953</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1">
        <f>'AEO 2022 46 Raw'!AJ15</f>
        <v>6.2E-2</v>
      </c>
    </row>
    <row r="26" spans="1:33" ht="15" customHeight="1">
      <c r="A26" s="8" t="s">
        <v>1954</v>
      </c>
      <c r="B26" s="28" t="s">
        <v>1955</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1">
        <f>'AEO 2022 46 Raw'!AJ16</f>
        <v>2.1000000000000001E-2</v>
      </c>
    </row>
    <row r="27" spans="1:33" ht="15" customHeight="1">
      <c r="A27" s="8" t="s">
        <v>1956</v>
      </c>
      <c r="B27" s="28" t="s">
        <v>1957</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1">
        <f>'AEO 2022 46 Raw'!AJ17</f>
        <v>4.3999999999999997E-2</v>
      </c>
    </row>
    <row r="28" spans="1:33" ht="15" customHeight="1">
      <c r="A28" s="8" t="s">
        <v>1958</v>
      </c>
      <c r="B28" s="28" t="s">
        <v>1959</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1" t="str">
        <f>'AEO 2022 46 Raw'!AJ18</f>
        <v>- -</v>
      </c>
    </row>
    <row r="29" spans="1:33" ht="15" customHeight="1">
      <c r="A29" s="8" t="s">
        <v>1960</v>
      </c>
      <c r="B29" s="28" t="s">
        <v>1961</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1">
        <f>'AEO 2022 46 Raw'!AJ19</f>
        <v>3.0000000000000001E-3</v>
      </c>
    </row>
    <row r="30" spans="1:33" ht="15" customHeight="1">
      <c r="A30" s="8" t="s">
        <v>1962</v>
      </c>
      <c r="B30" s="28" t="s">
        <v>1963</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1">
        <f>'AEO 2022 46 Raw'!AJ20</f>
        <v>-9.5000000000000001E-2</v>
      </c>
    </row>
    <row r="31" spans="1:33" ht="15" customHeight="1">
      <c r="A31" s="8" t="s">
        <v>1964</v>
      </c>
      <c r="B31" s="28" t="s">
        <v>1965</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1">
        <f>'AEO 2022 46 Raw'!AJ21</f>
        <v>-7.5999999999999998E-2</v>
      </c>
    </row>
    <row r="32" spans="1:33" ht="15" customHeight="1">
      <c r="A32" s="8" t="s">
        <v>1966</v>
      </c>
      <c r="B32" s="28" t="s">
        <v>1967</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1">
        <f>'AEO 2022 46 Raw'!AJ22</f>
        <v>-8.1000000000000003E-2</v>
      </c>
    </row>
    <row r="33" spans="1:33" ht="15" customHeight="1">
      <c r="A33" s="8" t="s">
        <v>1968</v>
      </c>
      <c r="B33" s="28" t="s">
        <v>1969</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1">
        <f>'AEO 2022 46 Raw'!AJ23</f>
        <v>-8.3000000000000004E-2</v>
      </c>
    </row>
    <row r="34" spans="1:33" ht="15" customHeight="1">
      <c r="A34" s="8" t="s">
        <v>1970</v>
      </c>
      <c r="B34" s="28" t="s">
        <v>1971</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1" t="str">
        <f>'AEO 2022 46 Raw'!AJ24</f>
        <v>- -</v>
      </c>
    </row>
    <row r="35" spans="1:33" ht="15" customHeight="1">
      <c r="A35" s="8" t="s">
        <v>1972</v>
      </c>
      <c r="B35" s="28" t="s">
        <v>1973</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1">
        <f>'AEO 2022 46 Raw'!AJ25</f>
        <v>7.8E-2</v>
      </c>
    </row>
    <row r="36" spans="1:33" ht="15" customHeight="1">
      <c r="A36" s="8" t="s">
        <v>1974</v>
      </c>
      <c r="B36" s="28" t="s">
        <v>1975</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1">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1"/>
    </row>
    <row r="38" spans="1:33" ht="15" customHeight="1">
      <c r="A38" s="8" t="s">
        <v>1976</v>
      </c>
      <c r="B38" s="28" t="s">
        <v>1977</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1">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1"/>
    </row>
    <row r="40" spans="1:33" ht="12" customHeight="1">
      <c r="B40" s="27" t="s">
        <v>1978</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1"/>
    </row>
    <row r="41" spans="1:33" ht="12" customHeight="1">
      <c r="B41" s="27" t="s">
        <v>1979</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1"/>
    </row>
    <row r="42" spans="1:33" ht="12" customHeight="1">
      <c r="A42" s="8" t="s">
        <v>1980</v>
      </c>
      <c r="B42" s="28" t="s">
        <v>1940</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1">
        <f>'AEO 2022 46 Raw'!AJ30</f>
        <v>0.01</v>
      </c>
    </row>
    <row r="43" spans="1:33" ht="12" customHeight="1">
      <c r="A43" s="8" t="s">
        <v>1981</v>
      </c>
      <c r="B43" s="28" t="s">
        <v>1942</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1">
        <f>'AEO 2022 46 Raw'!AJ31</f>
        <v>-8.6999999999999994E-2</v>
      </c>
    </row>
    <row r="44" spans="1:33" ht="12" customHeight="1">
      <c r="A44" s="8" t="s">
        <v>1982</v>
      </c>
      <c r="B44" s="28" t="s">
        <v>1983</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1">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1"/>
    </row>
    <row r="46" spans="1:33" ht="12" customHeight="1">
      <c r="B46" s="27" t="s">
        <v>1984</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1"/>
    </row>
    <row r="47" spans="1:33" ht="12" customHeight="1">
      <c r="A47" s="8" t="s">
        <v>1985</v>
      </c>
      <c r="B47" s="28" t="s">
        <v>1947</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1">
        <f>'AEO 2022 46 Raw'!AJ34</f>
        <v>-3.3000000000000002E-2</v>
      </c>
    </row>
    <row r="48" spans="1:33" ht="12" customHeight="1">
      <c r="A48" s="8" t="s">
        <v>1986</v>
      </c>
      <c r="B48" s="28" t="s">
        <v>1949</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1">
        <f>'AEO 2022 46 Raw'!AJ35</f>
        <v>-2.5999999999999999E-2</v>
      </c>
    </row>
    <row r="49" spans="1:33" ht="12" customHeight="1">
      <c r="A49" s="8" t="s">
        <v>1987</v>
      </c>
      <c r="B49" s="28" t="s">
        <v>1951</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1">
        <f>'AEO 2022 46 Raw'!AJ36</f>
        <v>0.21099999999999999</v>
      </c>
    </row>
    <row r="50" spans="1:33" ht="15" customHeight="1">
      <c r="A50" s="8" t="s">
        <v>1988</v>
      </c>
      <c r="B50" s="28" t="s">
        <v>1953</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1">
        <f>'AEO 2022 46 Raw'!AJ37</f>
        <v>0.126</v>
      </c>
    </row>
    <row r="51" spans="1:33" ht="15" customHeight="1">
      <c r="A51" s="8" t="s">
        <v>1989</v>
      </c>
      <c r="B51" s="28" t="s">
        <v>1955</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1">
        <f>'AEO 2022 46 Raw'!AJ38</f>
        <v>7.1999999999999995E-2</v>
      </c>
    </row>
    <row r="52" spans="1:33" ht="15" customHeight="1">
      <c r="A52" s="8" t="s">
        <v>1990</v>
      </c>
      <c r="B52" s="28" t="s">
        <v>1957</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1">
        <f>'AEO 2022 46 Raw'!AJ39</f>
        <v>0.28000000000000003</v>
      </c>
    </row>
    <row r="53" spans="1:33" ht="15" customHeight="1">
      <c r="A53" s="8" t="s">
        <v>1991</v>
      </c>
      <c r="B53" s="28" t="s">
        <v>1959</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1" t="str">
        <f>'AEO 2022 46 Raw'!AJ40</f>
        <v>- -</v>
      </c>
    </row>
    <row r="54" spans="1:33" ht="15" customHeight="1">
      <c r="A54" s="8" t="s">
        <v>1992</v>
      </c>
      <c r="B54" s="28" t="s">
        <v>1961</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1">
        <f>'AEO 2022 46 Raw'!AJ41</f>
        <v>6.8000000000000005E-2</v>
      </c>
    </row>
    <row r="55" spans="1:33" ht="15" customHeight="1">
      <c r="A55" s="8" t="s">
        <v>1993</v>
      </c>
      <c r="B55" s="28" t="s">
        <v>1963</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1">
        <f>'AEO 2022 46 Raw'!AJ42</f>
        <v>-6.8000000000000005E-2</v>
      </c>
    </row>
    <row r="56" spans="1:33" ht="15" customHeight="1">
      <c r="A56" s="8" t="s">
        <v>1994</v>
      </c>
      <c r="B56" s="28" t="s">
        <v>1965</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1">
        <f>'AEO 2022 46 Raw'!AJ43</f>
        <v>-6.5000000000000002E-2</v>
      </c>
    </row>
    <row r="57" spans="1:33" ht="15" customHeight="1">
      <c r="A57" s="8" t="s">
        <v>1995</v>
      </c>
      <c r="B57" s="28" t="s">
        <v>1967</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1">
        <f>'AEO 2022 46 Raw'!AJ44</f>
        <v>-6.9000000000000006E-2</v>
      </c>
    </row>
    <row r="58" spans="1:33" ht="15" customHeight="1">
      <c r="A58" s="8" t="s">
        <v>1996</v>
      </c>
      <c r="B58" s="28" t="s">
        <v>1969</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1">
        <f>'AEO 2022 46 Raw'!AJ45</f>
        <v>-6.5000000000000002E-2</v>
      </c>
    </row>
    <row r="59" spans="1:33" ht="15" customHeight="1">
      <c r="A59" s="8" t="s">
        <v>1997</v>
      </c>
      <c r="B59" s="28" t="s">
        <v>1971</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1" t="str">
        <f>'AEO 2022 46 Raw'!AJ46</f>
        <v>- -</v>
      </c>
    </row>
    <row r="60" spans="1:33" ht="15" customHeight="1">
      <c r="A60" s="8" t="s">
        <v>1998</v>
      </c>
      <c r="B60" s="28" t="s">
        <v>1973</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1" t="str">
        <f>'AEO 2022 46 Raw'!AJ47</f>
        <v>- -</v>
      </c>
    </row>
    <row r="61" spans="1:33" ht="15" customHeight="1">
      <c r="A61" s="8" t="s">
        <v>1999</v>
      </c>
      <c r="B61" s="28" t="s">
        <v>2000</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1">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1"/>
    </row>
    <row r="63" spans="1:33" ht="15" customHeight="1">
      <c r="A63" s="8" t="s">
        <v>2001</v>
      </c>
      <c r="B63" s="28" t="s">
        <v>2002</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1">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1"/>
    </row>
    <row r="65" spans="1:34" ht="15" customHeight="1">
      <c r="A65" s="8" t="s">
        <v>2003</v>
      </c>
      <c r="B65" s="27" t="s">
        <v>1908</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1">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1"/>
    </row>
    <row r="67" spans="1:34" ht="15" customHeight="1">
      <c r="B67" s="27" t="s">
        <v>2004</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1"/>
    </row>
    <row r="68" spans="1:34" ht="15" customHeight="1">
      <c r="A68" s="8" t="s">
        <v>2005</v>
      </c>
      <c r="B68" s="28" t="s">
        <v>2006</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1">
        <f>'AEO 2022 46 Raw'!AJ52</f>
        <v>-6.0000000000000001E-3</v>
      </c>
    </row>
    <row r="69" spans="1:34" ht="15" customHeight="1">
      <c r="A69" s="8" t="s">
        <v>2007</v>
      </c>
      <c r="B69" s="28" t="s">
        <v>2008</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1">
        <f>'AEO 2022 46 Raw'!AJ53</f>
        <v>8.9999999999999993E-3</v>
      </c>
    </row>
    <row r="70" spans="1:34" ht="12" customHeight="1">
      <c r="A70" s="8" t="s">
        <v>2009</v>
      </c>
      <c r="B70" s="28" t="s">
        <v>2010</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1">
        <f>'AEO 2022 46 Raw'!AJ54</f>
        <v>0.10199999999999999</v>
      </c>
    </row>
    <row r="71" spans="1:34" ht="15" customHeight="1">
      <c r="A71" s="8" t="s">
        <v>2011</v>
      </c>
      <c r="B71" s="28" t="s">
        <v>1780</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1">
        <f>'AEO 2022 46 Raw'!AJ55</f>
        <v>-1.2E-2</v>
      </c>
    </row>
    <row r="72" spans="1:34" ht="15" customHeight="1">
      <c r="A72" s="8" t="s">
        <v>2012</v>
      </c>
      <c r="B72" s="28" t="s">
        <v>2013</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1">
        <f>'AEO 2022 46 Raw'!AJ56</f>
        <v>2.9000000000000001E-2</v>
      </c>
    </row>
    <row r="73" spans="1:34" ht="15" customHeight="1">
      <c r="A73" s="8" t="s">
        <v>2014</v>
      </c>
      <c r="B73" s="28" t="s">
        <v>2015</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1">
        <f>'AEO 2022 46 Raw'!AJ57</f>
        <v>7.8E-2</v>
      </c>
    </row>
    <row r="74" spans="1:34" ht="15" customHeight="1">
      <c r="A74" s="8" t="s">
        <v>2016</v>
      </c>
      <c r="B74" s="28" t="s">
        <v>2017</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1">
        <f>'AEO 2022 46 Raw'!AJ58</f>
        <v>0.10199999999999999</v>
      </c>
    </row>
    <row r="75" spans="1:34" ht="15" customHeight="1">
      <c r="A75" s="8" t="s">
        <v>2018</v>
      </c>
      <c r="B75" s="28" t="s">
        <v>2019</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1">
        <f>'AEO 2022 46 Raw'!AJ59</f>
        <v>0.10199999999999999</v>
      </c>
    </row>
    <row r="76" spans="1:34" ht="15" customHeight="1">
      <c r="A76" s="8" t="s">
        <v>2020</v>
      </c>
      <c r="B76" s="28" t="s">
        <v>2021</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1" t="str">
        <f>'AEO 2022 46 Raw'!AJ60</f>
        <v>- -</v>
      </c>
    </row>
    <row r="77" spans="1:34" ht="15" customHeight="1">
      <c r="A77" s="8" t="s">
        <v>2022</v>
      </c>
      <c r="B77" s="27" t="s">
        <v>2023</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1">
        <f>'AEO 2022 46 Raw'!AJ61</f>
        <v>8.0000000000000002E-3</v>
      </c>
    </row>
    <row r="78" spans="1:34" ht="15" customHeight="1" thickBot="1"/>
    <row r="79" spans="1:34" ht="15" customHeight="1">
      <c r="B79" s="94" t="s">
        <v>2024</v>
      </c>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34"/>
    </row>
    <row r="80" spans="1:34" ht="15" customHeight="1">
      <c r="B80" s="4" t="s">
        <v>2025</v>
      </c>
    </row>
    <row r="81" spans="2:2" ht="15" customHeight="1">
      <c r="B81" s="4" t="s">
        <v>2026</v>
      </c>
    </row>
    <row r="82" spans="2:2" ht="15" customHeight="1">
      <c r="B82" s="4" t="s">
        <v>2027</v>
      </c>
    </row>
    <row r="83" spans="2:2" ht="15" customHeight="1">
      <c r="B83" s="4" t="s">
        <v>1277</v>
      </c>
    </row>
    <row r="84" spans="2:2" ht="15" customHeight="1">
      <c r="B84" s="4" t="s">
        <v>2028</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79998168889431442"/>
  </sheetPr>
  <dimension ref="A1:AJ174"/>
  <sheetViews>
    <sheetView workbookViewId="0"/>
  </sheetViews>
  <sheetFormatPr defaultColWidth="9.140625" defaultRowHeight="15"/>
  <sheetData>
    <row r="1" spans="1:36">
      <c r="A1" t="s">
        <v>352</v>
      </c>
    </row>
    <row r="2" spans="1:36">
      <c r="A2" t="s">
        <v>2029</v>
      </c>
    </row>
    <row r="3" spans="1:36">
      <c r="A3" t="s">
        <v>2030</v>
      </c>
    </row>
    <row r="4" spans="1:36">
      <c r="A4" t="s">
        <v>169</v>
      </c>
    </row>
    <row r="5" spans="1:36">
      <c r="B5" t="s">
        <v>170</v>
      </c>
      <c r="C5" t="s">
        <v>171</v>
      </c>
      <c r="D5" t="s">
        <v>172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1576</v>
      </c>
    </row>
    <row r="6" spans="1:36">
      <c r="A6" t="s">
        <v>355</v>
      </c>
      <c r="B6" t="s">
        <v>2031</v>
      </c>
      <c r="C6" t="s">
        <v>2032</v>
      </c>
      <c r="D6" t="s">
        <v>358</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7">
        <v>8.0000000000000002E-3</v>
      </c>
    </row>
    <row r="7" spans="1:36">
      <c r="A7" t="s">
        <v>359</v>
      </c>
      <c r="C7" t="s">
        <v>2033</v>
      </c>
    </row>
    <row r="8" spans="1:36">
      <c r="A8" t="s">
        <v>361</v>
      </c>
      <c r="B8" t="s">
        <v>2034</v>
      </c>
      <c r="C8" t="s">
        <v>2035</v>
      </c>
      <c r="D8" t="s">
        <v>364</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7">
        <v>1.4E-2</v>
      </c>
    </row>
    <row r="9" spans="1:36">
      <c r="A9" t="s">
        <v>365</v>
      </c>
      <c r="B9" t="s">
        <v>2036</v>
      </c>
      <c r="C9" t="s">
        <v>2037</v>
      </c>
      <c r="D9" t="s">
        <v>364</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7">
        <v>0.02</v>
      </c>
    </row>
    <row r="10" spans="1:36">
      <c r="A10" t="s">
        <v>368</v>
      </c>
      <c r="B10" t="s">
        <v>2038</v>
      </c>
      <c r="C10" t="s">
        <v>2039</v>
      </c>
      <c r="D10" t="s">
        <v>364</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7">
        <v>0.02</v>
      </c>
    </row>
    <row r="11" spans="1:36">
      <c r="A11" t="s">
        <v>371</v>
      </c>
      <c r="C11" t="s">
        <v>2040</v>
      </c>
    </row>
    <row r="12" spans="1:36">
      <c r="A12" t="s">
        <v>373</v>
      </c>
      <c r="B12" t="s">
        <v>2041</v>
      </c>
      <c r="C12" t="s">
        <v>2042</v>
      </c>
      <c r="D12" t="s">
        <v>376</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7">
        <v>5.0000000000000001E-3</v>
      </c>
    </row>
    <row r="13" spans="1:36">
      <c r="A13" t="s">
        <v>377</v>
      </c>
      <c r="B13" t="s">
        <v>2043</v>
      </c>
      <c r="C13" t="s">
        <v>2044</v>
      </c>
      <c r="D13" t="s">
        <v>376</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7">
        <v>1.4999999999999999E-2</v>
      </c>
    </row>
    <row r="14" spans="1:36">
      <c r="A14" t="s">
        <v>380</v>
      </c>
      <c r="C14" t="s">
        <v>2045</v>
      </c>
    </row>
    <row r="15" spans="1:36">
      <c r="A15" t="s">
        <v>382</v>
      </c>
      <c r="C15" t="s">
        <v>2046</v>
      </c>
    </row>
    <row r="16" spans="1:36">
      <c r="A16" t="s">
        <v>384</v>
      </c>
      <c r="B16" t="s">
        <v>2047</v>
      </c>
      <c r="C16" t="s">
        <v>2048</v>
      </c>
      <c r="D16" t="s">
        <v>387</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7">
        <v>3.0000000000000001E-3</v>
      </c>
    </row>
    <row r="17" spans="1:36">
      <c r="A17" t="s">
        <v>388</v>
      </c>
      <c r="B17" t="s">
        <v>2049</v>
      </c>
      <c r="C17" t="s">
        <v>2050</v>
      </c>
      <c r="D17" t="s">
        <v>387</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7">
        <v>8.0000000000000002E-3</v>
      </c>
    </row>
    <row r="18" spans="1:36">
      <c r="A18" t="s">
        <v>391</v>
      </c>
      <c r="B18" t="s">
        <v>2051</v>
      </c>
      <c r="C18" t="s">
        <v>2052</v>
      </c>
      <c r="D18" t="s">
        <v>387</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7">
        <v>6.0000000000000001E-3</v>
      </c>
    </row>
    <row r="19" spans="1:36">
      <c r="A19" t="s">
        <v>394</v>
      </c>
      <c r="B19" t="s">
        <v>2053</v>
      </c>
      <c r="C19" t="s">
        <v>2054</v>
      </c>
      <c r="D19" t="s">
        <v>387</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7">
        <v>4.0000000000000001E-3</v>
      </c>
    </row>
    <row r="20" spans="1:36">
      <c r="A20" t="s">
        <v>397</v>
      </c>
      <c r="B20" t="s">
        <v>2055</v>
      </c>
      <c r="C20" t="s">
        <v>2056</v>
      </c>
      <c r="D20" t="s">
        <v>387</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7">
        <v>0</v>
      </c>
    </row>
    <row r="21" spans="1:36">
      <c r="A21" t="s">
        <v>400</v>
      </c>
      <c r="B21" t="s">
        <v>2057</v>
      </c>
      <c r="C21" t="s">
        <v>2058</v>
      </c>
      <c r="D21" t="s">
        <v>387</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7">
        <v>2.1000000000000001E-2</v>
      </c>
    </row>
    <row r="22" spans="1:36">
      <c r="A22" t="s">
        <v>403</v>
      </c>
      <c r="B22" t="s">
        <v>2059</v>
      </c>
      <c r="C22" t="s">
        <v>2060</v>
      </c>
      <c r="D22" t="s">
        <v>387</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7">
        <v>1.2999999999999999E-2</v>
      </c>
    </row>
    <row r="23" spans="1:36">
      <c r="A23" t="s">
        <v>406</v>
      </c>
      <c r="B23" t="s">
        <v>2061</v>
      </c>
      <c r="C23" t="s">
        <v>2062</v>
      </c>
      <c r="D23" t="s">
        <v>387</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7">
        <v>1E-3</v>
      </c>
    </row>
    <row r="24" spans="1:36">
      <c r="A24" t="s">
        <v>409</v>
      </c>
      <c r="B24" t="s">
        <v>2063</v>
      </c>
      <c r="C24" t="s">
        <v>2064</v>
      </c>
      <c r="D24" t="s">
        <v>387</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7">
        <v>-1E-3</v>
      </c>
    </row>
    <row r="25" spans="1:36">
      <c r="A25" t="s">
        <v>412</v>
      </c>
      <c r="B25" t="s">
        <v>2065</v>
      </c>
      <c r="C25" t="s">
        <v>2066</v>
      </c>
      <c r="D25" t="s">
        <v>387</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7">
        <v>-4.0000000000000001E-3</v>
      </c>
    </row>
    <row r="26" spans="1:36">
      <c r="A26" t="s">
        <v>415</v>
      </c>
      <c r="B26" t="s">
        <v>2067</v>
      </c>
      <c r="C26" t="s">
        <v>2068</v>
      </c>
      <c r="D26" t="s">
        <v>387</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7">
        <v>5.0000000000000001E-3</v>
      </c>
    </row>
    <row r="27" spans="1:36">
      <c r="A27" t="s">
        <v>418</v>
      </c>
      <c r="B27" t="s">
        <v>2069</v>
      </c>
      <c r="C27" t="s">
        <v>2070</v>
      </c>
      <c r="D27" t="s">
        <v>387</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7">
        <v>7.0000000000000001E-3</v>
      </c>
    </row>
    <row r="28" spans="1:36">
      <c r="A28" t="s">
        <v>421</v>
      </c>
      <c r="B28" t="s">
        <v>2071</v>
      </c>
      <c r="C28" t="s">
        <v>2072</v>
      </c>
      <c r="D28" t="s">
        <v>387</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7">
        <v>1.2E-2</v>
      </c>
    </row>
    <row r="29" spans="1:36">
      <c r="A29" t="s">
        <v>424</v>
      </c>
      <c r="C29" t="s">
        <v>2073</v>
      </c>
    </row>
    <row r="30" spans="1:36">
      <c r="A30" t="s">
        <v>426</v>
      </c>
      <c r="C30" t="s">
        <v>2074</v>
      </c>
    </row>
    <row r="31" spans="1:36">
      <c r="A31" t="s">
        <v>361</v>
      </c>
      <c r="C31" t="s">
        <v>2075</v>
      </c>
    </row>
    <row r="32" spans="1:36">
      <c r="A32" t="s">
        <v>384</v>
      </c>
      <c r="B32" t="s">
        <v>2076</v>
      </c>
      <c r="C32" t="s">
        <v>2077</v>
      </c>
      <c r="D32" t="s">
        <v>346</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7">
        <v>2.7E-2</v>
      </c>
    </row>
    <row r="33" spans="1:36">
      <c r="A33" t="s">
        <v>388</v>
      </c>
      <c r="B33" t="s">
        <v>2078</v>
      </c>
      <c r="C33" t="s">
        <v>2079</v>
      </c>
      <c r="D33" t="s">
        <v>346</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7">
        <v>3.3000000000000002E-2</v>
      </c>
    </row>
    <row r="34" spans="1:36">
      <c r="A34" t="s">
        <v>391</v>
      </c>
      <c r="B34" t="s">
        <v>2080</v>
      </c>
      <c r="C34" t="s">
        <v>2081</v>
      </c>
      <c r="D34" t="s">
        <v>346</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7">
        <v>5.6000000000000001E-2</v>
      </c>
    </row>
    <row r="35" spans="1:36">
      <c r="A35" t="s">
        <v>394</v>
      </c>
      <c r="B35" t="s">
        <v>2082</v>
      </c>
      <c r="C35" t="s">
        <v>2083</v>
      </c>
      <c r="D35" t="s">
        <v>346</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7">
        <v>7.5999999999999998E-2</v>
      </c>
    </row>
    <row r="36" spans="1:36">
      <c r="A36" t="s">
        <v>397</v>
      </c>
      <c r="B36" t="s">
        <v>2084</v>
      </c>
      <c r="C36" t="s">
        <v>2085</v>
      </c>
      <c r="D36" t="s">
        <v>346</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7">
        <v>6.5000000000000002E-2</v>
      </c>
    </row>
    <row r="37" spans="1:36">
      <c r="A37" t="s">
        <v>400</v>
      </c>
      <c r="B37" t="s">
        <v>2086</v>
      </c>
      <c r="C37" t="s">
        <v>2087</v>
      </c>
      <c r="D37" t="s">
        <v>346</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7">
        <v>8.8999999999999996E-2</v>
      </c>
    </row>
    <row r="38" spans="1:36">
      <c r="A38" t="s">
        <v>403</v>
      </c>
      <c r="B38" t="s">
        <v>2088</v>
      </c>
      <c r="C38" t="s">
        <v>2089</v>
      </c>
      <c r="D38" t="s">
        <v>346</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7">
        <v>8.2000000000000003E-2</v>
      </c>
    </row>
    <row r="39" spans="1:36">
      <c r="A39" t="s">
        <v>406</v>
      </c>
      <c r="B39" t="s">
        <v>2090</v>
      </c>
      <c r="C39" t="s">
        <v>2091</v>
      </c>
      <c r="D39" t="s">
        <v>346</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7">
        <v>2.3E-2</v>
      </c>
    </row>
    <row r="40" spans="1:36">
      <c r="A40" t="s">
        <v>409</v>
      </c>
      <c r="B40" t="s">
        <v>2092</v>
      </c>
      <c r="C40" t="s">
        <v>2093</v>
      </c>
      <c r="D40" t="s">
        <v>346</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7">
        <v>4.4999999999999998E-2</v>
      </c>
    </row>
    <row r="41" spans="1:36">
      <c r="A41" t="s">
        <v>412</v>
      </c>
      <c r="B41" t="s">
        <v>2094</v>
      </c>
      <c r="C41" t="s">
        <v>2095</v>
      </c>
      <c r="D41" t="s">
        <v>346</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7">
        <v>0.04</v>
      </c>
    </row>
    <row r="42" spans="1:36">
      <c r="A42" t="s">
        <v>415</v>
      </c>
      <c r="B42" t="s">
        <v>2096</v>
      </c>
      <c r="C42" t="s">
        <v>2097</v>
      </c>
      <c r="D42" t="s">
        <v>346</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7">
        <v>9.8000000000000004E-2</v>
      </c>
    </row>
    <row r="43" spans="1:36">
      <c r="A43" t="s">
        <v>418</v>
      </c>
      <c r="B43" t="s">
        <v>2098</v>
      </c>
      <c r="C43" t="s">
        <v>2099</v>
      </c>
      <c r="D43" t="s">
        <v>346</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7">
        <v>7.8E-2</v>
      </c>
    </row>
    <row r="44" spans="1:36">
      <c r="A44" t="s">
        <v>421</v>
      </c>
      <c r="B44" t="s">
        <v>2100</v>
      </c>
      <c r="C44" t="s">
        <v>2101</v>
      </c>
      <c r="D44" t="s">
        <v>346</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7">
        <v>5.6000000000000001E-2</v>
      </c>
    </row>
    <row r="45" spans="1:36">
      <c r="A45" t="s">
        <v>365</v>
      </c>
      <c r="C45" t="s">
        <v>2102</v>
      </c>
    </row>
    <row r="46" spans="1:36">
      <c r="A46" t="s">
        <v>384</v>
      </c>
      <c r="B46" t="s">
        <v>2103</v>
      </c>
      <c r="C46" t="s">
        <v>2104</v>
      </c>
      <c r="D46" t="s">
        <v>346</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7">
        <v>6.8000000000000005E-2</v>
      </c>
    </row>
    <row r="47" spans="1:36">
      <c r="A47" t="s">
        <v>388</v>
      </c>
      <c r="B47" t="s">
        <v>2105</v>
      </c>
      <c r="C47" t="s">
        <v>2106</v>
      </c>
      <c r="D47" t="s">
        <v>346</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7">
        <v>8.6999999999999994E-2</v>
      </c>
    </row>
    <row r="48" spans="1:36">
      <c r="A48" t="s">
        <v>391</v>
      </c>
      <c r="B48" t="s">
        <v>2107</v>
      </c>
      <c r="C48" t="s">
        <v>2108</v>
      </c>
      <c r="D48" t="s">
        <v>346</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7">
        <v>7.6999999999999999E-2</v>
      </c>
    </row>
    <row r="49" spans="1:36">
      <c r="A49" t="s">
        <v>394</v>
      </c>
      <c r="B49" t="s">
        <v>2109</v>
      </c>
      <c r="C49" t="s">
        <v>2110</v>
      </c>
      <c r="D49" t="s">
        <v>346</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7">
        <v>8.6999999999999994E-2</v>
      </c>
    </row>
    <row r="50" spans="1:36">
      <c r="A50" t="s">
        <v>397</v>
      </c>
      <c r="B50" t="s">
        <v>2111</v>
      </c>
      <c r="C50" t="s">
        <v>2112</v>
      </c>
      <c r="D50" t="s">
        <v>346</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7">
        <v>8.2000000000000003E-2</v>
      </c>
    </row>
    <row r="51" spans="1:36">
      <c r="A51" t="s">
        <v>400</v>
      </c>
      <c r="B51" t="s">
        <v>2113</v>
      </c>
      <c r="C51" t="s">
        <v>2114</v>
      </c>
      <c r="D51" t="s">
        <v>346</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7">
        <v>9.4E-2</v>
      </c>
    </row>
    <row r="52" spans="1:36">
      <c r="A52" t="s">
        <v>403</v>
      </c>
      <c r="B52" t="s">
        <v>2115</v>
      </c>
      <c r="C52" t="s">
        <v>2116</v>
      </c>
      <c r="D52" t="s">
        <v>346</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7">
        <v>9.9000000000000005E-2</v>
      </c>
    </row>
    <row r="53" spans="1:36">
      <c r="A53" t="s">
        <v>406</v>
      </c>
      <c r="B53" t="s">
        <v>2117</v>
      </c>
      <c r="C53" t="s">
        <v>2118</v>
      </c>
      <c r="D53" t="s">
        <v>346</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7">
        <v>0.10199999999999999</v>
      </c>
    </row>
    <row r="54" spans="1:36">
      <c r="A54" t="s">
        <v>409</v>
      </c>
      <c r="B54" t="s">
        <v>2119</v>
      </c>
      <c r="C54" t="s">
        <v>2120</v>
      </c>
      <c r="D54" t="s">
        <v>346</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7">
        <v>0.11799999999999999</v>
      </c>
    </row>
    <row r="55" spans="1:36">
      <c r="A55" t="s">
        <v>412</v>
      </c>
      <c r="B55" t="s">
        <v>2121</v>
      </c>
      <c r="C55" t="s">
        <v>2122</v>
      </c>
      <c r="D55" t="s">
        <v>346</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7">
        <v>0.112</v>
      </c>
    </row>
    <row r="56" spans="1:36">
      <c r="A56" t="s">
        <v>415</v>
      </c>
      <c r="B56" t="s">
        <v>2123</v>
      </c>
      <c r="C56" t="s">
        <v>2124</v>
      </c>
      <c r="D56" t="s">
        <v>346</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7">
        <v>0.129</v>
      </c>
    </row>
    <row r="57" spans="1:36">
      <c r="A57" t="s">
        <v>418</v>
      </c>
      <c r="B57" t="s">
        <v>2125</v>
      </c>
      <c r="C57" t="s">
        <v>2126</v>
      </c>
      <c r="D57" t="s">
        <v>346</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7">
        <v>0.112</v>
      </c>
    </row>
    <row r="58" spans="1:36">
      <c r="A58" t="s">
        <v>421</v>
      </c>
      <c r="B58" t="s">
        <v>2127</v>
      </c>
      <c r="C58" t="s">
        <v>2128</v>
      </c>
      <c r="D58" t="s">
        <v>346</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7">
        <v>0.14699999999999999</v>
      </c>
    </row>
    <row r="59" spans="1:36">
      <c r="A59" t="s">
        <v>482</v>
      </c>
      <c r="C59" t="s">
        <v>2129</v>
      </c>
    </row>
    <row r="60" spans="1:36">
      <c r="A60" t="s">
        <v>384</v>
      </c>
      <c r="B60" t="s">
        <v>2130</v>
      </c>
      <c r="C60" t="s">
        <v>2131</v>
      </c>
      <c r="D60" t="s">
        <v>346</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7">
        <v>0.02</v>
      </c>
    </row>
    <row r="61" spans="1:36">
      <c r="A61" t="s">
        <v>388</v>
      </c>
      <c r="B61" t="s">
        <v>2132</v>
      </c>
      <c r="C61" t="s">
        <v>2133</v>
      </c>
      <c r="D61" t="s">
        <v>346</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7">
        <v>1.4E-2</v>
      </c>
    </row>
    <row r="62" spans="1:36">
      <c r="A62" t="s">
        <v>391</v>
      </c>
      <c r="B62" t="s">
        <v>2134</v>
      </c>
      <c r="C62" t="s">
        <v>2135</v>
      </c>
      <c r="D62" t="s">
        <v>346</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7">
        <v>2.5999999999999999E-2</v>
      </c>
    </row>
    <row r="63" spans="1:36">
      <c r="A63" t="s">
        <v>394</v>
      </c>
      <c r="B63" t="s">
        <v>2136</v>
      </c>
      <c r="C63" t="s">
        <v>2137</v>
      </c>
      <c r="D63" t="s">
        <v>346</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7">
        <v>0.02</v>
      </c>
    </row>
    <row r="64" spans="1:36">
      <c r="A64" t="s">
        <v>397</v>
      </c>
      <c r="B64" t="s">
        <v>2138</v>
      </c>
      <c r="C64" t="s">
        <v>2139</v>
      </c>
      <c r="D64" t="s">
        <v>346</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7">
        <v>1.4999999999999999E-2</v>
      </c>
    </row>
    <row r="65" spans="1:36">
      <c r="A65" t="s">
        <v>400</v>
      </c>
      <c r="B65" t="s">
        <v>2140</v>
      </c>
      <c r="C65" t="s">
        <v>2141</v>
      </c>
      <c r="D65" t="s">
        <v>346</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7">
        <v>2.5999999999999999E-2</v>
      </c>
    </row>
    <row r="66" spans="1:36">
      <c r="A66" t="s">
        <v>403</v>
      </c>
      <c r="B66" t="s">
        <v>2142</v>
      </c>
      <c r="C66" t="s">
        <v>2143</v>
      </c>
      <c r="D66" t="s">
        <v>346</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7">
        <v>2.5000000000000001E-2</v>
      </c>
    </row>
    <row r="67" spans="1:36">
      <c r="A67" t="s">
        <v>406</v>
      </c>
      <c r="B67" t="s">
        <v>2144</v>
      </c>
      <c r="C67" t="s">
        <v>2145</v>
      </c>
      <c r="D67" t="s">
        <v>346</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7">
        <v>3.4000000000000002E-2</v>
      </c>
    </row>
    <row r="68" spans="1:36">
      <c r="A68" t="s">
        <v>409</v>
      </c>
      <c r="B68" t="s">
        <v>2146</v>
      </c>
      <c r="C68" t="s">
        <v>2147</v>
      </c>
      <c r="D68" t="s">
        <v>346</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7">
        <v>2.7E-2</v>
      </c>
    </row>
    <row r="69" spans="1:36">
      <c r="A69" t="s">
        <v>412</v>
      </c>
      <c r="B69" t="s">
        <v>2148</v>
      </c>
      <c r="C69" t="s">
        <v>2149</v>
      </c>
      <c r="D69" t="s">
        <v>346</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7">
        <v>1.4999999999999999E-2</v>
      </c>
    </row>
    <row r="70" spans="1:36">
      <c r="A70" t="s">
        <v>415</v>
      </c>
      <c r="B70" t="s">
        <v>2150</v>
      </c>
      <c r="C70" t="s">
        <v>2151</v>
      </c>
      <c r="D70" t="s">
        <v>346</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7">
        <v>2.7E-2</v>
      </c>
    </row>
    <row r="71" spans="1:36">
      <c r="A71" t="s">
        <v>418</v>
      </c>
      <c r="B71" t="s">
        <v>2152</v>
      </c>
      <c r="C71" t="s">
        <v>2153</v>
      </c>
      <c r="D71" t="s">
        <v>346</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7">
        <v>3.5999999999999997E-2</v>
      </c>
    </row>
    <row r="72" spans="1:36">
      <c r="A72" t="s">
        <v>421</v>
      </c>
      <c r="B72" t="s">
        <v>2154</v>
      </c>
      <c r="C72" t="s">
        <v>2155</v>
      </c>
      <c r="D72" t="s">
        <v>346</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7">
        <v>3.5999999999999997E-2</v>
      </c>
    </row>
    <row r="73" spans="1:36">
      <c r="A73" t="s">
        <v>510</v>
      </c>
      <c r="B73" t="s">
        <v>2156</v>
      </c>
      <c r="C73" t="s">
        <v>2157</v>
      </c>
      <c r="D73" t="s">
        <v>346</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7">
        <v>2.1999999999999999E-2</v>
      </c>
    </row>
    <row r="74" spans="1:36">
      <c r="A74" t="s">
        <v>513</v>
      </c>
      <c r="C74" t="s">
        <v>2158</v>
      </c>
    </row>
    <row r="75" spans="1:36">
      <c r="A75" t="s">
        <v>384</v>
      </c>
      <c r="B75" t="s">
        <v>2159</v>
      </c>
      <c r="C75" t="s">
        <v>2160</v>
      </c>
      <c r="D75" t="s">
        <v>346</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7">
        <v>0.03</v>
      </c>
    </row>
    <row r="76" spans="1:36">
      <c r="A76" t="s">
        <v>517</v>
      </c>
      <c r="B76" t="s">
        <v>2161</v>
      </c>
      <c r="C76" t="s">
        <v>2162</v>
      </c>
      <c r="D76" t="s">
        <v>346</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7">
        <v>2.9000000000000001E-2</v>
      </c>
    </row>
    <row r="77" spans="1:36">
      <c r="A77" t="s">
        <v>520</v>
      </c>
      <c r="B77" t="s">
        <v>2163</v>
      </c>
      <c r="C77" t="s">
        <v>2164</v>
      </c>
      <c r="D77" t="s">
        <v>346</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7">
        <v>4.3999999999999997E-2</v>
      </c>
    </row>
    <row r="78" spans="1:36">
      <c r="A78" t="s">
        <v>523</v>
      </c>
      <c r="B78" t="s">
        <v>2165</v>
      </c>
      <c r="C78" t="s">
        <v>2166</v>
      </c>
      <c r="D78" t="s">
        <v>346</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7">
        <v>8.9999999999999993E-3</v>
      </c>
    </row>
    <row r="79" spans="1:36">
      <c r="A79" t="s">
        <v>388</v>
      </c>
      <c r="B79" t="s">
        <v>2167</v>
      </c>
      <c r="C79" t="s">
        <v>2168</v>
      </c>
      <c r="D79" t="s">
        <v>346</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7">
        <v>5.2999999999999999E-2</v>
      </c>
    </row>
    <row r="80" spans="1:36">
      <c r="A80" t="s">
        <v>391</v>
      </c>
      <c r="B80" t="s">
        <v>2169</v>
      </c>
      <c r="C80" t="s">
        <v>2170</v>
      </c>
      <c r="D80" t="s">
        <v>346</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7">
        <v>6.0999999999999999E-2</v>
      </c>
    </row>
    <row r="81" spans="1:36">
      <c r="A81" t="s">
        <v>394</v>
      </c>
      <c r="B81" t="s">
        <v>2171</v>
      </c>
      <c r="C81" t="s">
        <v>2172</v>
      </c>
      <c r="D81" t="s">
        <v>346</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7">
        <v>7.2999999999999995E-2</v>
      </c>
    </row>
    <row r="82" spans="1:36">
      <c r="A82" t="s">
        <v>397</v>
      </c>
      <c r="B82" t="s">
        <v>2173</v>
      </c>
      <c r="C82" t="s">
        <v>2174</v>
      </c>
      <c r="D82" t="s">
        <v>346</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7">
        <v>0.06</v>
      </c>
    </row>
    <row r="83" spans="1:36">
      <c r="A83" t="s">
        <v>400</v>
      </c>
      <c r="B83" t="s">
        <v>2175</v>
      </c>
      <c r="C83" t="s">
        <v>2176</v>
      </c>
      <c r="D83" t="s">
        <v>346</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7">
        <v>7.3999999999999996E-2</v>
      </c>
    </row>
    <row r="84" spans="1:36">
      <c r="A84" t="s">
        <v>403</v>
      </c>
      <c r="B84" t="s">
        <v>2177</v>
      </c>
      <c r="C84" t="s">
        <v>2178</v>
      </c>
      <c r="D84" t="s">
        <v>346</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7">
        <v>7.6999999999999999E-2</v>
      </c>
    </row>
    <row r="85" spans="1:36">
      <c r="A85" t="s">
        <v>406</v>
      </c>
      <c r="B85" t="s">
        <v>2179</v>
      </c>
      <c r="C85" t="s">
        <v>2180</v>
      </c>
      <c r="D85" t="s">
        <v>346</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7">
        <v>3.6999999999999998E-2</v>
      </c>
    </row>
    <row r="86" spans="1:36">
      <c r="A86" t="s">
        <v>409</v>
      </c>
      <c r="B86" t="s">
        <v>2181</v>
      </c>
      <c r="C86" t="s">
        <v>2182</v>
      </c>
      <c r="D86" t="s">
        <v>346</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7">
        <v>4.8000000000000001E-2</v>
      </c>
    </row>
    <row r="87" spans="1:36">
      <c r="A87" t="s">
        <v>412</v>
      </c>
      <c r="B87" t="s">
        <v>2183</v>
      </c>
      <c r="C87" t="s">
        <v>2184</v>
      </c>
      <c r="D87" t="s">
        <v>346</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7">
        <v>4.9000000000000002E-2</v>
      </c>
    </row>
    <row r="88" spans="1:36">
      <c r="A88" t="s">
        <v>415</v>
      </c>
      <c r="B88" t="s">
        <v>2185</v>
      </c>
      <c r="C88" t="s">
        <v>2186</v>
      </c>
      <c r="D88" t="s">
        <v>346</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7">
        <v>9.1999999999999998E-2</v>
      </c>
    </row>
    <row r="89" spans="1:36">
      <c r="A89" t="s">
        <v>418</v>
      </c>
      <c r="B89" t="s">
        <v>2187</v>
      </c>
      <c r="C89" t="s">
        <v>2188</v>
      </c>
      <c r="D89" t="s">
        <v>346</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7">
        <v>7.3999999999999996E-2</v>
      </c>
    </row>
    <row r="90" spans="1:36">
      <c r="A90" t="s">
        <v>421</v>
      </c>
      <c r="B90" t="s">
        <v>2189</v>
      </c>
      <c r="C90" t="s">
        <v>2190</v>
      </c>
      <c r="D90" t="s">
        <v>346</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7">
        <v>7.2999999999999995E-2</v>
      </c>
    </row>
    <row r="91" spans="1:36">
      <c r="A91" t="s">
        <v>510</v>
      </c>
      <c r="B91" t="s">
        <v>2191</v>
      </c>
      <c r="C91" t="s">
        <v>2192</v>
      </c>
      <c r="D91" t="s">
        <v>346</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7">
        <v>5.3999999999999999E-2</v>
      </c>
    </row>
    <row r="92" spans="1:36">
      <c r="A92" t="s">
        <v>2193</v>
      </c>
      <c r="C92" t="s">
        <v>2194</v>
      </c>
    </row>
    <row r="93" spans="1:36">
      <c r="A93" t="s">
        <v>384</v>
      </c>
      <c r="B93" t="s">
        <v>2195</v>
      </c>
      <c r="C93" t="s">
        <v>2196</v>
      </c>
      <c r="D93" t="s">
        <v>172</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314</v>
      </c>
    </row>
    <row r="94" spans="1:36">
      <c r="A94" t="s">
        <v>517</v>
      </c>
      <c r="B94" t="s">
        <v>2197</v>
      </c>
      <c r="C94" t="s">
        <v>2198</v>
      </c>
      <c r="D94" t="s">
        <v>172</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314</v>
      </c>
    </row>
    <row r="95" spans="1:36">
      <c r="A95" t="s">
        <v>520</v>
      </c>
      <c r="B95" t="s">
        <v>2199</v>
      </c>
      <c r="C95" t="s">
        <v>2200</v>
      </c>
      <c r="D95" t="s">
        <v>172</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314</v>
      </c>
    </row>
    <row r="96" spans="1:36">
      <c r="A96" t="s">
        <v>523</v>
      </c>
      <c r="B96" t="s">
        <v>2201</v>
      </c>
      <c r="C96" t="s">
        <v>2202</v>
      </c>
      <c r="D96" t="s">
        <v>172</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314</v>
      </c>
    </row>
    <row r="97" spans="1:36">
      <c r="A97" t="s">
        <v>388</v>
      </c>
      <c r="B97" t="s">
        <v>2203</v>
      </c>
      <c r="C97" t="s">
        <v>2204</v>
      </c>
      <c r="D97" t="s">
        <v>172</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314</v>
      </c>
    </row>
    <row r="98" spans="1:36">
      <c r="A98" t="s">
        <v>517</v>
      </c>
      <c r="B98" t="s">
        <v>2205</v>
      </c>
      <c r="C98" t="s">
        <v>2206</v>
      </c>
      <c r="D98" t="s">
        <v>172</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314</v>
      </c>
    </row>
    <row r="99" spans="1:36">
      <c r="A99" t="s">
        <v>520</v>
      </c>
      <c r="B99" t="s">
        <v>2207</v>
      </c>
      <c r="C99" t="s">
        <v>2208</v>
      </c>
      <c r="D99" t="s">
        <v>172</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314</v>
      </c>
    </row>
    <row r="100" spans="1:36">
      <c r="A100" t="s">
        <v>523</v>
      </c>
      <c r="B100" t="s">
        <v>2209</v>
      </c>
      <c r="C100" t="s">
        <v>2210</v>
      </c>
      <c r="D100" t="s">
        <v>172</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314</v>
      </c>
    </row>
    <row r="101" spans="1:36">
      <c r="A101" t="s">
        <v>391</v>
      </c>
      <c r="B101" t="s">
        <v>2211</v>
      </c>
      <c r="C101" t="s">
        <v>2212</v>
      </c>
      <c r="D101" t="s">
        <v>172</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314</v>
      </c>
    </row>
    <row r="102" spans="1:36">
      <c r="A102" t="s">
        <v>517</v>
      </c>
      <c r="B102" t="s">
        <v>2213</v>
      </c>
      <c r="C102" t="s">
        <v>2214</v>
      </c>
      <c r="D102" t="s">
        <v>172</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314</v>
      </c>
    </row>
    <row r="103" spans="1:36">
      <c r="A103" t="s">
        <v>520</v>
      </c>
      <c r="B103" t="s">
        <v>2215</v>
      </c>
      <c r="C103" t="s">
        <v>2216</v>
      </c>
      <c r="D103" t="s">
        <v>172</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314</v>
      </c>
    </row>
    <row r="104" spans="1:36">
      <c r="A104" t="s">
        <v>523</v>
      </c>
      <c r="B104" t="s">
        <v>2217</v>
      </c>
      <c r="C104" t="s">
        <v>2218</v>
      </c>
      <c r="D104" t="s">
        <v>172</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314</v>
      </c>
    </row>
    <row r="105" spans="1:36">
      <c r="A105" t="s">
        <v>394</v>
      </c>
      <c r="B105" t="s">
        <v>2219</v>
      </c>
      <c r="C105" t="s">
        <v>2220</v>
      </c>
      <c r="D105" t="s">
        <v>172</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314</v>
      </c>
    </row>
    <row r="106" spans="1:36">
      <c r="A106" t="s">
        <v>517</v>
      </c>
      <c r="B106" t="s">
        <v>2221</v>
      </c>
      <c r="C106" t="s">
        <v>2222</v>
      </c>
      <c r="D106" t="s">
        <v>172</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314</v>
      </c>
    </row>
    <row r="107" spans="1:36">
      <c r="A107" t="s">
        <v>520</v>
      </c>
      <c r="B107" t="s">
        <v>2223</v>
      </c>
      <c r="C107" t="s">
        <v>2224</v>
      </c>
      <c r="D107" t="s">
        <v>172</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314</v>
      </c>
    </row>
    <row r="108" spans="1:36">
      <c r="A108" t="s">
        <v>523</v>
      </c>
      <c r="B108" t="s">
        <v>2225</v>
      </c>
      <c r="C108" t="s">
        <v>2226</v>
      </c>
      <c r="D108" t="s">
        <v>172</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314</v>
      </c>
    </row>
    <row r="109" spans="1:36">
      <c r="A109" t="s">
        <v>397</v>
      </c>
      <c r="B109" t="s">
        <v>2227</v>
      </c>
      <c r="C109" t="s">
        <v>2228</v>
      </c>
      <c r="D109" t="s">
        <v>172</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314</v>
      </c>
    </row>
    <row r="110" spans="1:36">
      <c r="A110" t="s">
        <v>517</v>
      </c>
      <c r="B110" t="s">
        <v>2229</v>
      </c>
      <c r="C110" t="s">
        <v>2230</v>
      </c>
      <c r="D110" t="s">
        <v>172</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314</v>
      </c>
    </row>
    <row r="111" spans="1:36">
      <c r="A111" t="s">
        <v>520</v>
      </c>
      <c r="B111" t="s">
        <v>2231</v>
      </c>
      <c r="C111" t="s">
        <v>2232</v>
      </c>
      <c r="D111" t="s">
        <v>172</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314</v>
      </c>
    </row>
    <row r="112" spans="1:36">
      <c r="A112" t="s">
        <v>523</v>
      </c>
      <c r="B112" t="s">
        <v>2233</v>
      </c>
      <c r="C112" t="s">
        <v>2234</v>
      </c>
      <c r="D112" t="s">
        <v>172</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314</v>
      </c>
    </row>
    <row r="113" spans="1:36">
      <c r="A113" t="s">
        <v>400</v>
      </c>
      <c r="B113" t="s">
        <v>2235</v>
      </c>
      <c r="C113" t="s">
        <v>2236</v>
      </c>
      <c r="D113" t="s">
        <v>172</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314</v>
      </c>
    </row>
    <row r="114" spans="1:36">
      <c r="A114" t="s">
        <v>517</v>
      </c>
      <c r="B114" t="s">
        <v>2237</v>
      </c>
      <c r="C114" t="s">
        <v>2238</v>
      </c>
      <c r="D114" t="s">
        <v>172</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314</v>
      </c>
    </row>
    <row r="115" spans="1:36">
      <c r="A115" t="s">
        <v>520</v>
      </c>
      <c r="B115" t="s">
        <v>2239</v>
      </c>
      <c r="C115" t="s">
        <v>2240</v>
      </c>
      <c r="D115" t="s">
        <v>172</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314</v>
      </c>
    </row>
    <row r="116" spans="1:36">
      <c r="A116" t="s">
        <v>523</v>
      </c>
      <c r="B116" t="s">
        <v>2241</v>
      </c>
      <c r="C116" t="s">
        <v>2242</v>
      </c>
      <c r="D116" t="s">
        <v>172</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314</v>
      </c>
    </row>
    <row r="117" spans="1:36">
      <c r="A117" t="s">
        <v>403</v>
      </c>
      <c r="B117" t="s">
        <v>2243</v>
      </c>
      <c r="C117" t="s">
        <v>2244</v>
      </c>
      <c r="D117" t="s">
        <v>172</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314</v>
      </c>
    </row>
    <row r="118" spans="1:36">
      <c r="A118" t="s">
        <v>517</v>
      </c>
      <c r="B118" t="s">
        <v>2245</v>
      </c>
      <c r="C118" t="s">
        <v>2246</v>
      </c>
      <c r="D118" t="s">
        <v>172</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314</v>
      </c>
    </row>
    <row r="119" spans="1:36">
      <c r="A119" t="s">
        <v>520</v>
      </c>
      <c r="B119" t="s">
        <v>2247</v>
      </c>
      <c r="C119" t="s">
        <v>2248</v>
      </c>
      <c r="D119" t="s">
        <v>172</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314</v>
      </c>
    </row>
    <row r="120" spans="1:36">
      <c r="A120" t="s">
        <v>523</v>
      </c>
      <c r="B120" t="s">
        <v>2249</v>
      </c>
      <c r="C120" t="s">
        <v>2250</v>
      </c>
      <c r="D120" t="s">
        <v>172</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314</v>
      </c>
    </row>
    <row r="121" spans="1:36">
      <c r="A121" t="s">
        <v>406</v>
      </c>
      <c r="B121" t="s">
        <v>2251</v>
      </c>
      <c r="C121" t="s">
        <v>2252</v>
      </c>
      <c r="D121" t="s">
        <v>172</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7">
        <v>8.9999999999999993E-3</v>
      </c>
    </row>
    <row r="122" spans="1:36">
      <c r="A122" t="s">
        <v>517</v>
      </c>
      <c r="B122" t="s">
        <v>2253</v>
      </c>
      <c r="C122" t="s">
        <v>2254</v>
      </c>
      <c r="D122" t="s">
        <v>172</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7">
        <v>-3.0000000000000001E-3</v>
      </c>
    </row>
    <row r="123" spans="1:36">
      <c r="A123" t="s">
        <v>520</v>
      </c>
      <c r="B123" t="s">
        <v>2255</v>
      </c>
      <c r="C123" t="s">
        <v>2256</v>
      </c>
      <c r="D123" t="s">
        <v>172</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314</v>
      </c>
    </row>
    <row r="124" spans="1:36">
      <c r="A124" t="s">
        <v>523</v>
      </c>
      <c r="B124" t="s">
        <v>2257</v>
      </c>
      <c r="C124" t="s">
        <v>2258</v>
      </c>
      <c r="D124" t="s">
        <v>172</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314</v>
      </c>
    </row>
    <row r="125" spans="1:36">
      <c r="A125" t="s">
        <v>409</v>
      </c>
      <c r="B125" t="s">
        <v>2259</v>
      </c>
      <c r="C125" t="s">
        <v>2260</v>
      </c>
      <c r="D125" t="s">
        <v>172</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7">
        <v>2.8000000000000001E-2</v>
      </c>
    </row>
    <row r="126" spans="1:36">
      <c r="A126" t="s">
        <v>517</v>
      </c>
      <c r="B126" t="s">
        <v>2261</v>
      </c>
      <c r="C126" t="s">
        <v>2262</v>
      </c>
      <c r="D126" t="s">
        <v>172</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7">
        <v>2.1000000000000001E-2</v>
      </c>
    </row>
    <row r="127" spans="1:36">
      <c r="A127" t="s">
        <v>520</v>
      </c>
      <c r="B127" t="s">
        <v>2263</v>
      </c>
      <c r="C127" t="s">
        <v>2264</v>
      </c>
      <c r="D127" t="s">
        <v>172</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314</v>
      </c>
    </row>
    <row r="128" spans="1:36">
      <c r="A128" t="s">
        <v>523</v>
      </c>
      <c r="B128" t="s">
        <v>2265</v>
      </c>
      <c r="C128" t="s">
        <v>2266</v>
      </c>
      <c r="D128" t="s">
        <v>172</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314</v>
      </c>
    </row>
    <row r="129" spans="1:36">
      <c r="A129" t="s">
        <v>412</v>
      </c>
      <c r="B129" t="s">
        <v>2267</v>
      </c>
      <c r="C129" t="s">
        <v>2268</v>
      </c>
      <c r="D129" t="s">
        <v>172</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7">
        <v>0.104</v>
      </c>
    </row>
    <row r="130" spans="1:36">
      <c r="A130" t="s">
        <v>517</v>
      </c>
      <c r="B130" t="s">
        <v>2269</v>
      </c>
      <c r="C130" t="s">
        <v>2270</v>
      </c>
      <c r="D130" t="s">
        <v>172</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314</v>
      </c>
    </row>
    <row r="131" spans="1:36">
      <c r="A131" t="s">
        <v>520</v>
      </c>
      <c r="B131" t="s">
        <v>2271</v>
      </c>
      <c r="C131" t="s">
        <v>2272</v>
      </c>
      <c r="D131" t="s">
        <v>172</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314</v>
      </c>
    </row>
    <row r="132" spans="1:36">
      <c r="A132" t="s">
        <v>523</v>
      </c>
      <c r="B132" t="s">
        <v>2273</v>
      </c>
      <c r="C132" t="s">
        <v>2274</v>
      </c>
      <c r="D132" t="s">
        <v>172</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7">
        <v>4.0000000000000001E-3</v>
      </c>
    </row>
    <row r="133" spans="1:36">
      <c r="A133" t="s">
        <v>415</v>
      </c>
      <c r="B133" t="s">
        <v>2275</v>
      </c>
      <c r="C133" t="s">
        <v>2276</v>
      </c>
      <c r="D133" t="s">
        <v>172</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314</v>
      </c>
    </row>
    <row r="134" spans="1:36">
      <c r="A134" t="s">
        <v>517</v>
      </c>
      <c r="B134" t="s">
        <v>2277</v>
      </c>
      <c r="C134" t="s">
        <v>2278</v>
      </c>
      <c r="D134" t="s">
        <v>172</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314</v>
      </c>
    </row>
    <row r="135" spans="1:36">
      <c r="A135" t="s">
        <v>520</v>
      </c>
      <c r="B135" t="s">
        <v>2279</v>
      </c>
      <c r="C135" t="s">
        <v>2280</v>
      </c>
      <c r="D135" t="s">
        <v>172</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314</v>
      </c>
    </row>
    <row r="136" spans="1:36">
      <c r="A136" t="s">
        <v>523</v>
      </c>
      <c r="B136" t="s">
        <v>2281</v>
      </c>
      <c r="C136" t="s">
        <v>2282</v>
      </c>
      <c r="D136" t="s">
        <v>172</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314</v>
      </c>
    </row>
    <row r="137" spans="1:36">
      <c r="A137" t="s">
        <v>418</v>
      </c>
      <c r="B137" t="s">
        <v>2283</v>
      </c>
      <c r="C137" t="s">
        <v>2284</v>
      </c>
      <c r="D137" t="s">
        <v>172</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314</v>
      </c>
    </row>
    <row r="138" spans="1:36">
      <c r="A138" t="s">
        <v>517</v>
      </c>
      <c r="B138" t="s">
        <v>2285</v>
      </c>
      <c r="C138" t="s">
        <v>2286</v>
      </c>
      <c r="D138" t="s">
        <v>172</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314</v>
      </c>
    </row>
    <row r="139" spans="1:36">
      <c r="A139" t="s">
        <v>520</v>
      </c>
      <c r="B139" t="s">
        <v>2287</v>
      </c>
      <c r="C139" t="s">
        <v>2288</v>
      </c>
      <c r="D139" t="s">
        <v>172</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314</v>
      </c>
    </row>
    <row r="140" spans="1:36">
      <c r="A140" t="s">
        <v>523</v>
      </c>
      <c r="B140" t="s">
        <v>2289</v>
      </c>
      <c r="C140" t="s">
        <v>2290</v>
      </c>
      <c r="D140" t="s">
        <v>172</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314</v>
      </c>
    </row>
    <row r="141" spans="1:36">
      <c r="A141" t="s">
        <v>421</v>
      </c>
      <c r="B141" t="s">
        <v>2291</v>
      </c>
      <c r="C141" t="s">
        <v>2292</v>
      </c>
      <c r="D141" t="s">
        <v>172</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314</v>
      </c>
    </row>
    <row r="142" spans="1:36">
      <c r="A142" t="s">
        <v>517</v>
      </c>
      <c r="B142" t="s">
        <v>2293</v>
      </c>
      <c r="C142" t="s">
        <v>2294</v>
      </c>
      <c r="D142" t="s">
        <v>172</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314</v>
      </c>
    </row>
    <row r="143" spans="1:36">
      <c r="A143" t="s">
        <v>520</v>
      </c>
      <c r="B143" t="s">
        <v>2295</v>
      </c>
      <c r="C143" t="s">
        <v>2296</v>
      </c>
      <c r="D143" t="s">
        <v>172</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314</v>
      </c>
    </row>
    <row r="144" spans="1:36">
      <c r="A144" t="s">
        <v>523</v>
      </c>
      <c r="B144" t="s">
        <v>2297</v>
      </c>
      <c r="C144" t="s">
        <v>2298</v>
      </c>
      <c r="D144" t="s">
        <v>172</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314</v>
      </c>
    </row>
    <row r="145" spans="1:36">
      <c r="A145" t="s">
        <v>510</v>
      </c>
      <c r="B145" t="s">
        <v>2299</v>
      </c>
      <c r="C145" t="s">
        <v>2300</v>
      </c>
      <c r="D145" t="s">
        <v>172</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7">
        <v>7.9000000000000001E-2</v>
      </c>
    </row>
    <row r="146" spans="1:36">
      <c r="A146" t="s">
        <v>689</v>
      </c>
      <c r="C146" t="s">
        <v>2301</v>
      </c>
    </row>
    <row r="147" spans="1:36">
      <c r="A147" t="s">
        <v>691</v>
      </c>
      <c r="C147" t="s">
        <v>2302</v>
      </c>
    </row>
    <row r="148" spans="1:36">
      <c r="A148" t="s">
        <v>517</v>
      </c>
      <c r="B148" t="s">
        <v>2303</v>
      </c>
      <c r="C148" t="s">
        <v>2304</v>
      </c>
      <c r="D148" t="s">
        <v>695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7">
        <v>7.0000000000000001E-3</v>
      </c>
    </row>
    <row r="149" spans="1:36">
      <c r="A149" t="s">
        <v>520</v>
      </c>
      <c r="B149" t="s">
        <v>2305</v>
      </c>
      <c r="C149" t="s">
        <v>2306</v>
      </c>
      <c r="D149" t="s">
        <v>695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7">
        <v>8.0000000000000002E-3</v>
      </c>
    </row>
    <row r="150" spans="1:36">
      <c r="A150" t="s">
        <v>523</v>
      </c>
      <c r="B150" t="s">
        <v>2307</v>
      </c>
      <c r="C150" t="s">
        <v>2308</v>
      </c>
      <c r="D150" t="s">
        <v>695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7">
        <v>8.9999999999999993E-3</v>
      </c>
    </row>
    <row r="151" spans="1:36">
      <c r="A151" t="s">
        <v>700</v>
      </c>
      <c r="B151" t="s">
        <v>2309</v>
      </c>
      <c r="C151" t="s">
        <v>2310</v>
      </c>
      <c r="D151" t="s">
        <v>695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7">
        <v>8.0000000000000002E-3</v>
      </c>
    </row>
    <row r="152" spans="1:36">
      <c r="A152" t="s">
        <v>703</v>
      </c>
      <c r="C152" t="s">
        <v>2311</v>
      </c>
    </row>
    <row r="153" spans="1:36">
      <c r="A153" t="s">
        <v>517</v>
      </c>
      <c r="B153" t="s">
        <v>2312</v>
      </c>
      <c r="C153" t="s">
        <v>2313</v>
      </c>
      <c r="D153" t="s">
        <v>695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7">
        <v>7.0000000000000001E-3</v>
      </c>
    </row>
    <row r="154" spans="1:36">
      <c r="A154" t="s">
        <v>520</v>
      </c>
      <c r="B154" t="s">
        <v>2314</v>
      </c>
      <c r="C154" t="s">
        <v>2315</v>
      </c>
      <c r="D154" t="s">
        <v>695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7">
        <v>8.0000000000000002E-3</v>
      </c>
    </row>
    <row r="155" spans="1:36">
      <c r="A155" t="s">
        <v>523</v>
      </c>
      <c r="B155" t="s">
        <v>2316</v>
      </c>
      <c r="C155" t="s">
        <v>2317</v>
      </c>
      <c r="D155" t="s">
        <v>695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7">
        <v>7.0000000000000001E-3</v>
      </c>
    </row>
    <row r="156" spans="1:36">
      <c r="A156" t="s">
        <v>700</v>
      </c>
      <c r="B156" t="s">
        <v>2318</v>
      </c>
      <c r="C156" t="s">
        <v>2319</v>
      </c>
      <c r="D156" t="s">
        <v>695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7">
        <v>8.0000000000000002E-3</v>
      </c>
    </row>
    <row r="157" spans="1:36">
      <c r="A157" t="s">
        <v>713</v>
      </c>
      <c r="C157" t="s">
        <v>2320</v>
      </c>
    </row>
    <row r="158" spans="1:36">
      <c r="A158" t="s">
        <v>715</v>
      </c>
      <c r="C158" t="s">
        <v>2321</v>
      </c>
    </row>
    <row r="159" spans="1:36">
      <c r="A159" t="s">
        <v>384</v>
      </c>
      <c r="B159" t="s">
        <v>2322</v>
      </c>
      <c r="C159" t="s">
        <v>2323</v>
      </c>
      <c r="D159" t="s">
        <v>179</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7">
        <v>1.7000000000000001E-2</v>
      </c>
    </row>
    <row r="160" spans="1:36">
      <c r="A160" t="s">
        <v>388</v>
      </c>
      <c r="B160" t="s">
        <v>2324</v>
      </c>
      <c r="C160" t="s">
        <v>2325</v>
      </c>
      <c r="D160" t="s">
        <v>179</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7">
        <v>3.5999999999999997E-2</v>
      </c>
    </row>
    <row r="161" spans="1:36">
      <c r="A161" t="s">
        <v>391</v>
      </c>
      <c r="B161" t="s">
        <v>2326</v>
      </c>
      <c r="C161" t="s">
        <v>2327</v>
      </c>
      <c r="D161" t="s">
        <v>179</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7">
        <v>5.0999999999999997E-2</v>
      </c>
    </row>
    <row r="162" spans="1:36">
      <c r="A162" t="s">
        <v>394</v>
      </c>
      <c r="B162" t="s">
        <v>2328</v>
      </c>
      <c r="C162" t="s">
        <v>2329</v>
      </c>
      <c r="D162" t="s">
        <v>179</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7">
        <v>5.7000000000000002E-2</v>
      </c>
    </row>
    <row r="163" spans="1:36">
      <c r="A163" t="s">
        <v>397</v>
      </c>
      <c r="B163" t="s">
        <v>2330</v>
      </c>
      <c r="C163" t="s">
        <v>2331</v>
      </c>
      <c r="D163" t="s">
        <v>179</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7">
        <v>4.2000000000000003E-2</v>
      </c>
    </row>
    <row r="164" spans="1:36">
      <c r="A164" t="s">
        <v>400</v>
      </c>
      <c r="B164" t="s">
        <v>2332</v>
      </c>
      <c r="C164" t="s">
        <v>2333</v>
      </c>
      <c r="D164" t="s">
        <v>179</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7">
        <v>5.7000000000000002E-2</v>
      </c>
    </row>
    <row r="165" spans="1:36">
      <c r="A165" t="s">
        <v>403</v>
      </c>
      <c r="B165" t="s">
        <v>2334</v>
      </c>
      <c r="C165" t="s">
        <v>2335</v>
      </c>
      <c r="D165" t="s">
        <v>179</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7">
        <v>5.0999999999999997E-2</v>
      </c>
    </row>
    <row r="166" spans="1:36">
      <c r="A166" t="s">
        <v>406</v>
      </c>
      <c r="B166" t="s">
        <v>2336</v>
      </c>
      <c r="C166" t="s">
        <v>2337</v>
      </c>
      <c r="D166" t="s">
        <v>179</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7">
        <v>2.5000000000000001E-2</v>
      </c>
    </row>
    <row r="167" spans="1:36">
      <c r="A167" t="s">
        <v>409</v>
      </c>
      <c r="B167" t="s">
        <v>2338</v>
      </c>
      <c r="C167" t="s">
        <v>2339</v>
      </c>
      <c r="D167" t="s">
        <v>179</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7">
        <v>3.3000000000000002E-2</v>
      </c>
    </row>
    <row r="168" spans="1:36">
      <c r="A168" t="s">
        <v>412</v>
      </c>
      <c r="B168" t="s">
        <v>2340</v>
      </c>
      <c r="C168" t="s">
        <v>2341</v>
      </c>
      <c r="D168" t="s">
        <v>179</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7">
        <v>2.4E-2</v>
      </c>
    </row>
    <row r="169" spans="1:36">
      <c r="A169" t="s">
        <v>415</v>
      </c>
      <c r="B169" t="s">
        <v>2342</v>
      </c>
      <c r="C169" t="s">
        <v>2343</v>
      </c>
      <c r="D169" t="s">
        <v>179</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7">
        <v>6.9000000000000006E-2</v>
      </c>
    </row>
    <row r="170" spans="1:36">
      <c r="A170" t="s">
        <v>418</v>
      </c>
      <c r="B170" t="s">
        <v>2344</v>
      </c>
      <c r="C170" t="s">
        <v>2345</v>
      </c>
      <c r="D170" t="s">
        <v>179</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7">
        <v>6.0999999999999999E-2</v>
      </c>
    </row>
    <row r="171" spans="1:36">
      <c r="A171" t="s">
        <v>421</v>
      </c>
      <c r="B171" t="s">
        <v>2346</v>
      </c>
      <c r="C171" t="s">
        <v>2347</v>
      </c>
      <c r="D171" t="s">
        <v>179</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7">
        <v>5.5E-2</v>
      </c>
    </row>
    <row r="172" spans="1:36">
      <c r="A172" t="s">
        <v>510</v>
      </c>
      <c r="B172" t="s">
        <v>2348</v>
      </c>
      <c r="C172" t="s">
        <v>2349</v>
      </c>
      <c r="D172" t="s">
        <v>179</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7">
        <v>3.7999999999999999E-2</v>
      </c>
    </row>
    <row r="173" spans="1:36">
      <c r="A173" t="s">
        <v>745</v>
      </c>
      <c r="B173" t="s">
        <v>746</v>
      </c>
      <c r="C173" t="s">
        <v>2350</v>
      </c>
      <c r="D173" t="s">
        <v>2351</v>
      </c>
      <c r="E173" t="s">
        <v>179</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7">
        <v>0</v>
      </c>
    </row>
    <row r="174" spans="1:36">
      <c r="A174" t="s">
        <v>749</v>
      </c>
      <c r="B174" t="s">
        <v>746</v>
      </c>
      <c r="C174" t="s">
        <v>2352</v>
      </c>
      <c r="D174" t="s">
        <v>2353</v>
      </c>
      <c r="E174" t="s">
        <v>179</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7">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1562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6" t="s">
        <v>34</v>
      </c>
      <c r="D3" s="46" t="s">
        <v>1563</v>
      </c>
      <c r="E3" s="7"/>
      <c r="F3" s="7"/>
      <c r="G3" s="7"/>
    </row>
    <row r="4" spans="1:33" ht="15" customHeight="1">
      <c r="C4" s="46" t="s">
        <v>36</v>
      </c>
      <c r="D4" s="46" t="s">
        <v>1564</v>
      </c>
      <c r="E4" s="7"/>
      <c r="F4" s="7"/>
      <c r="G4" s="46" t="s">
        <v>1565</v>
      </c>
    </row>
    <row r="5" spans="1:33" ht="15" customHeight="1">
      <c r="C5" s="46" t="s">
        <v>39</v>
      </c>
      <c r="D5" s="46" t="s">
        <v>1566</v>
      </c>
      <c r="E5" s="7"/>
      <c r="F5" s="7"/>
      <c r="G5" s="7"/>
    </row>
    <row r="6" spans="1:33" ht="15" customHeight="1">
      <c r="C6" s="7" t="s">
        <v>41</v>
      </c>
      <c r="D6" s="7"/>
      <c r="E6" s="46" t="s">
        <v>1567</v>
      </c>
      <c r="F6" s="7"/>
      <c r="G6" s="7"/>
    </row>
    <row r="7" spans="1:33" ht="12" customHeight="1"/>
    <row r="8" spans="1:33" ht="12" customHeight="1"/>
    <row r="9" spans="1:33" ht="12" customHeight="1"/>
    <row r="10" spans="1:33" ht="15" customHeight="1">
      <c r="A10" s="8" t="s">
        <v>2354</v>
      </c>
      <c r="B10" s="24" t="s">
        <v>2355</v>
      </c>
      <c r="AG10" s="43" t="s">
        <v>1568</v>
      </c>
    </row>
    <row r="11" spans="1:33" ht="15" customHeight="1">
      <c r="B11" s="21"/>
      <c r="AG11" s="43" t="s">
        <v>1569</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3" t="s">
        <v>1570</v>
      </c>
    </row>
    <row r="13" spans="1:33" ht="15" customHeight="1" thickBot="1">
      <c r="B13" s="14" t="s">
        <v>2356</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7" t="s">
        <v>1571</v>
      </c>
    </row>
    <row r="14" spans="1:33" ht="15" customHeight="1" thickTop="1">
      <c r="AG14" s="48"/>
    </row>
    <row r="15" spans="1:33" ht="15" customHeight="1">
      <c r="A15" s="8" t="s">
        <v>2357</v>
      </c>
      <c r="B15" s="27" t="s">
        <v>355</v>
      </c>
      <c r="C15" s="49">
        <f>'AEO 2022 47 Raw'!F6</f>
        <v>7.1011179999999996</v>
      </c>
      <c r="D15" s="49">
        <f>'AEO 2022 47 Raw'!G6</f>
        <v>7.4230700000000001</v>
      </c>
      <c r="E15" s="49">
        <f>'AEO 2022 47 Raw'!H6</f>
        <v>6.714747</v>
      </c>
      <c r="F15" s="49">
        <f>'AEO 2022 47 Raw'!I6</f>
        <v>7.243608</v>
      </c>
      <c r="G15" s="49">
        <f>'AEO 2022 47 Raw'!J6</f>
        <v>7.2858879999999999</v>
      </c>
      <c r="H15" s="49">
        <f>'AEO 2022 47 Raw'!K6</f>
        <v>7.3696469999999996</v>
      </c>
      <c r="I15" s="49">
        <f>'AEO 2022 47 Raw'!L6</f>
        <v>7.4949159999999999</v>
      </c>
      <c r="J15" s="49">
        <f>'AEO 2022 47 Raw'!M6</f>
        <v>7.5918679999999998</v>
      </c>
      <c r="K15" s="49">
        <f>'AEO 2022 47 Raw'!N6</f>
        <v>7.6585869999999998</v>
      </c>
      <c r="L15" s="49">
        <f>'AEO 2022 47 Raw'!O6</f>
        <v>7.6484579999999998</v>
      </c>
      <c r="M15" s="49">
        <f>'AEO 2022 47 Raw'!P6</f>
        <v>7.7865849999999996</v>
      </c>
      <c r="N15" s="49">
        <f>'AEO 2022 47 Raw'!Q6</f>
        <v>7.9648079999999997</v>
      </c>
      <c r="O15" s="49">
        <f>'AEO 2022 47 Raw'!R6</f>
        <v>7.9906990000000002</v>
      </c>
      <c r="P15" s="49">
        <f>'AEO 2022 47 Raw'!S6</f>
        <v>8.0069169999999996</v>
      </c>
      <c r="Q15" s="49">
        <f>'AEO 2022 47 Raw'!T6</f>
        <v>8.0249400000000009</v>
      </c>
      <c r="R15" s="49">
        <f>'AEO 2022 47 Raw'!U6</f>
        <v>8.0655629999999991</v>
      </c>
      <c r="S15" s="49">
        <f>'AEO 2022 47 Raw'!V6</f>
        <v>8.1569140000000004</v>
      </c>
      <c r="T15" s="49">
        <f>'AEO 2022 47 Raw'!W6</f>
        <v>8.223554</v>
      </c>
      <c r="U15" s="49">
        <f>'AEO 2022 47 Raw'!X6</f>
        <v>8.2438719999999996</v>
      </c>
      <c r="V15" s="49">
        <f>'AEO 2022 47 Raw'!Y6</f>
        <v>8.367089</v>
      </c>
      <c r="W15" s="49">
        <f>'AEO 2022 47 Raw'!Z6</f>
        <v>8.4583309999999994</v>
      </c>
      <c r="X15" s="49">
        <f>'AEO 2022 47 Raw'!AA6</f>
        <v>8.5021839999999997</v>
      </c>
      <c r="Y15" s="49">
        <f>'AEO 2022 47 Raw'!AB6</f>
        <v>8.6398980000000005</v>
      </c>
      <c r="Z15" s="49">
        <f>'AEO 2022 47 Raw'!AC6</f>
        <v>8.7775870000000005</v>
      </c>
      <c r="AA15" s="49">
        <f>'AEO 2022 47 Raw'!AD6</f>
        <v>8.7880540000000007</v>
      </c>
      <c r="AB15" s="49">
        <f>'AEO 2022 47 Raw'!AE6</f>
        <v>8.873958</v>
      </c>
      <c r="AC15" s="49">
        <f>'AEO 2022 47 Raw'!AF6</f>
        <v>8.8747260000000008</v>
      </c>
      <c r="AD15" s="49">
        <f>'AEO 2022 47 Raw'!AG6</f>
        <v>8.8628479999999996</v>
      </c>
      <c r="AE15" s="49">
        <f>'AEO 2022 47 Raw'!AH6</f>
        <v>8.911759</v>
      </c>
      <c r="AF15" s="49">
        <f>'AEO 2022 47 Raw'!AI6</f>
        <v>8.8729899999999997</v>
      </c>
      <c r="AG15" s="53">
        <f>'AEO 2022 47 Raw'!AJ6</f>
        <v>8.0000000000000002E-3</v>
      </c>
    </row>
    <row r="16" spans="1:33" ht="15" customHeight="1">
      <c r="AG16" s="54"/>
    </row>
    <row r="17" spans="1:33" ht="15" customHeight="1">
      <c r="B17" s="27" t="s">
        <v>359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4">
        <f>'AEO 2022 47 Raw'!AJ8</f>
        <v>1.4E-2</v>
      </c>
    </row>
    <row r="18" spans="1:33" ht="15" customHeight="1">
      <c r="A18" s="8" t="s">
        <v>2358</v>
      </c>
      <c r="B18" s="28" t="s">
        <v>2359</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1">
        <f>'AEO 2022 47 Raw'!AJ9</f>
        <v>0.02</v>
      </c>
    </row>
    <row r="19" spans="1:33" ht="15" customHeight="1">
      <c r="A19" s="8" t="s">
        <v>2360</v>
      </c>
      <c r="B19" s="28" t="s">
        <v>2361</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1">
        <f>'AEO 2022 47 Raw'!AJ10</f>
        <v>0.02</v>
      </c>
    </row>
    <row r="20" spans="1:33" ht="15" customHeight="1">
      <c r="A20" s="8" t="s">
        <v>2362</v>
      </c>
      <c r="B20" s="28" t="s">
        <v>2363</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1">
        <f>'AEO 2022 47 Raw'!AJ11</f>
        <v>0</v>
      </c>
    </row>
    <row r="21" spans="1:33" ht="15" customHeight="1">
      <c r="AG21" s="54"/>
    </row>
    <row r="22" spans="1:33" ht="15" customHeight="1">
      <c r="B22" s="27" t="s">
        <v>371</v>
      </c>
      <c r="AG22" s="54"/>
    </row>
    <row r="23" spans="1:33" ht="15" customHeight="1">
      <c r="A23" s="8" t="s">
        <v>2364</v>
      </c>
      <c r="B23" s="28" t="s">
        <v>2365</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1">
        <f>'AEO 2022 47 Raw'!AJ12</f>
        <v>5.0000000000000001E-3</v>
      </c>
    </row>
    <row r="24" spans="1:33" ht="15" customHeight="1">
      <c r="A24" s="8" t="s">
        <v>2366</v>
      </c>
      <c r="B24" s="28" t="s">
        <v>2367</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1">
        <f>'AEO 2022 47 Raw'!AJ13</f>
        <v>1.4999999999999999E-2</v>
      </c>
    </row>
    <row r="25" spans="1:33" ht="15" customHeight="1">
      <c r="AG25" s="54"/>
    </row>
    <row r="26" spans="1:33" ht="15" customHeight="1">
      <c r="B26" s="27" t="s">
        <v>380</v>
      </c>
      <c r="AG26" s="54"/>
    </row>
    <row r="27" spans="1:33" ht="15" customHeight="1">
      <c r="B27" s="27" t="s">
        <v>2368</v>
      </c>
      <c r="AG27" s="54"/>
    </row>
    <row r="28" spans="1:33" ht="15" customHeight="1">
      <c r="A28" s="8" t="s">
        <v>2369</v>
      </c>
      <c r="B28" s="28" t="s">
        <v>2370</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1">
        <f>'AEO 2022 47 Raw'!AJ16</f>
        <v>3.0000000000000001E-3</v>
      </c>
    </row>
    <row r="29" spans="1:33" ht="15" customHeight="1">
      <c r="A29" s="8" t="s">
        <v>2371</v>
      </c>
      <c r="B29" s="28" t="s">
        <v>2372</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1">
        <f>'AEO 2022 47 Raw'!AJ17</f>
        <v>8.0000000000000002E-3</v>
      </c>
    </row>
    <row r="30" spans="1:33" ht="15" customHeight="1">
      <c r="A30" s="8" t="s">
        <v>2373</v>
      </c>
      <c r="B30" s="28" t="s">
        <v>2374</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1">
        <f>'AEO 2022 47 Raw'!AJ18</f>
        <v>6.0000000000000001E-3</v>
      </c>
    </row>
    <row r="31" spans="1:33" ht="15" customHeight="1">
      <c r="A31" s="8" t="s">
        <v>2375</v>
      </c>
      <c r="B31" s="28" t="s">
        <v>2376</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1">
        <f>'AEO 2022 47 Raw'!AJ19</f>
        <v>4.0000000000000001E-3</v>
      </c>
    </row>
    <row r="32" spans="1:33" ht="15" customHeight="1">
      <c r="A32" s="8" t="s">
        <v>2377</v>
      </c>
      <c r="B32" s="28" t="s">
        <v>2378</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1">
        <f>'AEO 2022 47 Raw'!AJ20</f>
        <v>0</v>
      </c>
    </row>
    <row r="33" spans="1:33" ht="15" customHeight="1">
      <c r="A33" s="8" t="s">
        <v>2379</v>
      </c>
      <c r="B33" s="28" t="s">
        <v>2380</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1">
        <f>'AEO 2022 47 Raw'!AJ21</f>
        <v>2.1000000000000001E-2</v>
      </c>
    </row>
    <row r="34" spans="1:33" ht="15" customHeight="1">
      <c r="A34" s="8" t="s">
        <v>2381</v>
      </c>
      <c r="B34" s="28" t="s">
        <v>2382</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1">
        <f>'AEO 2022 47 Raw'!AJ22</f>
        <v>1.2999999999999999E-2</v>
      </c>
    </row>
    <row r="35" spans="1:33" ht="15" customHeight="1">
      <c r="A35" s="8" t="s">
        <v>2383</v>
      </c>
      <c r="B35" s="28" t="s">
        <v>2384</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1">
        <f>'AEO 2022 47 Raw'!AJ23</f>
        <v>1E-3</v>
      </c>
    </row>
    <row r="36" spans="1:33" ht="15" customHeight="1">
      <c r="A36" s="8" t="s">
        <v>2385</v>
      </c>
      <c r="B36" s="28" t="s">
        <v>2386</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1">
        <f>'AEO 2022 47 Raw'!AJ24</f>
        <v>-1E-3</v>
      </c>
    </row>
    <row r="37" spans="1:33" ht="15" customHeight="1">
      <c r="A37" s="8" t="s">
        <v>2387</v>
      </c>
      <c r="B37" s="28" t="s">
        <v>2388</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1">
        <f>'AEO 2022 47 Raw'!AJ25</f>
        <v>-4.0000000000000001E-3</v>
      </c>
    </row>
    <row r="38" spans="1:33" ht="15" customHeight="1">
      <c r="A38" s="8" t="s">
        <v>2389</v>
      </c>
      <c r="B38" s="28" t="s">
        <v>2390</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1">
        <f>'AEO 2022 47 Raw'!AJ26</f>
        <v>5.0000000000000001E-3</v>
      </c>
    </row>
    <row r="39" spans="1:33" ht="12" customHeight="1">
      <c r="A39" s="8" t="s">
        <v>2391</v>
      </c>
      <c r="B39" s="28" t="s">
        <v>2392</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1">
        <f>'AEO 2022 47 Raw'!AJ27</f>
        <v>7.0000000000000001E-3</v>
      </c>
    </row>
    <row r="40" spans="1:33" ht="12" customHeight="1">
      <c r="A40" s="8" t="s">
        <v>2393</v>
      </c>
      <c r="B40" s="28" t="s">
        <v>2394</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1">
        <f>'AEO 2022 47 Raw'!AJ28</f>
        <v>1.2E-2</v>
      </c>
    </row>
    <row r="41" spans="1:33" ht="12" customHeight="1">
      <c r="AG41" s="54"/>
    </row>
    <row r="42" spans="1:33" ht="12" customHeight="1">
      <c r="B42" s="27" t="s">
        <v>424</v>
      </c>
      <c r="AG42" s="54"/>
    </row>
    <row r="43" spans="1:33" ht="12" customHeight="1">
      <c r="B43" s="27" t="s">
        <v>2395</v>
      </c>
      <c r="C43" s="60">
        <f t="shared" ref="C43:AF43" si="0">SUM(C45,C59)</f>
        <v>630.14209700000004</v>
      </c>
      <c r="D43" s="60">
        <f t="shared" si="0"/>
        <v>856.09162900000001</v>
      </c>
      <c r="E43" s="60">
        <f t="shared" si="0"/>
        <v>1019.001892</v>
      </c>
      <c r="F43" s="60">
        <f t="shared" si="0"/>
        <v>1096.37381</v>
      </c>
      <c r="G43" s="60">
        <f t="shared" si="0"/>
        <v>1141.6292109999999</v>
      </c>
      <c r="H43" s="60">
        <f t="shared" si="0"/>
        <v>1166.012238</v>
      </c>
      <c r="I43" s="60">
        <f t="shared" si="0"/>
        <v>1184.417023</v>
      </c>
      <c r="J43" s="60">
        <f t="shared" si="0"/>
        <v>1206.614319</v>
      </c>
      <c r="K43" s="60">
        <f t="shared" si="0"/>
        <v>1229.9723509999999</v>
      </c>
      <c r="L43" s="60">
        <f t="shared" si="0"/>
        <v>1255.4140620000001</v>
      </c>
      <c r="M43" s="60">
        <f t="shared" si="0"/>
        <v>1279.4316410000001</v>
      </c>
      <c r="N43" s="60">
        <f t="shared" si="0"/>
        <v>1307.7200929999999</v>
      </c>
      <c r="O43" s="60">
        <f t="shared" si="0"/>
        <v>1335.1127019999999</v>
      </c>
      <c r="P43" s="60">
        <f t="shared" si="0"/>
        <v>1356.418091</v>
      </c>
      <c r="Q43" s="60">
        <f t="shared" si="0"/>
        <v>1376.10437</v>
      </c>
      <c r="R43" s="60">
        <f t="shared" si="0"/>
        <v>1395.3166200000001</v>
      </c>
      <c r="S43" s="60">
        <f t="shared" si="0"/>
        <v>1417.164307</v>
      </c>
      <c r="T43" s="60">
        <f t="shared" si="0"/>
        <v>1439.7120970000001</v>
      </c>
      <c r="U43" s="60">
        <f t="shared" si="0"/>
        <v>1465.698639</v>
      </c>
      <c r="V43" s="60">
        <f t="shared" si="0"/>
        <v>1493.5183099999999</v>
      </c>
      <c r="W43" s="60">
        <f t="shared" si="0"/>
        <v>1517.7192989999999</v>
      </c>
      <c r="X43" s="60">
        <f t="shared" si="0"/>
        <v>1544.0534659999998</v>
      </c>
      <c r="Y43" s="60">
        <f t="shared" si="0"/>
        <v>1571.8181770000001</v>
      </c>
      <c r="Z43" s="60">
        <f t="shared" si="0"/>
        <v>1598.5595089999999</v>
      </c>
      <c r="AA43" s="60">
        <f t="shared" si="0"/>
        <v>1629.1267700000001</v>
      </c>
      <c r="AB43" s="60">
        <f t="shared" si="0"/>
        <v>1662.023193</v>
      </c>
      <c r="AC43" s="60">
        <f t="shared" si="0"/>
        <v>1694.0097049999999</v>
      </c>
      <c r="AD43" s="60">
        <f t="shared" si="0"/>
        <v>1725.7320559999998</v>
      </c>
      <c r="AE43" s="60">
        <f t="shared" si="0"/>
        <v>1759.7844849999999</v>
      </c>
      <c r="AF43" s="60">
        <f t="shared" si="0"/>
        <v>1800.4715580000002</v>
      </c>
      <c r="AG43" s="54"/>
    </row>
    <row r="44" spans="1:33" ht="12" customHeight="1">
      <c r="B44" s="27" t="s">
        <v>2396</v>
      </c>
      <c r="AG44" s="54"/>
    </row>
    <row r="45" spans="1:33" s="12" customFormat="1" ht="12" customHeight="1">
      <c r="A45" s="9" t="s">
        <v>2397</v>
      </c>
      <c r="B45" s="42" t="s">
        <v>2398</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59">
        <f>'AEO 2022 47 Raw'!AJ32</f>
        <v>2.7E-2</v>
      </c>
    </row>
    <row r="46" spans="1:33" ht="12" customHeight="1">
      <c r="A46" s="8" t="s">
        <v>2399</v>
      </c>
      <c r="B46" s="28" t="s">
        <v>2400</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1">
        <f>'AEO 2022 47 Raw'!AJ33</f>
        <v>3.3000000000000002E-2</v>
      </c>
    </row>
    <row r="47" spans="1:33" ht="12" customHeight="1">
      <c r="A47" s="8" t="s">
        <v>2401</v>
      </c>
      <c r="B47" s="28" t="s">
        <v>2402</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1">
        <f>'AEO 2022 47 Raw'!AJ34</f>
        <v>5.6000000000000001E-2</v>
      </c>
    </row>
    <row r="48" spans="1:33" ht="12" customHeight="1">
      <c r="A48" s="8" t="s">
        <v>2403</v>
      </c>
      <c r="B48" s="28" t="s">
        <v>2404</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1">
        <f>'AEO 2022 47 Raw'!AJ35</f>
        <v>7.5999999999999998E-2</v>
      </c>
    </row>
    <row r="49" spans="1:33" ht="12" customHeight="1">
      <c r="A49" s="8" t="s">
        <v>2405</v>
      </c>
      <c r="B49" s="28" t="s">
        <v>2406</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1">
        <f>'AEO 2022 47 Raw'!AJ36</f>
        <v>6.5000000000000002E-2</v>
      </c>
    </row>
    <row r="50" spans="1:33" ht="15" customHeight="1">
      <c r="A50" s="8" t="s">
        <v>2407</v>
      </c>
      <c r="B50" s="28" t="s">
        <v>2408</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1">
        <f>'AEO 2022 47 Raw'!AJ37</f>
        <v>8.8999999999999996E-2</v>
      </c>
    </row>
    <row r="51" spans="1:33" ht="15" customHeight="1">
      <c r="A51" s="8" t="s">
        <v>2409</v>
      </c>
      <c r="B51" s="28" t="s">
        <v>2410</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1">
        <f>'AEO 2022 47 Raw'!AJ38</f>
        <v>8.2000000000000003E-2</v>
      </c>
    </row>
    <row r="52" spans="1:33" ht="15" customHeight="1">
      <c r="A52" s="8" t="s">
        <v>2411</v>
      </c>
      <c r="B52" s="28" t="s">
        <v>2412</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1">
        <f>'AEO 2022 47 Raw'!AJ39</f>
        <v>2.3E-2</v>
      </c>
    </row>
    <row r="53" spans="1:33" ht="15" customHeight="1">
      <c r="A53" s="8" t="s">
        <v>2413</v>
      </c>
      <c r="B53" s="28" t="s">
        <v>2414</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1">
        <f>'AEO 2022 47 Raw'!AJ40</f>
        <v>4.4999999999999998E-2</v>
      </c>
    </row>
    <row r="54" spans="1:33" ht="15" customHeight="1">
      <c r="A54" s="8" t="s">
        <v>2415</v>
      </c>
      <c r="B54" s="28" t="s">
        <v>2416</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1">
        <f>'AEO 2022 47 Raw'!AJ41</f>
        <v>0.04</v>
      </c>
    </row>
    <row r="55" spans="1:33" ht="15" customHeight="1">
      <c r="A55" s="8" t="s">
        <v>2417</v>
      </c>
      <c r="B55" s="28" t="s">
        <v>2418</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1">
        <f>'AEO 2022 47 Raw'!AJ42</f>
        <v>9.8000000000000004E-2</v>
      </c>
    </row>
    <row r="56" spans="1:33" ht="15" customHeight="1">
      <c r="A56" s="8" t="s">
        <v>2419</v>
      </c>
      <c r="B56" s="28" t="s">
        <v>2420</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1">
        <f>'AEO 2022 47 Raw'!AJ43</f>
        <v>7.8E-2</v>
      </c>
    </row>
    <row r="57" spans="1:33" ht="15" customHeight="1">
      <c r="A57" s="8" t="s">
        <v>2421</v>
      </c>
      <c r="B57" s="28" t="s">
        <v>2422</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1">
        <f>'AEO 2022 47 Raw'!AJ44</f>
        <v>5.6000000000000001E-2</v>
      </c>
    </row>
    <row r="58" spans="1:33" ht="15" customHeight="1">
      <c r="B58" s="27" t="s">
        <v>2423</v>
      </c>
      <c r="AG58" s="54"/>
    </row>
    <row r="59" spans="1:33" s="12" customFormat="1" ht="15" customHeight="1">
      <c r="A59" s="9" t="s">
        <v>2424</v>
      </c>
      <c r="B59" s="42" t="s">
        <v>2398</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59">
        <f>'AEO 2022 47 Raw'!AJ46</f>
        <v>6.8000000000000005E-2</v>
      </c>
    </row>
    <row r="60" spans="1:33" ht="15" customHeight="1">
      <c r="A60" s="8" t="s">
        <v>2425</v>
      </c>
      <c r="B60" s="28" t="s">
        <v>2400</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1">
        <f>'AEO 2022 47 Raw'!AJ47</f>
        <v>8.6999999999999994E-2</v>
      </c>
    </row>
    <row r="61" spans="1:33" ht="15" customHeight="1">
      <c r="A61" s="8" t="s">
        <v>2426</v>
      </c>
      <c r="B61" s="28" t="s">
        <v>2402</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1">
        <f>'AEO 2022 47 Raw'!AJ48</f>
        <v>7.6999999999999999E-2</v>
      </c>
    </row>
    <row r="62" spans="1:33" ht="15" customHeight="1">
      <c r="A62" s="8" t="s">
        <v>2427</v>
      </c>
      <c r="B62" s="28" t="s">
        <v>2404</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1">
        <f>'AEO 2022 47 Raw'!AJ49</f>
        <v>8.6999999999999994E-2</v>
      </c>
    </row>
    <row r="63" spans="1:33" ht="15" customHeight="1">
      <c r="A63" s="8" t="s">
        <v>2428</v>
      </c>
      <c r="B63" s="28" t="s">
        <v>2406</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1">
        <f>'AEO 2022 47 Raw'!AJ50</f>
        <v>8.2000000000000003E-2</v>
      </c>
    </row>
    <row r="64" spans="1:33" ht="15" customHeight="1">
      <c r="A64" s="8" t="s">
        <v>2429</v>
      </c>
      <c r="B64" s="28" t="s">
        <v>2408</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1">
        <f>'AEO 2022 47 Raw'!AJ51</f>
        <v>9.4E-2</v>
      </c>
    </row>
    <row r="65" spans="1:33" ht="15" customHeight="1">
      <c r="A65" s="8" t="s">
        <v>2430</v>
      </c>
      <c r="B65" s="28" t="s">
        <v>2410</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1">
        <f>'AEO 2022 47 Raw'!AJ52</f>
        <v>9.9000000000000005E-2</v>
      </c>
    </row>
    <row r="66" spans="1:33" ht="15" customHeight="1">
      <c r="A66" s="8" t="s">
        <v>2431</v>
      </c>
      <c r="B66" s="28" t="s">
        <v>2412</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1">
        <f>'AEO 2022 47 Raw'!AJ53</f>
        <v>0.10199999999999999</v>
      </c>
    </row>
    <row r="67" spans="1:33" ht="15" customHeight="1">
      <c r="A67" s="8" t="s">
        <v>2432</v>
      </c>
      <c r="B67" s="28" t="s">
        <v>2414</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1">
        <f>'AEO 2022 47 Raw'!AJ54</f>
        <v>0.11799999999999999</v>
      </c>
    </row>
    <row r="68" spans="1:33" ht="15" customHeight="1">
      <c r="A68" s="8" t="s">
        <v>2433</v>
      </c>
      <c r="B68" s="28" t="s">
        <v>2416</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1">
        <f>'AEO 2022 47 Raw'!AJ55</f>
        <v>0.112</v>
      </c>
    </row>
    <row r="69" spans="1:33" ht="15" customHeight="1">
      <c r="A69" s="8" t="s">
        <v>2434</v>
      </c>
      <c r="B69" s="28" t="s">
        <v>2418</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1">
        <f>'AEO 2022 47 Raw'!AJ56</f>
        <v>0.129</v>
      </c>
    </row>
    <row r="70" spans="1:33" ht="12" customHeight="1">
      <c r="A70" s="8" t="s">
        <v>2435</v>
      </c>
      <c r="B70" s="28" t="s">
        <v>2420</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1">
        <f>'AEO 2022 47 Raw'!AJ57</f>
        <v>0.112</v>
      </c>
    </row>
    <row r="71" spans="1:33" ht="15" customHeight="1">
      <c r="A71" s="8" t="s">
        <v>2436</v>
      </c>
      <c r="B71" s="28" t="s">
        <v>2422</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1">
        <f>'AEO 2022 47 Raw'!AJ58</f>
        <v>0.14699999999999999</v>
      </c>
    </row>
    <row r="72" spans="1:33" ht="15" customHeight="1">
      <c r="AG72" s="54"/>
    </row>
    <row r="73" spans="1:33" ht="15" customHeight="1">
      <c r="B73" s="27" t="s">
        <v>2437</v>
      </c>
      <c r="AG73" s="54"/>
    </row>
    <row r="74" spans="1:33" s="86" customFormat="1" ht="15" customHeight="1">
      <c r="A74" s="82" t="s">
        <v>2438</v>
      </c>
      <c r="B74" s="83" t="s">
        <v>2370</v>
      </c>
      <c r="C74" s="84">
        <f>'AEO 2022 47 Raw'!F60</f>
        <v>46.504134999999998</v>
      </c>
      <c r="D74" s="84">
        <f>'AEO 2022 47 Raw'!G60</f>
        <v>47.712704000000002</v>
      </c>
      <c r="E74" s="84">
        <f>'AEO 2022 47 Raw'!H60</f>
        <v>48.897472</v>
      </c>
      <c r="F74" s="84">
        <f>'AEO 2022 47 Raw'!I60</f>
        <v>50.202869</v>
      </c>
      <c r="G74" s="84">
        <f>'AEO 2022 47 Raw'!J60</f>
        <v>51.351654000000003</v>
      </c>
      <c r="H74" s="84">
        <f>'AEO 2022 47 Raw'!K60</f>
        <v>52.422409000000002</v>
      </c>
      <c r="I74" s="84">
        <f>'AEO 2022 47 Raw'!L60</f>
        <v>53.336928999999998</v>
      </c>
      <c r="J74" s="84">
        <f>'AEO 2022 47 Raw'!M60</f>
        <v>54.365242000000002</v>
      </c>
      <c r="K74" s="84">
        <f>'AEO 2022 47 Raw'!N60</f>
        <v>55.434657999999999</v>
      </c>
      <c r="L74" s="84">
        <f>'AEO 2022 47 Raw'!O60</f>
        <v>56.570152</v>
      </c>
      <c r="M74" s="84">
        <f>'AEO 2022 47 Raw'!P60</f>
        <v>57.673313</v>
      </c>
      <c r="N74" s="84">
        <f>'AEO 2022 47 Raw'!Q60</f>
        <v>58.901057999999999</v>
      </c>
      <c r="O74" s="84">
        <f>'AEO 2022 47 Raw'!R60</f>
        <v>60.108921000000002</v>
      </c>
      <c r="P74" s="84">
        <f>'AEO 2022 47 Raw'!S60</f>
        <v>61.152428</v>
      </c>
      <c r="Q74" s="84">
        <f>'AEO 2022 47 Raw'!T60</f>
        <v>62.154975999999998</v>
      </c>
      <c r="R74" s="84">
        <f>'AEO 2022 47 Raw'!U60</f>
        <v>63.147606000000003</v>
      </c>
      <c r="S74" s="84">
        <f>'AEO 2022 47 Raw'!V60</f>
        <v>64.217369000000005</v>
      </c>
      <c r="T74" s="84">
        <f>'AEO 2022 47 Raw'!W60</f>
        <v>65.310333</v>
      </c>
      <c r="U74" s="84">
        <f>'AEO 2022 47 Raw'!X60</f>
        <v>66.505050999999995</v>
      </c>
      <c r="V74" s="84">
        <f>'AEO 2022 47 Raw'!Y60</f>
        <v>67.756568999999999</v>
      </c>
      <c r="W74" s="84">
        <f>'AEO 2022 47 Raw'!Z60</f>
        <v>68.911095000000003</v>
      </c>
      <c r="X74" s="84">
        <f>'AEO 2022 47 Raw'!AA60</f>
        <v>70.132309000000006</v>
      </c>
      <c r="Y74" s="84">
        <f>'AEO 2022 47 Raw'!AB60</f>
        <v>71.400542999999999</v>
      </c>
      <c r="Z74" s="84">
        <f>'AEO 2022 47 Raw'!AC60</f>
        <v>72.645966000000001</v>
      </c>
      <c r="AA74" s="84">
        <f>'AEO 2022 47 Raw'!AD60</f>
        <v>74.007034000000004</v>
      </c>
      <c r="AB74" s="84">
        <f>'AEO 2022 47 Raw'!AE60</f>
        <v>75.441872000000004</v>
      </c>
      <c r="AC74" s="84">
        <f>'AEO 2022 47 Raw'!AF60</f>
        <v>76.859076999999999</v>
      </c>
      <c r="AD74" s="84">
        <f>'AEO 2022 47 Raw'!AG60</f>
        <v>78.276877999999996</v>
      </c>
      <c r="AE74" s="84">
        <f>'AEO 2022 47 Raw'!AH60</f>
        <v>79.769310000000004</v>
      </c>
      <c r="AF74" s="84">
        <f>'AEO 2022 47 Raw'!AI60</f>
        <v>81.459686000000005</v>
      </c>
      <c r="AG74" s="85">
        <f>'AEO 2022 47 Raw'!AJ60</f>
        <v>0.02</v>
      </c>
    </row>
    <row r="75" spans="1:33" ht="15" customHeight="1">
      <c r="A75" s="8" t="s">
        <v>2439</v>
      </c>
      <c r="B75" s="28" t="s">
        <v>2372</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1">
        <f>'AEO 2022 47 Raw'!AJ61</f>
        <v>1.4E-2</v>
      </c>
    </row>
    <row r="76" spans="1:33" ht="15" customHeight="1">
      <c r="A76" s="8" t="s">
        <v>2440</v>
      </c>
      <c r="B76" s="28" t="s">
        <v>2374</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1">
        <f>'AEO 2022 47 Raw'!AJ62</f>
        <v>2.5999999999999999E-2</v>
      </c>
    </row>
    <row r="77" spans="1:33" ht="15" customHeight="1">
      <c r="A77" s="8" t="s">
        <v>2441</v>
      </c>
      <c r="B77" s="28" t="s">
        <v>2376</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1">
        <f>'AEO 2022 47 Raw'!AJ63</f>
        <v>0.02</v>
      </c>
    </row>
    <row r="78" spans="1:33" ht="15" customHeight="1">
      <c r="A78" s="8" t="s">
        <v>2442</v>
      </c>
      <c r="B78" s="28" t="s">
        <v>2378</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1">
        <f>'AEO 2022 47 Raw'!AJ64</f>
        <v>1.4999999999999999E-2</v>
      </c>
    </row>
    <row r="79" spans="1:33" ht="15" customHeight="1">
      <c r="A79" s="8" t="s">
        <v>2443</v>
      </c>
      <c r="B79" s="28" t="s">
        <v>2380</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1">
        <f>'AEO 2022 47 Raw'!AJ65</f>
        <v>2.5999999999999999E-2</v>
      </c>
    </row>
    <row r="80" spans="1:33" ht="15" customHeight="1">
      <c r="A80" s="8" t="s">
        <v>2444</v>
      </c>
      <c r="B80" s="28" t="s">
        <v>2382</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1">
        <f>'AEO 2022 47 Raw'!AJ66</f>
        <v>2.5000000000000001E-2</v>
      </c>
    </row>
    <row r="81" spans="1:33" ht="15" customHeight="1">
      <c r="A81" s="8" t="s">
        <v>2445</v>
      </c>
      <c r="B81" s="28" t="s">
        <v>2384</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1">
        <f>'AEO 2022 47 Raw'!AJ67</f>
        <v>3.4000000000000002E-2</v>
      </c>
    </row>
    <row r="82" spans="1:33" ht="15" customHeight="1">
      <c r="A82" s="8" t="s">
        <v>2446</v>
      </c>
      <c r="B82" s="28" t="s">
        <v>2386</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1">
        <f>'AEO 2022 47 Raw'!AJ68</f>
        <v>2.7E-2</v>
      </c>
    </row>
    <row r="83" spans="1:33" ht="15" customHeight="1">
      <c r="A83" s="8" t="s">
        <v>2447</v>
      </c>
      <c r="B83" s="28" t="s">
        <v>2388</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1">
        <f>'AEO 2022 47 Raw'!AJ69</f>
        <v>1.4999999999999999E-2</v>
      </c>
    </row>
    <row r="84" spans="1:33" ht="15" customHeight="1">
      <c r="A84" s="8" t="s">
        <v>2448</v>
      </c>
      <c r="B84" s="28" t="s">
        <v>2390</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1">
        <f>'AEO 2022 47 Raw'!AJ70</f>
        <v>2.7E-2</v>
      </c>
    </row>
    <row r="85" spans="1:33" ht="15" customHeight="1">
      <c r="A85" s="8" t="s">
        <v>2449</v>
      </c>
      <c r="B85" s="28" t="s">
        <v>2392</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1">
        <f>'AEO 2022 47 Raw'!AJ71</f>
        <v>3.5999999999999997E-2</v>
      </c>
    </row>
    <row r="86" spans="1:33" ht="15" customHeight="1">
      <c r="A86" s="8" t="s">
        <v>2450</v>
      </c>
      <c r="B86" s="28" t="s">
        <v>2394</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1">
        <f>'AEO 2022 47 Raw'!AJ72</f>
        <v>3.5999999999999997E-2</v>
      </c>
    </row>
    <row r="87" spans="1:33" ht="15" customHeight="1">
      <c r="A87" s="8" t="s">
        <v>2451</v>
      </c>
      <c r="B87" s="28" t="s">
        <v>2452</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1">
        <f>'AEO 2022 47 Raw'!AJ73</f>
        <v>2.1999999999999999E-2</v>
      </c>
    </row>
    <row r="88" spans="1:33" ht="15" customHeight="1">
      <c r="AG88" s="54"/>
    </row>
    <row r="89" spans="1:33" ht="15" customHeight="1">
      <c r="B89" s="27" t="s">
        <v>513</v>
      </c>
      <c r="AG89" s="54"/>
    </row>
    <row r="90" spans="1:33" ht="12" customHeight="1">
      <c r="A90" s="8" t="s">
        <v>2453</v>
      </c>
      <c r="B90" s="28" t="s">
        <v>2454</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1">
        <f>'AEO 2022 47 Raw'!AJ75</f>
        <v>0.03</v>
      </c>
    </row>
    <row r="91" spans="1:33" ht="15" customHeight="1">
      <c r="A91" s="8" t="s">
        <v>2455</v>
      </c>
      <c r="B91" s="28" t="s">
        <v>2456</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1">
        <f>'AEO 2022 47 Raw'!AJ76</f>
        <v>2.9000000000000001E-2</v>
      </c>
    </row>
    <row r="92" spans="1:33" ht="15" customHeight="1">
      <c r="A92" s="8" t="s">
        <v>2457</v>
      </c>
      <c r="B92" s="28" t="s">
        <v>2458</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1">
        <f>'AEO 2022 47 Raw'!AJ77</f>
        <v>4.3999999999999997E-2</v>
      </c>
    </row>
    <row r="93" spans="1:33" ht="15" customHeight="1">
      <c r="A93" s="8" t="s">
        <v>2459</v>
      </c>
      <c r="B93" s="28" t="s">
        <v>2460</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1">
        <f>'AEO 2022 47 Raw'!AJ78</f>
        <v>8.9999999999999993E-3</v>
      </c>
    </row>
    <row r="94" spans="1:33" ht="15" customHeight="1">
      <c r="A94" s="8" t="s">
        <v>2461</v>
      </c>
      <c r="B94" s="28" t="s">
        <v>2462</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1">
        <f>'AEO 2022 47 Raw'!AJ79</f>
        <v>5.2999999999999999E-2</v>
      </c>
    </row>
    <row r="95" spans="1:33" ht="12" customHeight="1">
      <c r="A95" s="8" t="s">
        <v>2463</v>
      </c>
      <c r="B95" s="28" t="s">
        <v>2464</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1">
        <f>'AEO 2022 47 Raw'!AJ80</f>
        <v>6.0999999999999999E-2</v>
      </c>
    </row>
    <row r="96" spans="1:33" ht="15" customHeight="1">
      <c r="A96" s="8" t="s">
        <v>2465</v>
      </c>
      <c r="B96" s="28" t="s">
        <v>2466</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1">
        <f>'AEO 2022 47 Raw'!AJ81</f>
        <v>7.2999999999999995E-2</v>
      </c>
    </row>
    <row r="97" spans="1:33" ht="12" customHeight="1">
      <c r="A97" s="8" t="s">
        <v>2467</v>
      </c>
      <c r="B97" s="28" t="s">
        <v>2468</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1">
        <f>'AEO 2022 47 Raw'!AJ82</f>
        <v>0.06</v>
      </c>
    </row>
    <row r="98" spans="1:33" ht="15" customHeight="1">
      <c r="A98" s="8" t="s">
        <v>2469</v>
      </c>
      <c r="B98" s="28" t="s">
        <v>2470</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1">
        <f>'AEO 2022 47 Raw'!AJ83</f>
        <v>7.3999999999999996E-2</v>
      </c>
    </row>
    <row r="99" spans="1:33" ht="15" customHeight="1">
      <c r="A99" s="8" t="s">
        <v>2471</v>
      </c>
      <c r="B99" s="28" t="s">
        <v>2472</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1">
        <f>'AEO 2022 47 Raw'!AJ84</f>
        <v>7.6999999999999999E-2</v>
      </c>
    </row>
    <row r="100" spans="1:33" ht="15" customHeight="1">
      <c r="A100" s="8" t="s">
        <v>2473</v>
      </c>
      <c r="B100" s="28" t="s">
        <v>2474</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1">
        <f>'AEO 2022 47 Raw'!AJ85</f>
        <v>3.6999999999999998E-2</v>
      </c>
    </row>
    <row r="101" spans="1:33" ht="15" customHeight="1">
      <c r="A101" s="8" t="s">
        <v>2475</v>
      </c>
      <c r="B101" s="28" t="s">
        <v>2476</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1">
        <f>'AEO 2022 47 Raw'!AJ86</f>
        <v>4.8000000000000001E-2</v>
      </c>
    </row>
    <row r="102" spans="1:33" ht="15" customHeight="1">
      <c r="A102" s="8" t="s">
        <v>2477</v>
      </c>
      <c r="B102" s="28" t="s">
        <v>2478</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1">
        <f>'AEO 2022 47 Raw'!AJ87</f>
        <v>4.9000000000000002E-2</v>
      </c>
    </row>
    <row r="103" spans="1:33" ht="15" customHeight="1">
      <c r="A103" s="8" t="s">
        <v>2479</v>
      </c>
      <c r="B103" s="28" t="s">
        <v>2480</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1">
        <f>'AEO 2022 47 Raw'!AJ88</f>
        <v>9.1999999999999998E-2</v>
      </c>
    </row>
    <row r="104" spans="1:33" ht="15" customHeight="1">
      <c r="A104" s="8" t="s">
        <v>2481</v>
      </c>
      <c r="B104" s="28" t="s">
        <v>2482</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1">
        <f>'AEO 2022 47 Raw'!AJ89</f>
        <v>7.3999999999999996E-2</v>
      </c>
    </row>
    <row r="105" spans="1:33" ht="15" customHeight="1">
      <c r="A105" s="8" t="s">
        <v>2483</v>
      </c>
      <c r="B105" s="28" t="s">
        <v>2484</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1">
        <f>'AEO 2022 47 Raw'!AJ90</f>
        <v>7.2999999999999995E-2</v>
      </c>
    </row>
    <row r="106" spans="1:33" ht="15" customHeight="1">
      <c r="A106" s="8" t="s">
        <v>2485</v>
      </c>
      <c r="B106" s="28" t="s">
        <v>2486</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1">
        <f>'AEO 2022 47 Raw'!AJ91</f>
        <v>5.3999999999999999E-2</v>
      </c>
    </row>
    <row r="107" spans="1:33" ht="15" customHeight="1">
      <c r="AG107" s="54"/>
    </row>
    <row r="108" spans="1:33" ht="15" customHeight="1">
      <c r="B108" s="27" t="s">
        <v>2193</v>
      </c>
      <c r="AG108" s="54"/>
    </row>
    <row r="109" spans="1:33" ht="15" customHeight="1">
      <c r="A109" s="8" t="s">
        <v>2487</v>
      </c>
      <c r="B109" s="28" t="s">
        <v>2454</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1" t="str">
        <f>'AEO 2022 47 Raw'!AJ93</f>
        <v>- -</v>
      </c>
    </row>
    <row r="110" spans="1:33" ht="15" customHeight="1">
      <c r="A110" s="8" t="s">
        <v>2488</v>
      </c>
      <c r="B110" s="28" t="s">
        <v>2456</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1" t="str">
        <f>'AEO 2022 47 Raw'!AJ94</f>
        <v>- -</v>
      </c>
    </row>
    <row r="111" spans="1:33" ht="15" customHeight="1">
      <c r="A111" s="8" t="s">
        <v>2489</v>
      </c>
      <c r="B111" s="28" t="s">
        <v>2458</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1" t="str">
        <f>'AEO 2022 47 Raw'!AJ95</f>
        <v>- -</v>
      </c>
    </row>
    <row r="112" spans="1:33" ht="15" customHeight="1">
      <c r="A112" s="8" t="s">
        <v>2490</v>
      </c>
      <c r="B112" s="28" t="s">
        <v>2460</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1" t="str">
        <f>'AEO 2022 47 Raw'!AJ96</f>
        <v>- -</v>
      </c>
    </row>
    <row r="113" spans="1:33" ht="12" customHeight="1">
      <c r="A113" s="8" t="s">
        <v>2491</v>
      </c>
      <c r="B113" s="28" t="s">
        <v>2462</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1" t="str">
        <f>'AEO 2022 47 Raw'!AJ97</f>
        <v>- -</v>
      </c>
    </row>
    <row r="114" spans="1:33" ht="15" customHeight="1">
      <c r="A114" s="8" t="s">
        <v>2492</v>
      </c>
      <c r="B114" s="28" t="s">
        <v>2456</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1" t="str">
        <f>'AEO 2022 47 Raw'!AJ98</f>
        <v>- -</v>
      </c>
    </row>
    <row r="115" spans="1:33" ht="15" customHeight="1">
      <c r="A115" s="8" t="s">
        <v>2493</v>
      </c>
      <c r="B115" s="28" t="s">
        <v>2458</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1" t="str">
        <f>'AEO 2022 47 Raw'!AJ99</f>
        <v>- -</v>
      </c>
    </row>
    <row r="116" spans="1:33" ht="15" customHeight="1">
      <c r="A116" s="8" t="s">
        <v>2494</v>
      </c>
      <c r="B116" s="28" t="s">
        <v>2460</v>
      </c>
      <c r="C116" s="52">
        <f>'AEO 2022 47 Raw'!F100</f>
        <v>0</v>
      </c>
      <c r="D116" s="52">
        <f>'AEO 2022 47 Raw'!G100</f>
        <v>0</v>
      </c>
      <c r="E116" s="52">
        <f>'AEO 2022 47 Raw'!H100</f>
        <v>0</v>
      </c>
      <c r="F116" s="52">
        <f>'AEO 2022 47 Raw'!I100</f>
        <v>13.573143</v>
      </c>
      <c r="G116" s="52">
        <f>'AEO 2022 47 Raw'!J100</f>
        <v>0</v>
      </c>
      <c r="H116" s="52">
        <f>'AEO 2022 47 Raw'!K100</f>
        <v>15.314667</v>
      </c>
      <c r="I116" s="52">
        <f>'AEO 2022 47 Raw'!L100</f>
        <v>16.942931999999999</v>
      </c>
      <c r="J116" s="52">
        <f>'AEO 2022 47 Raw'!M100</f>
        <v>17.348572000000001</v>
      </c>
      <c r="K116" s="52">
        <f>'AEO 2022 47 Raw'!N100</f>
        <v>17.697510000000001</v>
      </c>
      <c r="L116" s="52">
        <f>'AEO 2022 47 Raw'!O100</f>
        <v>17.999908000000001</v>
      </c>
      <c r="M116" s="52">
        <f>'AEO 2022 47 Raw'!P100</f>
        <v>18.186646</v>
      </c>
      <c r="N116" s="52">
        <f>'AEO 2022 47 Raw'!Q100</f>
        <v>18.340606999999999</v>
      </c>
      <c r="O116" s="52">
        <f>'AEO 2022 47 Raw'!R100</f>
        <v>18.476012999999998</v>
      </c>
      <c r="P116" s="52">
        <f>'AEO 2022 47 Raw'!S100</f>
        <v>18.591034000000001</v>
      </c>
      <c r="Q116" s="52">
        <f>'AEO 2022 47 Raw'!T100</f>
        <v>18.690491000000002</v>
      </c>
      <c r="R116" s="52">
        <f>'AEO 2022 47 Raw'!U100</f>
        <v>18.777007999999999</v>
      </c>
      <c r="S116" s="52">
        <f>'AEO 2022 47 Raw'!V100</f>
        <v>18.856231999999999</v>
      </c>
      <c r="T116" s="52">
        <f>'AEO 2022 47 Raw'!W100</f>
        <v>18.929625999999999</v>
      </c>
      <c r="U116" s="52">
        <f>'AEO 2022 47 Raw'!X100</f>
        <v>18.999358999999998</v>
      </c>
      <c r="V116" s="52">
        <f>'AEO 2022 47 Raw'!Y100</f>
        <v>19.055481</v>
      </c>
      <c r="W116" s="52">
        <f>'AEO 2022 47 Raw'!Z100</f>
        <v>19.126830999999999</v>
      </c>
      <c r="X116" s="52">
        <f>'AEO 2022 47 Raw'!AA100</f>
        <v>19.213042999999999</v>
      </c>
      <c r="Y116" s="52">
        <f>'AEO 2022 47 Raw'!AB100</f>
        <v>19.315124999999998</v>
      </c>
      <c r="Z116" s="52">
        <f>'AEO 2022 47 Raw'!AC100</f>
        <v>19.445740000000001</v>
      </c>
      <c r="AA116" s="52">
        <f>'AEO 2022 47 Raw'!AD100</f>
        <v>19.605011000000001</v>
      </c>
      <c r="AB116" s="52">
        <f>'AEO 2022 47 Raw'!AE100</f>
        <v>19.794006</v>
      </c>
      <c r="AC116" s="52">
        <f>'AEO 2022 47 Raw'!AF100</f>
        <v>20.015868999999999</v>
      </c>
      <c r="AD116" s="52">
        <f>'AEO 2022 47 Raw'!AG100</f>
        <v>20.273925999999999</v>
      </c>
      <c r="AE116" s="52">
        <f>'AEO 2022 47 Raw'!AH100</f>
        <v>20.572020999999999</v>
      </c>
      <c r="AF116" s="52">
        <f>'AEO 2022 47 Raw'!AI100</f>
        <v>20.911621</v>
      </c>
      <c r="AG116" s="55" t="str">
        <f>'AEO 2022 47 Raw'!AJ100</f>
        <v>- -</v>
      </c>
    </row>
    <row r="117" spans="1:33" ht="15" customHeight="1">
      <c r="A117" s="8" t="s">
        <v>2495</v>
      </c>
      <c r="B117" s="28" t="s">
        <v>2464</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1" t="str">
        <f>'AEO 2022 47 Raw'!AJ101</f>
        <v>- -</v>
      </c>
    </row>
    <row r="118" spans="1:33" ht="15" customHeight="1">
      <c r="A118" s="8" t="s">
        <v>2496</v>
      </c>
      <c r="B118" s="28" t="s">
        <v>2456</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1" t="str">
        <f>'AEO 2022 47 Raw'!AJ102</f>
        <v>- -</v>
      </c>
    </row>
    <row r="119" spans="1:33" ht="15" customHeight="1">
      <c r="A119" s="8" t="s">
        <v>2497</v>
      </c>
      <c r="B119" s="28" t="s">
        <v>2458</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1" t="str">
        <f>'AEO 2022 47 Raw'!AJ103</f>
        <v>- -</v>
      </c>
    </row>
    <row r="120" spans="1:33" ht="15" customHeight="1">
      <c r="A120" s="8" t="s">
        <v>2498</v>
      </c>
      <c r="B120" s="28" t="s">
        <v>2460</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1" t="str">
        <f>'AEO 2022 47 Raw'!AJ104</f>
        <v>- -</v>
      </c>
    </row>
    <row r="121" spans="1:33" ht="15" customHeight="1">
      <c r="A121" s="8" t="s">
        <v>2499</v>
      </c>
      <c r="B121" s="28" t="s">
        <v>2466</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1" t="str">
        <f>'AEO 2022 47 Raw'!AJ105</f>
        <v>- -</v>
      </c>
    </row>
    <row r="122" spans="1:33" ht="15" customHeight="1">
      <c r="A122" s="8" t="s">
        <v>2500</v>
      </c>
      <c r="B122" s="28" t="s">
        <v>2456</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1" t="str">
        <f>'AEO 2022 47 Raw'!AJ106</f>
        <v>- -</v>
      </c>
    </row>
    <row r="123" spans="1:33" ht="15" customHeight="1">
      <c r="A123" s="8" t="s">
        <v>2501</v>
      </c>
      <c r="B123" s="28" t="s">
        <v>2458</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1" t="str">
        <f>'AEO 2022 47 Raw'!AJ107</f>
        <v>- -</v>
      </c>
    </row>
    <row r="124" spans="1:33" ht="15" customHeight="1">
      <c r="A124" s="8" t="s">
        <v>2502</v>
      </c>
      <c r="B124" s="28" t="s">
        <v>2460</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1" t="str">
        <f>'AEO 2022 47 Raw'!AJ108</f>
        <v>- -</v>
      </c>
    </row>
    <row r="125" spans="1:33" ht="15" customHeight="1">
      <c r="A125" s="8" t="s">
        <v>2503</v>
      </c>
      <c r="B125" s="28" t="s">
        <v>2468</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1" t="str">
        <f>'AEO 2022 47 Raw'!AJ109</f>
        <v>- -</v>
      </c>
    </row>
    <row r="126" spans="1:33" ht="15" customHeight="1">
      <c r="A126" s="8" t="s">
        <v>2504</v>
      </c>
      <c r="B126" s="28" t="s">
        <v>2456</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1" t="str">
        <f>'AEO 2022 47 Raw'!AJ110</f>
        <v>- -</v>
      </c>
    </row>
    <row r="127" spans="1:33" ht="15" customHeight="1">
      <c r="A127" s="8" t="s">
        <v>2505</v>
      </c>
      <c r="B127" s="28" t="s">
        <v>2458</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1" t="str">
        <f>'AEO 2022 47 Raw'!AJ111</f>
        <v>- -</v>
      </c>
    </row>
    <row r="128" spans="1:33" ht="12" customHeight="1">
      <c r="A128" s="8" t="s">
        <v>2506</v>
      </c>
      <c r="B128" s="28" t="s">
        <v>2460</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1" t="str">
        <f>'AEO 2022 47 Raw'!AJ112</f>
        <v>- -</v>
      </c>
    </row>
    <row r="129" spans="1:33" ht="12" customHeight="1">
      <c r="A129" s="8" t="s">
        <v>2507</v>
      </c>
      <c r="B129" s="28" t="s">
        <v>2470</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1" t="str">
        <f>'AEO 2022 47 Raw'!AJ113</f>
        <v>- -</v>
      </c>
    </row>
    <row r="130" spans="1:33" ht="12" customHeight="1">
      <c r="A130" s="8" t="s">
        <v>2508</v>
      </c>
      <c r="B130" s="28" t="s">
        <v>2456</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1" t="str">
        <f>'AEO 2022 47 Raw'!AJ114</f>
        <v>- -</v>
      </c>
    </row>
    <row r="131" spans="1:33" ht="12" customHeight="1">
      <c r="A131" s="8" t="s">
        <v>2509</v>
      </c>
      <c r="B131" s="28" t="s">
        <v>2458</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1" t="str">
        <f>'AEO 2022 47 Raw'!AJ115</f>
        <v>- -</v>
      </c>
    </row>
    <row r="132" spans="1:33" ht="12" customHeight="1">
      <c r="A132" s="8" t="s">
        <v>2510</v>
      </c>
      <c r="B132" s="28" t="s">
        <v>2460</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1" t="str">
        <f>'AEO 2022 47 Raw'!AJ116</f>
        <v>- -</v>
      </c>
    </row>
    <row r="133" spans="1:33" ht="12" customHeight="1">
      <c r="A133" s="8" t="s">
        <v>2511</v>
      </c>
      <c r="B133" s="28" t="s">
        <v>2472</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1" t="str">
        <f>'AEO 2022 47 Raw'!AJ117</f>
        <v>- -</v>
      </c>
    </row>
    <row r="134" spans="1:33" ht="12" customHeight="1">
      <c r="A134" s="8" t="s">
        <v>2512</v>
      </c>
      <c r="B134" s="28" t="s">
        <v>2456</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1" t="str">
        <f>'AEO 2022 47 Raw'!AJ118</f>
        <v>- -</v>
      </c>
    </row>
    <row r="135" spans="1:33" ht="12" customHeight="1">
      <c r="A135" s="8" t="s">
        <v>2513</v>
      </c>
      <c r="B135" s="28" t="s">
        <v>2458</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1" t="str">
        <f>'AEO 2022 47 Raw'!AJ119</f>
        <v>- -</v>
      </c>
    </row>
    <row r="136" spans="1:33" ht="12" customHeight="1">
      <c r="A136" s="8" t="s">
        <v>2514</v>
      </c>
      <c r="B136" s="28" t="s">
        <v>2460</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1" t="str">
        <f>'AEO 2022 47 Raw'!AJ120</f>
        <v>- -</v>
      </c>
    </row>
    <row r="137" spans="1:33" ht="12" customHeight="1">
      <c r="A137" s="8" t="s">
        <v>2515</v>
      </c>
      <c r="B137" s="28" t="s">
        <v>2474</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1">
        <f>'AEO 2022 47 Raw'!AJ121</f>
        <v>8.9999999999999993E-3</v>
      </c>
    </row>
    <row r="138" spans="1:33" ht="12" customHeight="1">
      <c r="A138" s="8" t="s">
        <v>2516</v>
      </c>
      <c r="B138" s="28" t="s">
        <v>2456</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1">
        <f>'AEO 2022 47 Raw'!AJ122</f>
        <v>-3.0000000000000001E-3</v>
      </c>
    </row>
    <row r="139" spans="1:33" ht="12" customHeight="1">
      <c r="A139" s="8" t="s">
        <v>2517</v>
      </c>
      <c r="B139" s="28" t="s">
        <v>2458</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1" t="str">
        <f>'AEO 2022 47 Raw'!AJ123</f>
        <v>- -</v>
      </c>
    </row>
    <row r="140" spans="1:33" ht="12" customHeight="1">
      <c r="A140" s="8" t="s">
        <v>2518</v>
      </c>
      <c r="B140" s="28" t="s">
        <v>2460</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1" t="str">
        <f>'AEO 2022 47 Raw'!AJ124</f>
        <v>- -</v>
      </c>
    </row>
    <row r="141" spans="1:33" ht="12" customHeight="1">
      <c r="A141" s="8" t="s">
        <v>2519</v>
      </c>
      <c r="B141" s="28" t="s">
        <v>2476</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1">
        <f>'AEO 2022 47 Raw'!AJ125</f>
        <v>2.8000000000000001E-2</v>
      </c>
    </row>
    <row r="142" spans="1:33" ht="12" customHeight="1">
      <c r="A142" s="8" t="s">
        <v>2520</v>
      </c>
      <c r="B142" s="28" t="s">
        <v>2456</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1">
        <f>'AEO 2022 47 Raw'!AJ126</f>
        <v>2.1000000000000001E-2</v>
      </c>
    </row>
    <row r="143" spans="1:33" ht="12" customHeight="1">
      <c r="A143" s="8" t="s">
        <v>2521</v>
      </c>
      <c r="B143" s="28" t="s">
        <v>2458</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1" t="str">
        <f>'AEO 2022 47 Raw'!AJ127</f>
        <v>- -</v>
      </c>
    </row>
    <row r="144" spans="1:33" ht="12" customHeight="1">
      <c r="A144" s="8" t="s">
        <v>2522</v>
      </c>
      <c r="B144" s="28" t="s">
        <v>2460</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1" t="str">
        <f>'AEO 2022 47 Raw'!AJ128</f>
        <v>- -</v>
      </c>
    </row>
    <row r="145" spans="1:33" ht="12" customHeight="1">
      <c r="A145" s="8" t="s">
        <v>2523</v>
      </c>
      <c r="B145" s="28" t="s">
        <v>2478</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1">
        <f>'AEO 2022 47 Raw'!AJ129</f>
        <v>0.104</v>
      </c>
    </row>
    <row r="146" spans="1:33" ht="12" customHeight="1">
      <c r="A146" s="8" t="s">
        <v>2524</v>
      </c>
      <c r="B146" s="28" t="s">
        <v>2456</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1" t="str">
        <f>'AEO 2022 47 Raw'!AJ130</f>
        <v>- -</v>
      </c>
    </row>
    <row r="147" spans="1:33" ht="12" customHeight="1">
      <c r="A147" s="8" t="s">
        <v>2525</v>
      </c>
      <c r="B147" s="28" t="s">
        <v>2458</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1" t="str">
        <f>'AEO 2022 47 Raw'!AJ131</f>
        <v>- -</v>
      </c>
    </row>
    <row r="148" spans="1:33" ht="12" customHeight="1">
      <c r="A148" s="8" t="s">
        <v>2526</v>
      </c>
      <c r="B148" s="28" t="s">
        <v>2460</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1">
        <f>'AEO 2022 47 Raw'!AJ132</f>
        <v>4.0000000000000001E-3</v>
      </c>
    </row>
    <row r="149" spans="1:33" ht="12" customHeight="1">
      <c r="A149" s="8" t="s">
        <v>2527</v>
      </c>
      <c r="B149" s="28" t="s">
        <v>2480</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1" t="str">
        <f>'AEO 2022 47 Raw'!AJ133</f>
        <v>- -</v>
      </c>
    </row>
    <row r="150" spans="1:33" ht="15" customHeight="1">
      <c r="A150" s="8" t="s">
        <v>2528</v>
      </c>
      <c r="B150" s="28" t="s">
        <v>2456</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1" t="str">
        <f>'AEO 2022 47 Raw'!AJ134</f>
        <v>- -</v>
      </c>
    </row>
    <row r="151" spans="1:33" ht="15" customHeight="1">
      <c r="A151" s="8" t="s">
        <v>2529</v>
      </c>
      <c r="B151" s="28" t="s">
        <v>2458</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1" t="str">
        <f>'AEO 2022 47 Raw'!AJ135</f>
        <v>- -</v>
      </c>
    </row>
    <row r="152" spans="1:33" ht="15" customHeight="1">
      <c r="A152" s="8" t="s">
        <v>2530</v>
      </c>
      <c r="B152" s="28" t="s">
        <v>2460</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1" t="str">
        <f>'AEO 2022 47 Raw'!AJ136</f>
        <v>- -</v>
      </c>
    </row>
    <row r="153" spans="1:33" ht="15" customHeight="1">
      <c r="A153" s="8" t="s">
        <v>2531</v>
      </c>
      <c r="B153" s="28" t="s">
        <v>2482</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1" t="str">
        <f>'AEO 2022 47 Raw'!AJ137</f>
        <v>- -</v>
      </c>
    </row>
    <row r="154" spans="1:33" ht="15" customHeight="1">
      <c r="A154" s="8" t="s">
        <v>2532</v>
      </c>
      <c r="B154" s="28" t="s">
        <v>2456</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1" t="str">
        <f>'AEO 2022 47 Raw'!AJ138</f>
        <v>- -</v>
      </c>
    </row>
    <row r="155" spans="1:33" ht="15" customHeight="1">
      <c r="A155" s="8" t="s">
        <v>2533</v>
      </c>
      <c r="B155" s="28" t="s">
        <v>2458</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1" t="str">
        <f>'AEO 2022 47 Raw'!AJ139</f>
        <v>- -</v>
      </c>
    </row>
    <row r="156" spans="1:33" ht="15" customHeight="1">
      <c r="A156" s="8" t="s">
        <v>2534</v>
      </c>
      <c r="B156" s="28" t="s">
        <v>2460</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1" t="str">
        <f>'AEO 2022 47 Raw'!AJ140</f>
        <v>- -</v>
      </c>
    </row>
    <row r="157" spans="1:33" ht="15" customHeight="1">
      <c r="A157" s="8" t="s">
        <v>2535</v>
      </c>
      <c r="B157" s="28" t="s">
        <v>2484</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1" t="str">
        <f>'AEO 2022 47 Raw'!AJ141</f>
        <v>- -</v>
      </c>
    </row>
    <row r="158" spans="1:33" ht="15" customHeight="1">
      <c r="A158" s="8" t="s">
        <v>2536</v>
      </c>
      <c r="B158" s="28" t="s">
        <v>2456</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1" t="str">
        <f>'AEO 2022 47 Raw'!AJ142</f>
        <v>- -</v>
      </c>
    </row>
    <row r="159" spans="1:33" ht="15" customHeight="1">
      <c r="A159" s="8" t="s">
        <v>2537</v>
      </c>
      <c r="B159" s="28" t="s">
        <v>2458</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1" t="str">
        <f>'AEO 2022 47 Raw'!AJ143</f>
        <v>- -</v>
      </c>
    </row>
    <row r="160" spans="1:33" ht="15" customHeight="1">
      <c r="A160" s="8" t="s">
        <v>2538</v>
      </c>
      <c r="B160" s="28" t="s">
        <v>2460</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1" t="str">
        <f>'AEO 2022 47 Raw'!AJ144</f>
        <v>- -</v>
      </c>
    </row>
    <row r="161" spans="1:33" ht="15" customHeight="1">
      <c r="A161" s="8" t="s">
        <v>2539</v>
      </c>
      <c r="B161" s="27" t="s">
        <v>510</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3">
        <f>'AEO 2022 47 Raw'!AJ145</f>
        <v>7.9000000000000001E-2</v>
      </c>
    </row>
    <row r="162" spans="1:33" ht="15" customHeight="1">
      <c r="AG162" s="54"/>
    </row>
    <row r="163" spans="1:33" ht="12" customHeight="1">
      <c r="B163" s="27" t="s">
        <v>2540</v>
      </c>
      <c r="AG163" s="54"/>
    </row>
    <row r="164" spans="1:33" ht="15" customHeight="1">
      <c r="B164" s="27" t="s">
        <v>2541</v>
      </c>
      <c r="AG164" s="54"/>
    </row>
    <row r="165" spans="1:33" ht="15" customHeight="1">
      <c r="A165" s="8" t="s">
        <v>2542</v>
      </c>
      <c r="B165" s="28" t="s">
        <v>2456</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1">
        <f>'AEO 2022 47 Raw'!AJ148</f>
        <v>7.0000000000000001E-3</v>
      </c>
    </row>
    <row r="166" spans="1:33" ht="15" customHeight="1">
      <c r="A166" s="8" t="s">
        <v>2543</v>
      </c>
      <c r="B166" s="28" t="s">
        <v>2458</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1">
        <f>'AEO 2022 47 Raw'!AJ149</f>
        <v>8.0000000000000002E-3</v>
      </c>
    </row>
    <row r="167" spans="1:33" ht="15" customHeight="1">
      <c r="A167" s="8" t="s">
        <v>2544</v>
      </c>
      <c r="B167" s="28" t="s">
        <v>2460</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1">
        <f>'AEO 2022 47 Raw'!AJ150</f>
        <v>8.9999999999999993E-3</v>
      </c>
    </row>
    <row r="168" spans="1:33" ht="15" customHeight="1">
      <c r="A168" s="8" t="s">
        <v>2545</v>
      </c>
      <c r="B168" s="28" t="s">
        <v>2546</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1">
        <f>'AEO 2022 47 Raw'!AJ151</f>
        <v>8.0000000000000002E-3</v>
      </c>
    </row>
    <row r="169" spans="1:33" ht="15" customHeight="1">
      <c r="B169" s="27" t="s">
        <v>2547</v>
      </c>
      <c r="AG169" s="54"/>
    </row>
    <row r="170" spans="1:33" ht="15" customHeight="1">
      <c r="A170" s="8" t="s">
        <v>2548</v>
      </c>
      <c r="B170" s="28" t="s">
        <v>2456</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1">
        <f>'AEO 2022 47 Raw'!AJ153</f>
        <v>7.0000000000000001E-3</v>
      </c>
    </row>
    <row r="171" spans="1:33" ht="15" customHeight="1">
      <c r="A171" s="8" t="s">
        <v>2549</v>
      </c>
      <c r="B171" s="28" t="s">
        <v>2458</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1">
        <f>'AEO 2022 47 Raw'!AJ154</f>
        <v>8.0000000000000002E-3</v>
      </c>
    </row>
    <row r="172" spans="1:33" ht="12" customHeight="1">
      <c r="A172" s="8" t="s">
        <v>2550</v>
      </c>
      <c r="B172" s="28" t="s">
        <v>2460</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1">
        <f>'AEO 2022 47 Raw'!AJ155</f>
        <v>7.0000000000000001E-3</v>
      </c>
    </row>
    <row r="173" spans="1:33" ht="15" customHeight="1">
      <c r="A173" s="8" t="s">
        <v>2551</v>
      </c>
      <c r="B173" s="28" t="s">
        <v>2546</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1">
        <f>'AEO 2022 47 Raw'!AJ156</f>
        <v>8.0000000000000002E-3</v>
      </c>
    </row>
    <row r="174" spans="1:33" ht="15" customHeight="1">
      <c r="AG174" s="54"/>
    </row>
    <row r="175" spans="1:33" ht="15" customHeight="1">
      <c r="B175" s="27" t="s">
        <v>713</v>
      </c>
      <c r="AG175" s="54"/>
    </row>
    <row r="176" spans="1:33" ht="15" customHeight="1">
      <c r="B176" s="27" t="s">
        <v>2552</v>
      </c>
      <c r="AG176" s="54"/>
    </row>
    <row r="177" spans="1:33" ht="15" customHeight="1">
      <c r="A177" s="8" t="s">
        <v>2553</v>
      </c>
      <c r="B177" s="28" t="s">
        <v>2370</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1">
        <f>'AEO 2022 47 Raw'!AJ159</f>
        <v>1.7000000000000001E-2</v>
      </c>
    </row>
    <row r="178" spans="1:33" ht="15" customHeight="1">
      <c r="A178" s="8" t="s">
        <v>2554</v>
      </c>
      <c r="B178" s="28" t="s">
        <v>2372</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1">
        <f>'AEO 2022 47 Raw'!AJ160</f>
        <v>3.5999999999999997E-2</v>
      </c>
    </row>
    <row r="179" spans="1:33" ht="15" customHeight="1">
      <c r="A179" s="8" t="s">
        <v>2555</v>
      </c>
      <c r="B179" s="28" t="s">
        <v>2374</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1">
        <f>'AEO 2022 47 Raw'!AJ161</f>
        <v>5.0999999999999997E-2</v>
      </c>
    </row>
    <row r="180" spans="1:33" ht="15" customHeight="1">
      <c r="A180" s="8" t="s">
        <v>2556</v>
      </c>
      <c r="B180" s="28" t="s">
        <v>2376</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1">
        <f>'AEO 2022 47 Raw'!AJ162</f>
        <v>5.7000000000000002E-2</v>
      </c>
    </row>
    <row r="181" spans="1:33" ht="12" customHeight="1">
      <c r="A181" s="8" t="s">
        <v>2557</v>
      </c>
      <c r="B181" s="28" t="s">
        <v>2378</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1">
        <f>'AEO 2022 47 Raw'!AJ163</f>
        <v>4.2000000000000003E-2</v>
      </c>
    </row>
    <row r="182" spans="1:33" ht="12" customHeight="1">
      <c r="A182" s="8" t="s">
        <v>2558</v>
      </c>
      <c r="B182" s="28" t="s">
        <v>2380</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1">
        <f>'AEO 2022 47 Raw'!AJ164</f>
        <v>5.7000000000000002E-2</v>
      </c>
    </row>
    <row r="183" spans="1:33" ht="15" customHeight="1">
      <c r="A183" s="8" t="s">
        <v>2559</v>
      </c>
      <c r="B183" s="28" t="s">
        <v>2382</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1">
        <f>'AEO 2022 47 Raw'!AJ165</f>
        <v>5.0999999999999997E-2</v>
      </c>
    </row>
    <row r="184" spans="1:33" ht="15" customHeight="1">
      <c r="A184" s="8" t="s">
        <v>2560</v>
      </c>
      <c r="B184" s="28" t="s">
        <v>2384</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1">
        <f>'AEO 2022 47 Raw'!AJ166</f>
        <v>2.5000000000000001E-2</v>
      </c>
    </row>
    <row r="185" spans="1:33" ht="15" customHeight="1">
      <c r="A185" s="8" t="s">
        <v>2561</v>
      </c>
      <c r="B185" s="28" t="s">
        <v>2386</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1">
        <f>'AEO 2022 47 Raw'!AJ167</f>
        <v>3.3000000000000002E-2</v>
      </c>
    </row>
    <row r="186" spans="1:33" ht="15" customHeight="1">
      <c r="A186" s="8" t="s">
        <v>2562</v>
      </c>
      <c r="B186" s="28" t="s">
        <v>2388</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1">
        <f>'AEO 2022 47 Raw'!AJ168</f>
        <v>2.4E-2</v>
      </c>
    </row>
    <row r="187" spans="1:33" ht="15" customHeight="1">
      <c r="A187" s="8" t="s">
        <v>2563</v>
      </c>
      <c r="B187" s="28" t="s">
        <v>2390</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1">
        <f>'AEO 2022 47 Raw'!AJ169</f>
        <v>6.9000000000000006E-2</v>
      </c>
    </row>
    <row r="188" spans="1:33" ht="12" customHeight="1">
      <c r="A188" s="8" t="s">
        <v>2564</v>
      </c>
      <c r="B188" s="28" t="s">
        <v>2392</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1">
        <f>'AEO 2022 47 Raw'!AJ170</f>
        <v>6.0999999999999999E-2</v>
      </c>
    </row>
    <row r="189" spans="1:33" ht="15" customHeight="1">
      <c r="A189" s="8" t="s">
        <v>2565</v>
      </c>
      <c r="B189" s="28" t="s">
        <v>2394</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1">
        <f>'AEO 2022 47 Raw'!AJ171</f>
        <v>5.5E-2</v>
      </c>
    </row>
    <row r="190" spans="1:33" ht="15" customHeight="1">
      <c r="A190" s="8" t="s">
        <v>2566</v>
      </c>
      <c r="B190" s="28" t="s">
        <v>2452</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1">
        <f>'AEO 2022 47 Raw'!AJ172</f>
        <v>3.7999999999999999E-2</v>
      </c>
    </row>
    <row r="191" spans="1:33" ht="15" customHeight="1">
      <c r="A191" s="8" t="s">
        <v>2567</v>
      </c>
      <c r="B191" s="28" t="s">
        <v>2568</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1">
        <f>'AEO 2022 47 Raw'!AJ173</f>
        <v>0</v>
      </c>
    </row>
    <row r="192" spans="1:33" ht="15" customHeight="1">
      <c r="A192" s="8" t="s">
        <v>2569</v>
      </c>
      <c r="B192" s="28" t="s">
        <v>2570</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1">
        <f>'AEO 2022 47 Raw'!AJ174</f>
        <v>-1E-3</v>
      </c>
    </row>
    <row r="193" spans="2:34" ht="15" customHeight="1" thickBot="1"/>
    <row r="194" spans="2:34" ht="12" customHeight="1">
      <c r="B194" s="45" t="s">
        <v>2571</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2572</v>
      </c>
    </row>
    <row r="196" spans="2:34" ht="15" customHeight="1">
      <c r="B196" s="4" t="s">
        <v>2573</v>
      </c>
    </row>
    <row r="197" spans="2:34" ht="15" customHeight="1">
      <c r="B197" s="4" t="s">
        <v>2574</v>
      </c>
    </row>
    <row r="198" spans="2:34" ht="15" customHeight="1">
      <c r="B198" s="4" t="s">
        <v>2575</v>
      </c>
    </row>
    <row r="199" spans="2:34" ht="15" customHeight="1">
      <c r="B199" s="4" t="s">
        <v>1276</v>
      </c>
    </row>
    <row r="200" spans="2:34" ht="12" customHeight="1">
      <c r="B200" s="4" t="s">
        <v>2027</v>
      </c>
    </row>
    <row r="201" spans="2:34" ht="15" customHeight="1">
      <c r="B201" s="4" t="s">
        <v>1277</v>
      </c>
    </row>
    <row r="202" spans="2:34" ht="15" customHeight="1">
      <c r="B202" s="4" t="s">
        <v>2576</v>
      </c>
    </row>
    <row r="203" spans="2:34" ht="15" customHeight="1">
      <c r="B203" s="4" t="s">
        <v>2577</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79998168889431442"/>
  </sheetPr>
  <dimension ref="A1:AJ252"/>
  <sheetViews>
    <sheetView workbookViewId="0"/>
  </sheetViews>
  <sheetFormatPr defaultColWidth="9.140625" defaultRowHeight="15"/>
  <sheetData>
    <row r="1" spans="1:36">
      <c r="A1" t="s">
        <v>752</v>
      </c>
    </row>
    <row r="2" spans="1:36">
      <c r="A2" t="s">
        <v>2578</v>
      </c>
    </row>
    <row r="3" spans="1:36">
      <c r="A3" t="s">
        <v>2579</v>
      </c>
    </row>
    <row r="4" spans="1:36">
      <c r="A4" t="s">
        <v>169</v>
      </c>
    </row>
    <row r="5" spans="1:36">
      <c r="B5" t="s">
        <v>170</v>
      </c>
      <c r="C5" t="s">
        <v>171</v>
      </c>
      <c r="D5" t="s">
        <v>172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1576</v>
      </c>
    </row>
    <row r="6" spans="1:36">
      <c r="A6" t="s">
        <v>755</v>
      </c>
      <c r="C6" t="s">
        <v>2580</v>
      </c>
    </row>
    <row r="7" spans="1:36">
      <c r="A7" t="s">
        <v>757</v>
      </c>
      <c r="C7" t="s">
        <v>2581</v>
      </c>
    </row>
    <row r="8" spans="1:36">
      <c r="A8" t="s">
        <v>207</v>
      </c>
      <c r="C8" t="s">
        <v>2582</v>
      </c>
    </row>
    <row r="9" spans="1:36">
      <c r="A9" t="s">
        <v>292</v>
      </c>
      <c r="B9" t="s">
        <v>2583</v>
      </c>
      <c r="C9" t="s">
        <v>2584</v>
      </c>
      <c r="D9" t="s">
        <v>346</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7">
        <v>3.0000000000000001E-3</v>
      </c>
    </row>
    <row r="10" spans="1:36">
      <c r="A10" t="s">
        <v>762</v>
      </c>
      <c r="B10" t="s">
        <v>2585</v>
      </c>
      <c r="C10" t="s">
        <v>2586</v>
      </c>
      <c r="D10" t="s">
        <v>346</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7">
        <v>3.9E-2</v>
      </c>
    </row>
    <row r="11" spans="1:36">
      <c r="A11" t="s">
        <v>303</v>
      </c>
      <c r="B11" t="s">
        <v>2587</v>
      </c>
      <c r="C11" t="s">
        <v>2588</v>
      </c>
      <c r="D11" t="s">
        <v>346</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7">
        <v>0.11799999999999999</v>
      </c>
    </row>
    <row r="12" spans="1:36">
      <c r="A12" t="s">
        <v>318</v>
      </c>
      <c r="B12" t="s">
        <v>2589</v>
      </c>
      <c r="C12" t="s">
        <v>2590</v>
      </c>
      <c r="D12" t="s">
        <v>346</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7">
        <v>3.7999999999999999E-2</v>
      </c>
    </row>
    <row r="13" spans="1:36">
      <c r="A13" t="s">
        <v>769</v>
      </c>
      <c r="B13" t="s">
        <v>2591</v>
      </c>
      <c r="C13" t="s">
        <v>2592</v>
      </c>
      <c r="D13" t="s">
        <v>346</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7">
        <v>-3.3000000000000002E-2</v>
      </c>
    </row>
    <row r="14" spans="1:36">
      <c r="A14" t="s">
        <v>772</v>
      </c>
      <c r="B14" t="s">
        <v>2593</v>
      </c>
      <c r="C14" t="s">
        <v>2594</v>
      </c>
      <c r="D14" t="s">
        <v>346</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7">
        <v>1E-3</v>
      </c>
    </row>
    <row r="15" spans="1:36">
      <c r="A15" t="s">
        <v>775</v>
      </c>
      <c r="B15" t="s">
        <v>2595</v>
      </c>
      <c r="C15" t="s">
        <v>2596</v>
      </c>
      <c r="D15" t="s">
        <v>346</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7">
        <v>0.13</v>
      </c>
    </row>
    <row r="16" spans="1:36">
      <c r="A16" t="s">
        <v>778</v>
      </c>
      <c r="B16" t="s">
        <v>2597</v>
      </c>
      <c r="C16" t="s">
        <v>2598</v>
      </c>
      <c r="D16" t="s">
        <v>346</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7">
        <v>0.13</v>
      </c>
    </row>
    <row r="17" spans="1:36">
      <c r="A17" t="s">
        <v>781</v>
      </c>
      <c r="B17" t="s">
        <v>2599</v>
      </c>
      <c r="C17" t="s">
        <v>2600</v>
      </c>
      <c r="D17" t="s">
        <v>346</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7">
        <v>9.2999999999999999E-2</v>
      </c>
    </row>
    <row r="18" spans="1:36">
      <c r="A18" t="s">
        <v>784</v>
      </c>
      <c r="B18" t="s">
        <v>2601</v>
      </c>
      <c r="C18" t="s">
        <v>2602</v>
      </c>
      <c r="D18" t="s">
        <v>346</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7">
        <v>1.2999999999999999E-2</v>
      </c>
    </row>
    <row r="19" spans="1:36">
      <c r="A19" t="s">
        <v>210</v>
      </c>
      <c r="C19" t="s">
        <v>2603</v>
      </c>
    </row>
    <row r="20" spans="1:36">
      <c r="A20" t="s">
        <v>292</v>
      </c>
      <c r="B20" t="s">
        <v>2604</v>
      </c>
      <c r="C20" t="s">
        <v>2605</v>
      </c>
      <c r="D20" t="s">
        <v>346</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7">
        <v>1.6E-2</v>
      </c>
    </row>
    <row r="21" spans="1:36">
      <c r="A21" t="s">
        <v>762</v>
      </c>
      <c r="B21" t="s">
        <v>2606</v>
      </c>
      <c r="C21" t="s">
        <v>2607</v>
      </c>
      <c r="D21" t="s">
        <v>346</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7">
        <v>6.0000000000000001E-3</v>
      </c>
    </row>
    <row r="22" spans="1:36">
      <c r="A22" t="s">
        <v>303</v>
      </c>
      <c r="B22" t="s">
        <v>2608</v>
      </c>
      <c r="C22" t="s">
        <v>2609</v>
      </c>
      <c r="D22" t="s">
        <v>346</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7">
        <v>5.7000000000000002E-2</v>
      </c>
    </row>
    <row r="23" spans="1:36">
      <c r="A23" t="s">
        <v>318</v>
      </c>
      <c r="B23" t="s">
        <v>2610</v>
      </c>
      <c r="C23" t="s">
        <v>2611</v>
      </c>
      <c r="D23" t="s">
        <v>346</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7">
        <v>5.2999999999999999E-2</v>
      </c>
    </row>
    <row r="24" spans="1:36">
      <c r="A24" t="s">
        <v>769</v>
      </c>
      <c r="B24" t="s">
        <v>2612</v>
      </c>
      <c r="C24" t="s">
        <v>2613</v>
      </c>
      <c r="D24" t="s">
        <v>346</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7">
        <v>6.2E-2</v>
      </c>
    </row>
    <row r="25" spans="1:36">
      <c r="A25" t="s">
        <v>772</v>
      </c>
      <c r="B25" t="s">
        <v>2614</v>
      </c>
      <c r="C25" t="s">
        <v>2615</v>
      </c>
      <c r="D25" t="s">
        <v>346</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7">
        <v>-0.01</v>
      </c>
    </row>
    <row r="26" spans="1:36">
      <c r="A26" t="s">
        <v>775</v>
      </c>
      <c r="B26" t="s">
        <v>2616</v>
      </c>
      <c r="C26" t="s">
        <v>2617</v>
      </c>
      <c r="D26" t="s">
        <v>346</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7">
        <v>0.127</v>
      </c>
    </row>
    <row r="27" spans="1:36">
      <c r="A27" t="s">
        <v>778</v>
      </c>
      <c r="B27" t="s">
        <v>2618</v>
      </c>
      <c r="C27" t="s">
        <v>2619</v>
      </c>
      <c r="D27" t="s">
        <v>346</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7">
        <v>0.127</v>
      </c>
    </row>
    <row r="28" spans="1:36">
      <c r="A28" t="s">
        <v>781</v>
      </c>
      <c r="B28" t="s">
        <v>2620</v>
      </c>
      <c r="C28" t="s">
        <v>2621</v>
      </c>
      <c r="D28" t="s">
        <v>346</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7">
        <v>0.127</v>
      </c>
    </row>
    <row r="29" spans="1:36">
      <c r="A29" t="s">
        <v>806</v>
      </c>
      <c r="B29" t="s">
        <v>2622</v>
      </c>
      <c r="C29" t="s">
        <v>2623</v>
      </c>
      <c r="D29" t="s">
        <v>346</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7">
        <v>1.4999999999999999E-2</v>
      </c>
    </row>
    <row r="30" spans="1:36">
      <c r="A30" t="s">
        <v>809</v>
      </c>
      <c r="C30" t="s">
        <v>2624</v>
      </c>
    </row>
    <row r="31" spans="1:36">
      <c r="A31" t="s">
        <v>292</v>
      </c>
      <c r="B31" t="s">
        <v>2625</v>
      </c>
      <c r="C31" t="s">
        <v>2626</v>
      </c>
      <c r="D31" t="s">
        <v>346</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7">
        <v>-2E-3</v>
      </c>
    </row>
    <row r="32" spans="1:36">
      <c r="A32" t="s">
        <v>762</v>
      </c>
      <c r="B32" t="s">
        <v>2627</v>
      </c>
      <c r="C32" t="s">
        <v>2628</v>
      </c>
      <c r="D32" t="s">
        <v>346</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7">
        <v>-3.2000000000000001E-2</v>
      </c>
    </row>
    <row r="33" spans="1:36">
      <c r="A33" t="s">
        <v>303</v>
      </c>
      <c r="B33" t="s">
        <v>2629</v>
      </c>
      <c r="C33" t="s">
        <v>2630</v>
      </c>
      <c r="D33" t="s">
        <v>346</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7">
        <v>2.7E-2</v>
      </c>
    </row>
    <row r="34" spans="1:36">
      <c r="A34" t="s">
        <v>318</v>
      </c>
      <c r="B34" t="s">
        <v>2631</v>
      </c>
      <c r="C34" t="s">
        <v>2632</v>
      </c>
      <c r="D34" t="s">
        <v>346</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7">
        <v>2.4E-2</v>
      </c>
    </row>
    <row r="35" spans="1:36">
      <c r="A35" t="s">
        <v>769</v>
      </c>
      <c r="B35" t="s">
        <v>2633</v>
      </c>
      <c r="C35" t="s">
        <v>2634</v>
      </c>
      <c r="D35" t="s">
        <v>346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314</v>
      </c>
    </row>
    <row r="36" spans="1:36">
      <c r="A36" t="s">
        <v>772</v>
      </c>
      <c r="B36" t="s">
        <v>2635</v>
      </c>
      <c r="C36" t="s">
        <v>2636</v>
      </c>
      <c r="D36" t="s">
        <v>346</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7">
        <v>-6.0999999999999999E-2</v>
      </c>
    </row>
    <row r="37" spans="1:36">
      <c r="A37" t="s">
        <v>775</v>
      </c>
      <c r="B37" t="s">
        <v>2637</v>
      </c>
      <c r="C37" t="s">
        <v>2638</v>
      </c>
      <c r="D37" t="s">
        <v>346</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7">
        <v>0.115</v>
      </c>
    </row>
    <row r="38" spans="1:36">
      <c r="A38" t="s">
        <v>778</v>
      </c>
      <c r="B38" t="s">
        <v>2639</v>
      </c>
      <c r="C38" t="s">
        <v>2640</v>
      </c>
      <c r="D38" t="s">
        <v>346</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7">
        <v>0.115</v>
      </c>
    </row>
    <row r="39" spans="1:36">
      <c r="A39" t="s">
        <v>781</v>
      </c>
      <c r="B39" t="s">
        <v>2641</v>
      </c>
      <c r="C39" t="s">
        <v>2642</v>
      </c>
      <c r="D39" t="s">
        <v>346</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7">
        <v>0.115</v>
      </c>
    </row>
    <row r="40" spans="1:36">
      <c r="A40" t="s">
        <v>829</v>
      </c>
      <c r="B40" t="s">
        <v>2643</v>
      </c>
      <c r="C40" t="s">
        <v>2644</v>
      </c>
      <c r="D40" t="s">
        <v>346</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7">
        <v>-1E-3</v>
      </c>
    </row>
    <row r="41" spans="1:36">
      <c r="A41" t="s">
        <v>832</v>
      </c>
      <c r="B41" t="s">
        <v>2645</v>
      </c>
      <c r="C41" t="s">
        <v>2646</v>
      </c>
      <c r="D41" t="s">
        <v>346</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7">
        <v>6.0000000000000001E-3</v>
      </c>
    </row>
    <row r="42" spans="1:36">
      <c r="A42" t="s">
        <v>835</v>
      </c>
      <c r="C42" t="s">
        <v>2647</v>
      </c>
    </row>
    <row r="43" spans="1:36">
      <c r="A43" t="s">
        <v>207</v>
      </c>
      <c r="C43" t="s">
        <v>2648</v>
      </c>
    </row>
    <row r="44" spans="1:36">
      <c r="A44" t="s">
        <v>292</v>
      </c>
      <c r="B44" t="s">
        <v>2649</v>
      </c>
      <c r="C44" t="s">
        <v>2650</v>
      </c>
      <c r="D44" t="s">
        <v>179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7">
        <v>-4.0000000000000001E-3</v>
      </c>
    </row>
    <row r="45" spans="1:36">
      <c r="A45" t="s">
        <v>762</v>
      </c>
      <c r="B45" t="s">
        <v>2651</v>
      </c>
      <c r="C45" t="s">
        <v>2652</v>
      </c>
      <c r="D45" t="s">
        <v>179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7">
        <v>2.7E-2</v>
      </c>
    </row>
    <row r="46" spans="1:36">
      <c r="A46" t="s">
        <v>303</v>
      </c>
      <c r="B46" t="s">
        <v>2653</v>
      </c>
      <c r="C46" t="s">
        <v>2654</v>
      </c>
      <c r="D46" t="s">
        <v>179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7">
        <v>0.112</v>
      </c>
    </row>
    <row r="47" spans="1:36">
      <c r="A47" t="s">
        <v>318</v>
      </c>
      <c r="B47" t="s">
        <v>2655</v>
      </c>
      <c r="C47" t="s">
        <v>2656</v>
      </c>
      <c r="D47" t="s">
        <v>179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7">
        <v>2.5000000000000001E-2</v>
      </c>
    </row>
    <row r="48" spans="1:36">
      <c r="A48" t="s">
        <v>769</v>
      </c>
      <c r="B48" t="s">
        <v>2657</v>
      </c>
      <c r="C48" t="s">
        <v>2658</v>
      </c>
      <c r="D48" t="s">
        <v>179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7">
        <v>-3.5000000000000003E-2</v>
      </c>
    </row>
    <row r="49" spans="1:36">
      <c r="A49" t="s">
        <v>772</v>
      </c>
      <c r="B49" t="s">
        <v>2659</v>
      </c>
      <c r="C49" t="s">
        <v>2660</v>
      </c>
      <c r="D49" t="s">
        <v>179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7">
        <v>-5.0000000000000001E-3</v>
      </c>
    </row>
    <row r="50" spans="1:36">
      <c r="A50" t="s">
        <v>775</v>
      </c>
      <c r="B50" t="s">
        <v>2661</v>
      </c>
      <c r="C50" t="s">
        <v>2662</v>
      </c>
      <c r="D50" t="s">
        <v>179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7">
        <v>0.121</v>
      </c>
    </row>
    <row r="51" spans="1:36">
      <c r="A51" t="s">
        <v>778</v>
      </c>
      <c r="B51" t="s">
        <v>2663</v>
      </c>
      <c r="C51" t="s">
        <v>2664</v>
      </c>
      <c r="D51" t="s">
        <v>179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7">
        <v>0.127</v>
      </c>
    </row>
    <row r="52" spans="1:36">
      <c r="A52" t="s">
        <v>781</v>
      </c>
      <c r="B52" t="s">
        <v>2665</v>
      </c>
      <c r="C52" t="s">
        <v>2666</v>
      </c>
      <c r="D52" t="s">
        <v>179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7">
        <v>9.8000000000000004E-2</v>
      </c>
    </row>
    <row r="53" spans="1:36">
      <c r="A53" t="s">
        <v>784</v>
      </c>
      <c r="B53" t="s">
        <v>2667</v>
      </c>
      <c r="C53" t="s">
        <v>2668</v>
      </c>
      <c r="D53" t="s">
        <v>179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7">
        <v>6.0000000000000001E-3</v>
      </c>
    </row>
    <row r="54" spans="1:36">
      <c r="A54" t="s">
        <v>210</v>
      </c>
      <c r="C54" t="s">
        <v>2669</v>
      </c>
    </row>
    <row r="55" spans="1:36">
      <c r="A55" t="s">
        <v>292</v>
      </c>
      <c r="B55" t="s">
        <v>2670</v>
      </c>
      <c r="C55" t="s">
        <v>2671</v>
      </c>
      <c r="D55" t="s">
        <v>179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7">
        <v>5.0000000000000001E-3</v>
      </c>
    </row>
    <row r="56" spans="1:36">
      <c r="A56" t="s">
        <v>762</v>
      </c>
      <c r="B56" t="s">
        <v>2672</v>
      </c>
      <c r="C56" t="s">
        <v>2673</v>
      </c>
      <c r="D56" t="s">
        <v>179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7">
        <v>-4.0000000000000001E-3</v>
      </c>
    </row>
    <row r="57" spans="1:36">
      <c r="A57" t="s">
        <v>303</v>
      </c>
      <c r="B57" t="s">
        <v>2674</v>
      </c>
      <c r="C57" t="s">
        <v>2675</v>
      </c>
      <c r="D57" t="s">
        <v>179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7">
        <v>4.5999999999999999E-2</v>
      </c>
    </row>
    <row r="58" spans="1:36">
      <c r="A58" t="s">
        <v>318</v>
      </c>
      <c r="B58" t="s">
        <v>2676</v>
      </c>
      <c r="C58" t="s">
        <v>2677</v>
      </c>
      <c r="D58" t="s">
        <v>179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7">
        <v>4.2000000000000003E-2</v>
      </c>
    </row>
    <row r="59" spans="1:36">
      <c r="A59" t="s">
        <v>769</v>
      </c>
      <c r="B59" t="s">
        <v>2678</v>
      </c>
      <c r="C59" t="s">
        <v>2679</v>
      </c>
      <c r="D59" t="s">
        <v>179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7">
        <v>5.2999999999999999E-2</v>
      </c>
    </row>
    <row r="60" spans="1:36">
      <c r="A60" t="s">
        <v>772</v>
      </c>
      <c r="B60" t="s">
        <v>2680</v>
      </c>
      <c r="C60" t="s">
        <v>2681</v>
      </c>
      <c r="D60" t="s">
        <v>179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7">
        <v>-1.2999999999999999E-2</v>
      </c>
    </row>
    <row r="61" spans="1:36">
      <c r="A61" t="s">
        <v>775</v>
      </c>
      <c r="B61" t="s">
        <v>2682</v>
      </c>
      <c r="C61" t="s">
        <v>2683</v>
      </c>
      <c r="D61" t="s">
        <v>179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7">
        <v>0.11799999999999999</v>
      </c>
    </row>
    <row r="62" spans="1:36">
      <c r="A62" t="s">
        <v>778</v>
      </c>
      <c r="B62" t="s">
        <v>2684</v>
      </c>
      <c r="C62" t="s">
        <v>2685</v>
      </c>
      <c r="D62" t="s">
        <v>179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7">
        <v>0.11799999999999999</v>
      </c>
    </row>
    <row r="63" spans="1:36">
      <c r="A63" t="s">
        <v>781</v>
      </c>
      <c r="B63" t="s">
        <v>2686</v>
      </c>
      <c r="C63" t="s">
        <v>2687</v>
      </c>
      <c r="D63" t="s">
        <v>179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7">
        <v>0.127</v>
      </c>
    </row>
    <row r="64" spans="1:36">
      <c r="A64" t="s">
        <v>806</v>
      </c>
      <c r="B64" t="s">
        <v>2688</v>
      </c>
      <c r="C64" t="s">
        <v>2689</v>
      </c>
      <c r="D64" t="s">
        <v>179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7">
        <v>4.0000000000000001E-3</v>
      </c>
    </row>
    <row r="65" spans="1:36">
      <c r="A65" t="s">
        <v>809</v>
      </c>
      <c r="C65" t="s">
        <v>2690</v>
      </c>
    </row>
    <row r="66" spans="1:36">
      <c r="A66" t="s">
        <v>292</v>
      </c>
      <c r="B66" t="s">
        <v>2691</v>
      </c>
      <c r="C66" t="s">
        <v>2692</v>
      </c>
      <c r="D66" t="s">
        <v>179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7">
        <v>-0.01</v>
      </c>
    </row>
    <row r="67" spans="1:36">
      <c r="A67" t="s">
        <v>762</v>
      </c>
      <c r="B67" t="s">
        <v>2693</v>
      </c>
      <c r="C67" t="s">
        <v>2694</v>
      </c>
      <c r="D67" t="s">
        <v>179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7">
        <v>-4.1000000000000002E-2</v>
      </c>
    </row>
    <row r="68" spans="1:36">
      <c r="A68" t="s">
        <v>303</v>
      </c>
      <c r="B68" t="s">
        <v>2695</v>
      </c>
      <c r="C68" t="s">
        <v>2696</v>
      </c>
      <c r="D68" t="s">
        <v>179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7">
        <v>0.02</v>
      </c>
    </row>
    <row r="69" spans="1:36">
      <c r="A69" t="s">
        <v>318</v>
      </c>
      <c r="B69" t="s">
        <v>2697</v>
      </c>
      <c r="C69" t="s">
        <v>2698</v>
      </c>
      <c r="D69" t="s">
        <v>179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7">
        <v>1.4E-2</v>
      </c>
    </row>
    <row r="70" spans="1:36">
      <c r="A70" t="s">
        <v>769</v>
      </c>
      <c r="B70" t="s">
        <v>2699</v>
      </c>
      <c r="C70" t="s">
        <v>2700</v>
      </c>
      <c r="D70" t="s">
        <v>179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314</v>
      </c>
    </row>
    <row r="71" spans="1:36">
      <c r="A71" t="s">
        <v>772</v>
      </c>
      <c r="B71" t="s">
        <v>2701</v>
      </c>
      <c r="C71" t="s">
        <v>2702</v>
      </c>
      <c r="D71" t="s">
        <v>179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7">
        <v>-0.06</v>
      </c>
    </row>
    <row r="72" spans="1:36">
      <c r="A72" t="s">
        <v>775</v>
      </c>
      <c r="B72" t="s">
        <v>2703</v>
      </c>
      <c r="C72" t="s">
        <v>2704</v>
      </c>
      <c r="D72" t="s">
        <v>179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7">
        <v>4.2999999999999997E-2</v>
      </c>
    </row>
    <row r="73" spans="1:36">
      <c r="A73" t="s">
        <v>778</v>
      </c>
      <c r="B73" t="s">
        <v>2705</v>
      </c>
      <c r="C73" t="s">
        <v>2706</v>
      </c>
      <c r="D73" t="s">
        <v>179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7">
        <v>4.1000000000000002E-2</v>
      </c>
    </row>
    <row r="74" spans="1:36">
      <c r="A74" t="s">
        <v>781</v>
      </c>
      <c r="B74" t="s">
        <v>2707</v>
      </c>
      <c r="C74" t="s">
        <v>2708</v>
      </c>
      <c r="D74" t="s">
        <v>179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7">
        <v>0.11700000000000001</v>
      </c>
    </row>
    <row r="75" spans="1:36">
      <c r="A75" t="s">
        <v>829</v>
      </c>
      <c r="B75" t="s">
        <v>2709</v>
      </c>
      <c r="C75" t="s">
        <v>2710</v>
      </c>
      <c r="D75" t="s">
        <v>179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7">
        <v>-0.01</v>
      </c>
    </row>
    <row r="76" spans="1:36">
      <c r="A76" t="s">
        <v>207</v>
      </c>
      <c r="B76" t="s">
        <v>900</v>
      </c>
      <c r="C76" t="s">
        <v>901</v>
      </c>
      <c r="E76" t="s">
        <v>2711</v>
      </c>
    </row>
    <row r="77" spans="1:36">
      <c r="A77" t="s">
        <v>292</v>
      </c>
      <c r="B77" t="s">
        <v>2712</v>
      </c>
      <c r="C77" t="s">
        <v>2713</v>
      </c>
      <c r="D77" t="s">
        <v>179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7">
        <v>-7.0000000000000001E-3</v>
      </c>
    </row>
    <row r="78" spans="1:36">
      <c r="A78" t="s">
        <v>762</v>
      </c>
      <c r="B78" t="s">
        <v>2714</v>
      </c>
      <c r="C78" t="s">
        <v>2715</v>
      </c>
      <c r="D78" t="s">
        <v>179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7">
        <v>0.01</v>
      </c>
    </row>
    <row r="79" spans="1:36">
      <c r="A79" t="s">
        <v>303</v>
      </c>
      <c r="B79" t="s">
        <v>2716</v>
      </c>
      <c r="C79" t="s">
        <v>2717</v>
      </c>
      <c r="D79" t="s">
        <v>179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7">
        <v>5.1999999999999998E-2</v>
      </c>
    </row>
    <row r="80" spans="1:36">
      <c r="A80" t="s">
        <v>318</v>
      </c>
      <c r="B80" t="s">
        <v>2718</v>
      </c>
      <c r="C80" t="s">
        <v>2719</v>
      </c>
      <c r="D80" t="s">
        <v>179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7">
        <v>1.4999999999999999E-2</v>
      </c>
    </row>
    <row r="81" spans="1:36">
      <c r="A81" t="s">
        <v>769</v>
      </c>
      <c r="B81" t="s">
        <v>2720</v>
      </c>
      <c r="C81" t="s">
        <v>2721</v>
      </c>
      <c r="D81" t="s">
        <v>179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7">
        <v>6.0000000000000001E-3</v>
      </c>
    </row>
    <row r="82" spans="1:36">
      <c r="A82" t="s">
        <v>772</v>
      </c>
      <c r="B82" t="s">
        <v>2722</v>
      </c>
      <c r="C82" t="s">
        <v>2723</v>
      </c>
      <c r="D82" t="s">
        <v>179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7">
        <v>-2.8000000000000001E-2</v>
      </c>
    </row>
    <row r="83" spans="1:36">
      <c r="A83" t="s">
        <v>775</v>
      </c>
      <c r="B83" t="s">
        <v>2724</v>
      </c>
      <c r="C83" t="s">
        <v>2725</v>
      </c>
      <c r="D83" t="s">
        <v>179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7">
        <v>8.5999999999999993E-2</v>
      </c>
    </row>
    <row r="84" spans="1:36">
      <c r="A84" t="s">
        <v>778</v>
      </c>
      <c r="B84" t="s">
        <v>2726</v>
      </c>
      <c r="C84" t="s">
        <v>2727</v>
      </c>
      <c r="D84" t="s">
        <v>179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7">
        <v>8.8999999999999996E-2</v>
      </c>
    </row>
    <row r="85" spans="1:36">
      <c r="A85" t="s">
        <v>781</v>
      </c>
      <c r="B85" t="s">
        <v>2728</v>
      </c>
      <c r="C85" t="s">
        <v>2729</v>
      </c>
      <c r="D85" t="s">
        <v>179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7">
        <v>0.124</v>
      </c>
    </row>
    <row r="86" spans="1:36">
      <c r="A86" t="s">
        <v>326</v>
      </c>
      <c r="B86" t="s">
        <v>2730</v>
      </c>
      <c r="C86" t="s">
        <v>2731</v>
      </c>
      <c r="D86" t="s">
        <v>179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7">
        <v>-5.0000000000000001E-3</v>
      </c>
    </row>
    <row r="87" spans="1:36">
      <c r="A87" t="s">
        <v>923</v>
      </c>
      <c r="C87" t="s">
        <v>2732</v>
      </c>
    </row>
    <row r="88" spans="1:36">
      <c r="A88" t="s">
        <v>207</v>
      </c>
      <c r="C88" t="s">
        <v>2733</v>
      </c>
    </row>
    <row r="89" spans="1:36">
      <c r="A89" t="s">
        <v>292</v>
      </c>
      <c r="B89" t="s">
        <v>2734</v>
      </c>
      <c r="C89" t="s">
        <v>2735</v>
      </c>
      <c r="D89" t="s">
        <v>928</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7">
        <v>7.0000000000000001E-3</v>
      </c>
    </row>
    <row r="90" spans="1:36">
      <c r="A90" t="s">
        <v>762</v>
      </c>
      <c r="B90" t="s">
        <v>2736</v>
      </c>
      <c r="C90" t="s">
        <v>2737</v>
      </c>
      <c r="D90" t="s">
        <v>931</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7">
        <v>1.2E-2</v>
      </c>
    </row>
    <row r="91" spans="1:36">
      <c r="A91" t="s">
        <v>303</v>
      </c>
      <c r="B91" t="s">
        <v>2738</v>
      </c>
      <c r="C91" t="s">
        <v>2739</v>
      </c>
      <c r="D91" t="s">
        <v>931</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7">
        <v>5.0000000000000001E-3</v>
      </c>
    </row>
    <row r="92" spans="1:36">
      <c r="A92" t="s">
        <v>318</v>
      </c>
      <c r="B92" t="s">
        <v>2740</v>
      </c>
      <c r="C92" t="s">
        <v>2741</v>
      </c>
      <c r="D92" t="s">
        <v>931</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7">
        <v>1.2E-2</v>
      </c>
    </row>
    <row r="93" spans="1:36">
      <c r="A93" t="s">
        <v>769</v>
      </c>
      <c r="B93" t="s">
        <v>2742</v>
      </c>
      <c r="C93" t="s">
        <v>2743</v>
      </c>
      <c r="D93" t="s">
        <v>931</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7">
        <v>3.0000000000000001E-3</v>
      </c>
    </row>
    <row r="94" spans="1:36">
      <c r="A94" t="s">
        <v>772</v>
      </c>
      <c r="B94" t="s">
        <v>2744</v>
      </c>
      <c r="C94" t="s">
        <v>2745</v>
      </c>
      <c r="D94" t="s">
        <v>928</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7">
        <v>6.0000000000000001E-3</v>
      </c>
    </row>
    <row r="95" spans="1:36">
      <c r="A95" t="s">
        <v>775</v>
      </c>
      <c r="B95" t="s">
        <v>2746</v>
      </c>
      <c r="C95" t="s">
        <v>2747</v>
      </c>
      <c r="D95" t="s">
        <v>928</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7">
        <v>8.0000000000000002E-3</v>
      </c>
    </row>
    <row r="96" spans="1:36">
      <c r="A96" t="s">
        <v>778</v>
      </c>
      <c r="B96" t="s">
        <v>2748</v>
      </c>
      <c r="C96" t="s">
        <v>2749</v>
      </c>
      <c r="D96" t="s">
        <v>931</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7">
        <v>3.0000000000000001E-3</v>
      </c>
    </row>
    <row r="97" spans="1:36">
      <c r="A97" t="s">
        <v>781</v>
      </c>
      <c r="B97" t="s">
        <v>2750</v>
      </c>
      <c r="C97" t="s">
        <v>2751</v>
      </c>
      <c r="D97" t="s">
        <v>928</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7">
        <v>-5.0000000000000001E-3</v>
      </c>
    </row>
    <row r="98" spans="1:36">
      <c r="A98" t="s">
        <v>946</v>
      </c>
      <c r="B98" t="s">
        <v>2752</v>
      </c>
      <c r="C98" t="s">
        <v>2753</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7">
        <v>7.0000000000000001E-3</v>
      </c>
    </row>
    <row r="99" spans="1:36">
      <c r="A99" t="s">
        <v>210</v>
      </c>
      <c r="C99" t="s">
        <v>2754</v>
      </c>
    </row>
    <row r="100" spans="1:36">
      <c r="A100" t="s">
        <v>292</v>
      </c>
      <c r="B100" t="s">
        <v>2755</v>
      </c>
      <c r="C100" t="s">
        <v>2756</v>
      </c>
      <c r="D100" t="s">
        <v>928</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7">
        <v>1.0999999999999999E-2</v>
      </c>
    </row>
    <row r="101" spans="1:36">
      <c r="A101" t="s">
        <v>762</v>
      </c>
      <c r="B101" t="s">
        <v>2757</v>
      </c>
      <c r="C101" t="s">
        <v>2758</v>
      </c>
      <c r="D101" t="s">
        <v>931</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7">
        <v>0.01</v>
      </c>
    </row>
    <row r="102" spans="1:36">
      <c r="A102" t="s">
        <v>303</v>
      </c>
      <c r="B102" t="s">
        <v>2759</v>
      </c>
      <c r="C102" t="s">
        <v>2760</v>
      </c>
      <c r="D102" t="s">
        <v>931</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7">
        <v>1.0999999999999999E-2</v>
      </c>
    </row>
    <row r="103" spans="1:36">
      <c r="A103" t="s">
        <v>318</v>
      </c>
      <c r="B103" t="s">
        <v>2761</v>
      </c>
      <c r="C103" t="s">
        <v>2762</v>
      </c>
      <c r="D103" t="s">
        <v>931</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7">
        <v>1.0999999999999999E-2</v>
      </c>
    </row>
    <row r="104" spans="1:36">
      <c r="A104" t="s">
        <v>769</v>
      </c>
      <c r="B104" t="s">
        <v>2763</v>
      </c>
      <c r="C104" t="s">
        <v>2764</v>
      </c>
      <c r="D104" t="s">
        <v>960</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7">
        <v>8.0000000000000002E-3</v>
      </c>
    </row>
    <row r="105" spans="1:36">
      <c r="A105" t="s">
        <v>772</v>
      </c>
      <c r="B105" t="s">
        <v>2765</v>
      </c>
      <c r="C105" t="s">
        <v>2766</v>
      </c>
      <c r="D105" t="s">
        <v>931</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7">
        <v>2E-3</v>
      </c>
    </row>
    <row r="106" spans="1:36">
      <c r="A106" t="s">
        <v>775</v>
      </c>
      <c r="B106" t="s">
        <v>2767</v>
      </c>
      <c r="C106" t="s">
        <v>2768</v>
      </c>
      <c r="D106" t="s">
        <v>931</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7">
        <v>8.0000000000000002E-3</v>
      </c>
    </row>
    <row r="107" spans="1:36">
      <c r="A107" t="s">
        <v>778</v>
      </c>
      <c r="B107" t="s">
        <v>2769</v>
      </c>
      <c r="C107" t="s">
        <v>2770</v>
      </c>
      <c r="D107" t="s">
        <v>931</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7">
        <v>8.0000000000000002E-3</v>
      </c>
    </row>
    <row r="108" spans="1:36">
      <c r="A108" t="s">
        <v>781</v>
      </c>
      <c r="B108" t="s">
        <v>2771</v>
      </c>
      <c r="C108" t="s">
        <v>2772</v>
      </c>
      <c r="D108" t="s">
        <v>931</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7">
        <v>0</v>
      </c>
    </row>
    <row r="109" spans="1:36">
      <c r="A109" t="s">
        <v>969</v>
      </c>
      <c r="B109" t="s">
        <v>2773</v>
      </c>
      <c r="C109" t="s">
        <v>2774</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7">
        <v>1.0999999999999999E-2</v>
      </c>
    </row>
    <row r="110" spans="1:36">
      <c r="A110" t="s">
        <v>809</v>
      </c>
      <c r="C110" t="s">
        <v>2775</v>
      </c>
    </row>
    <row r="111" spans="1:36">
      <c r="A111" t="s">
        <v>292</v>
      </c>
      <c r="B111" t="s">
        <v>2776</v>
      </c>
      <c r="C111" t="s">
        <v>2777</v>
      </c>
      <c r="D111" t="s">
        <v>928</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7">
        <v>8.0000000000000002E-3</v>
      </c>
    </row>
    <row r="112" spans="1:36">
      <c r="A112" t="s">
        <v>762</v>
      </c>
      <c r="B112" t="s">
        <v>2778</v>
      </c>
      <c r="C112" t="s">
        <v>2779</v>
      </c>
      <c r="D112" t="s">
        <v>931</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7">
        <v>0.01</v>
      </c>
    </row>
    <row r="113" spans="1:36">
      <c r="A113" t="s">
        <v>303</v>
      </c>
      <c r="B113" t="s">
        <v>2780</v>
      </c>
      <c r="C113" t="s">
        <v>2781</v>
      </c>
      <c r="D113" t="s">
        <v>931</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7">
        <v>6.0000000000000001E-3</v>
      </c>
    </row>
    <row r="114" spans="1:36">
      <c r="A114" t="s">
        <v>318</v>
      </c>
      <c r="B114" t="s">
        <v>2782</v>
      </c>
      <c r="C114" t="s">
        <v>2783</v>
      </c>
      <c r="D114" t="s">
        <v>928</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7">
        <v>8.9999999999999993E-3</v>
      </c>
    </row>
    <row r="115" spans="1:36">
      <c r="A115" t="s">
        <v>769</v>
      </c>
      <c r="B115" t="s">
        <v>2784</v>
      </c>
      <c r="C115" t="s">
        <v>2785</v>
      </c>
      <c r="D115" t="s">
        <v>931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314</v>
      </c>
    </row>
    <row r="116" spans="1:36">
      <c r="A116" t="s">
        <v>772</v>
      </c>
      <c r="B116" t="s">
        <v>2786</v>
      </c>
      <c r="C116" t="s">
        <v>2787</v>
      </c>
      <c r="D116" t="s">
        <v>928</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7">
        <v>-1E-3</v>
      </c>
    </row>
    <row r="117" spans="1:36">
      <c r="A117" t="s">
        <v>775</v>
      </c>
      <c r="B117" t="s">
        <v>2788</v>
      </c>
      <c r="C117" t="s">
        <v>2789</v>
      </c>
      <c r="D117" t="s">
        <v>928</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7">
        <v>6.9000000000000006E-2</v>
      </c>
    </row>
    <row r="118" spans="1:36">
      <c r="A118" t="s">
        <v>778</v>
      </c>
      <c r="B118" t="s">
        <v>2790</v>
      </c>
      <c r="C118" t="s">
        <v>2791</v>
      </c>
      <c r="D118" t="s">
        <v>931</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7">
        <v>7.0000000000000007E-2</v>
      </c>
    </row>
    <row r="119" spans="1:36">
      <c r="A119" t="s">
        <v>781</v>
      </c>
      <c r="B119" t="s">
        <v>2792</v>
      </c>
      <c r="C119" t="s">
        <v>2793</v>
      </c>
      <c r="D119" t="s">
        <v>928</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7">
        <v>-2E-3</v>
      </c>
    </row>
    <row r="120" spans="1:36">
      <c r="A120" t="s">
        <v>991</v>
      </c>
      <c r="B120" t="s">
        <v>2794</v>
      </c>
      <c r="C120" t="s">
        <v>2795</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7">
        <v>8.0000000000000002E-3</v>
      </c>
    </row>
    <row r="121" spans="1:36">
      <c r="A121" t="s">
        <v>994</v>
      </c>
      <c r="B121" t="s">
        <v>2796</v>
      </c>
      <c r="C121" t="s">
        <v>2797</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7">
        <v>0.01</v>
      </c>
    </row>
    <row r="122" spans="1:36">
      <c r="A122" t="s">
        <v>997</v>
      </c>
      <c r="C122" t="s">
        <v>2798</v>
      </c>
    </row>
    <row r="123" spans="1:36">
      <c r="A123" t="s">
        <v>207</v>
      </c>
      <c r="C123" t="s">
        <v>2799</v>
      </c>
    </row>
    <row r="124" spans="1:36">
      <c r="A124" t="s">
        <v>292</v>
      </c>
      <c r="B124" t="s">
        <v>2800</v>
      </c>
      <c r="C124" t="s">
        <v>2801</v>
      </c>
      <c r="D124" t="s">
        <v>387</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7">
        <v>1.2999999999999999E-2</v>
      </c>
    </row>
    <row r="125" spans="1:36">
      <c r="A125" t="s">
        <v>762</v>
      </c>
      <c r="B125" t="s">
        <v>2802</v>
      </c>
      <c r="C125" t="s">
        <v>2803</v>
      </c>
      <c r="D125" t="s">
        <v>387</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7">
        <v>3.6999999999999998E-2</v>
      </c>
    </row>
    <row r="126" spans="1:36">
      <c r="A126" t="s">
        <v>303</v>
      </c>
      <c r="B126" t="s">
        <v>2804</v>
      </c>
      <c r="C126" t="s">
        <v>2805</v>
      </c>
      <c r="D126" t="s">
        <v>387</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7">
        <v>0.13</v>
      </c>
    </row>
    <row r="127" spans="1:36">
      <c r="A127" t="s">
        <v>318</v>
      </c>
      <c r="B127" t="s">
        <v>2806</v>
      </c>
      <c r="C127" t="s">
        <v>2807</v>
      </c>
      <c r="D127" t="s">
        <v>387</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7">
        <v>5.5E-2</v>
      </c>
    </row>
    <row r="128" spans="1:36">
      <c r="A128" t="s">
        <v>769</v>
      </c>
      <c r="B128" t="s">
        <v>2808</v>
      </c>
      <c r="C128" t="s">
        <v>2809</v>
      </c>
      <c r="D128" t="s">
        <v>387</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7">
        <v>-6.0000000000000001E-3</v>
      </c>
    </row>
    <row r="129" spans="1:36">
      <c r="A129" t="s">
        <v>772</v>
      </c>
      <c r="B129" t="s">
        <v>2810</v>
      </c>
      <c r="C129" t="s">
        <v>2811</v>
      </c>
      <c r="D129" t="s">
        <v>387</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7">
        <v>4.0000000000000001E-3</v>
      </c>
    </row>
    <row r="130" spans="1:36">
      <c r="A130" t="s">
        <v>775</v>
      </c>
      <c r="B130" t="s">
        <v>2812</v>
      </c>
      <c r="C130" t="s">
        <v>2813</v>
      </c>
      <c r="D130" t="s">
        <v>387</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7">
        <v>0.14099999999999999</v>
      </c>
    </row>
    <row r="131" spans="1:36">
      <c r="A131" t="s">
        <v>778</v>
      </c>
      <c r="B131" t="s">
        <v>2814</v>
      </c>
      <c r="C131" t="s">
        <v>2815</v>
      </c>
      <c r="D131" t="s">
        <v>387</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7">
        <v>0.14099999999999999</v>
      </c>
    </row>
    <row r="132" spans="1:36">
      <c r="A132" t="s">
        <v>781</v>
      </c>
      <c r="B132" t="s">
        <v>2816</v>
      </c>
      <c r="C132" t="s">
        <v>2817</v>
      </c>
      <c r="D132" t="s">
        <v>387</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7">
        <v>0.111</v>
      </c>
    </row>
    <row r="133" spans="1:36">
      <c r="A133" t="s">
        <v>784</v>
      </c>
      <c r="B133" t="s">
        <v>2818</v>
      </c>
      <c r="C133" t="s">
        <v>2819</v>
      </c>
      <c r="D133" t="s">
        <v>387</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7">
        <v>2.1000000000000001E-2</v>
      </c>
    </row>
    <row r="134" spans="1:36">
      <c r="A134" t="s">
        <v>210</v>
      </c>
      <c r="C134" t="s">
        <v>2820</v>
      </c>
    </row>
    <row r="135" spans="1:36">
      <c r="A135" t="s">
        <v>292</v>
      </c>
      <c r="B135" t="s">
        <v>2821</v>
      </c>
      <c r="C135" t="s">
        <v>2822</v>
      </c>
      <c r="D135" t="s">
        <v>387</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7">
        <v>1.4E-2</v>
      </c>
    </row>
    <row r="136" spans="1:36">
      <c r="A136" t="s">
        <v>762</v>
      </c>
      <c r="B136" t="s">
        <v>2823</v>
      </c>
      <c r="C136" t="s">
        <v>2824</v>
      </c>
      <c r="D136" t="s">
        <v>387</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7">
        <v>3.0000000000000001E-3</v>
      </c>
    </row>
    <row r="137" spans="1:36">
      <c r="A137" t="s">
        <v>303</v>
      </c>
      <c r="B137" t="s">
        <v>2825</v>
      </c>
      <c r="C137" t="s">
        <v>2826</v>
      </c>
      <c r="D137" t="s">
        <v>387</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7">
        <v>0.05</v>
      </c>
    </row>
    <row r="138" spans="1:36">
      <c r="A138" t="s">
        <v>318</v>
      </c>
      <c r="B138" t="s">
        <v>2827</v>
      </c>
      <c r="C138" t="s">
        <v>2828</v>
      </c>
      <c r="D138" t="s">
        <v>387</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7">
        <v>5.8999999999999997E-2</v>
      </c>
    </row>
    <row r="139" spans="1:36">
      <c r="A139" t="s">
        <v>769</v>
      </c>
      <c r="B139" t="s">
        <v>2829</v>
      </c>
      <c r="C139" t="s">
        <v>2830</v>
      </c>
      <c r="D139" t="s">
        <v>387</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7">
        <v>6.9000000000000006E-2</v>
      </c>
    </row>
    <row r="140" spans="1:36">
      <c r="A140" t="s">
        <v>772</v>
      </c>
      <c r="B140" t="s">
        <v>2831</v>
      </c>
      <c r="C140" t="s">
        <v>2832</v>
      </c>
      <c r="D140" t="s">
        <v>387</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7">
        <v>8.0000000000000002E-3</v>
      </c>
    </row>
    <row r="141" spans="1:36">
      <c r="A141" t="s">
        <v>775</v>
      </c>
      <c r="B141" t="s">
        <v>2833</v>
      </c>
      <c r="C141" t="s">
        <v>2834</v>
      </c>
      <c r="D141" t="s">
        <v>387</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7">
        <v>0.14199999999999999</v>
      </c>
    </row>
    <row r="142" spans="1:36">
      <c r="A142" t="s">
        <v>778</v>
      </c>
      <c r="B142" t="s">
        <v>2835</v>
      </c>
      <c r="C142" t="s">
        <v>2836</v>
      </c>
      <c r="D142" t="s">
        <v>387</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7">
        <v>0.14199999999999999</v>
      </c>
    </row>
    <row r="143" spans="1:36">
      <c r="A143" t="s">
        <v>781</v>
      </c>
      <c r="B143" t="s">
        <v>2837</v>
      </c>
      <c r="C143" t="s">
        <v>2838</v>
      </c>
      <c r="D143" t="s">
        <v>387</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7">
        <v>0.14199999999999999</v>
      </c>
    </row>
    <row r="144" spans="1:36">
      <c r="A144" t="s">
        <v>806</v>
      </c>
      <c r="B144" t="s">
        <v>2839</v>
      </c>
      <c r="C144" t="s">
        <v>2840</v>
      </c>
      <c r="D144" t="s">
        <v>387</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7">
        <v>1.2E-2</v>
      </c>
    </row>
    <row r="145" spans="1:36">
      <c r="A145" t="s">
        <v>809</v>
      </c>
      <c r="C145" t="s">
        <v>2841</v>
      </c>
    </row>
    <row r="146" spans="1:36">
      <c r="A146" t="s">
        <v>292</v>
      </c>
      <c r="B146" t="s">
        <v>2842</v>
      </c>
      <c r="C146" t="s">
        <v>2843</v>
      </c>
      <c r="D146" t="s">
        <v>387</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7">
        <v>1E-3</v>
      </c>
    </row>
    <row r="147" spans="1:36">
      <c r="A147" t="s">
        <v>762</v>
      </c>
      <c r="B147" t="s">
        <v>2844</v>
      </c>
      <c r="C147" t="s">
        <v>2845</v>
      </c>
      <c r="D147" t="s">
        <v>387</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7">
        <v>-5.2999999999999999E-2</v>
      </c>
    </row>
    <row r="148" spans="1:36">
      <c r="A148" t="s">
        <v>303</v>
      </c>
      <c r="B148" t="s">
        <v>2846</v>
      </c>
      <c r="C148" t="s">
        <v>2847</v>
      </c>
      <c r="D148" t="s">
        <v>387</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7">
        <v>8.9999999999999993E-3</v>
      </c>
    </row>
    <row r="149" spans="1:36">
      <c r="A149" t="s">
        <v>318</v>
      </c>
      <c r="B149" t="s">
        <v>2848</v>
      </c>
      <c r="C149" t="s">
        <v>2849</v>
      </c>
      <c r="D149" t="s">
        <v>387</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7">
        <v>2.5999999999999999E-2</v>
      </c>
    </row>
    <row r="150" spans="1:36">
      <c r="A150" t="s">
        <v>769</v>
      </c>
      <c r="B150" t="s">
        <v>2850</v>
      </c>
      <c r="C150" t="s">
        <v>2851</v>
      </c>
      <c r="D150" t="s">
        <v>387</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314</v>
      </c>
    </row>
    <row r="151" spans="1:36">
      <c r="A151" t="s">
        <v>772</v>
      </c>
      <c r="B151" t="s">
        <v>2852</v>
      </c>
      <c r="C151" t="s">
        <v>2853</v>
      </c>
      <c r="D151" t="s">
        <v>387</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7">
        <v>-2.4E-2</v>
      </c>
    </row>
    <row r="152" spans="1:36">
      <c r="A152" t="s">
        <v>775</v>
      </c>
      <c r="B152" t="s">
        <v>2854</v>
      </c>
      <c r="C152" t="s">
        <v>2855</v>
      </c>
      <c r="D152" t="s">
        <v>387</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7">
        <v>0.125</v>
      </c>
    </row>
    <row r="153" spans="1:36">
      <c r="A153" t="s">
        <v>778</v>
      </c>
      <c r="B153" t="s">
        <v>2856</v>
      </c>
      <c r="C153" t="s">
        <v>2857</v>
      </c>
      <c r="D153" t="s">
        <v>387</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7">
        <v>0.125</v>
      </c>
    </row>
    <row r="154" spans="1:36">
      <c r="A154" t="s">
        <v>781</v>
      </c>
      <c r="B154" t="s">
        <v>2858</v>
      </c>
      <c r="C154" t="s">
        <v>2859</v>
      </c>
      <c r="D154" t="s">
        <v>387</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7">
        <v>0.125</v>
      </c>
    </row>
    <row r="155" spans="1:36">
      <c r="A155" t="s">
        <v>829</v>
      </c>
      <c r="B155" t="s">
        <v>2860</v>
      </c>
      <c r="C155" t="s">
        <v>2861</v>
      </c>
      <c r="D155" t="s">
        <v>387</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7">
        <v>1E-3</v>
      </c>
    </row>
    <row r="156" spans="1:36">
      <c r="A156" t="s">
        <v>1062</v>
      </c>
      <c r="B156" t="s">
        <v>2862</v>
      </c>
      <c r="C156" t="s">
        <v>2863</v>
      </c>
      <c r="D156" t="s">
        <v>387</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7">
        <v>1.2E-2</v>
      </c>
    </row>
    <row r="157" spans="1:36">
      <c r="A157" t="s">
        <v>1065</v>
      </c>
      <c r="C157" t="s">
        <v>2864</v>
      </c>
    </row>
    <row r="158" spans="1:36">
      <c r="A158" t="s">
        <v>923</v>
      </c>
      <c r="C158" t="s">
        <v>2865</v>
      </c>
    </row>
    <row r="159" spans="1:36">
      <c r="A159" t="s">
        <v>207</v>
      </c>
      <c r="C159" t="s">
        <v>2866</v>
      </c>
    </row>
    <row r="160" spans="1:36">
      <c r="A160" t="s">
        <v>292</v>
      </c>
      <c r="B160" t="s">
        <v>2867</v>
      </c>
      <c r="C160" t="s">
        <v>2868</v>
      </c>
      <c r="D160" t="s">
        <v>928</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7">
        <v>3.0000000000000001E-3</v>
      </c>
    </row>
    <row r="161" spans="1:36">
      <c r="A161" t="s">
        <v>762</v>
      </c>
      <c r="B161" t="s">
        <v>2869</v>
      </c>
      <c r="C161" t="s">
        <v>2870</v>
      </c>
      <c r="D161" t="s">
        <v>931</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7">
        <v>3.0000000000000001E-3</v>
      </c>
    </row>
    <row r="162" spans="1:36">
      <c r="A162" t="s">
        <v>303</v>
      </c>
      <c r="B162" t="s">
        <v>2871</v>
      </c>
      <c r="C162" t="s">
        <v>2872</v>
      </c>
      <c r="D162" t="s">
        <v>931</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7">
        <v>5.0000000000000001E-3</v>
      </c>
    </row>
    <row r="163" spans="1:36">
      <c r="A163" t="s">
        <v>318</v>
      </c>
      <c r="B163" t="s">
        <v>2873</v>
      </c>
      <c r="C163" t="s">
        <v>2874</v>
      </c>
      <c r="D163" t="s">
        <v>931</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7">
        <v>1.4999999999999999E-2</v>
      </c>
    </row>
    <row r="164" spans="1:36">
      <c r="A164" t="s">
        <v>769</v>
      </c>
      <c r="B164" t="s">
        <v>2875</v>
      </c>
      <c r="C164" t="s">
        <v>2876</v>
      </c>
      <c r="D164" t="s">
        <v>931</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7">
        <v>8.0000000000000002E-3</v>
      </c>
    </row>
    <row r="165" spans="1:36">
      <c r="A165" t="s">
        <v>772</v>
      </c>
      <c r="B165" t="s">
        <v>2877</v>
      </c>
      <c r="C165" t="s">
        <v>2878</v>
      </c>
      <c r="D165" t="s">
        <v>928</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7">
        <v>2E-3</v>
      </c>
    </row>
    <row r="166" spans="1:36">
      <c r="A166" t="s">
        <v>775</v>
      </c>
      <c r="B166" t="s">
        <v>2879</v>
      </c>
      <c r="C166" t="s">
        <v>2880</v>
      </c>
      <c r="D166" t="s">
        <v>928</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7">
        <v>8.0000000000000002E-3</v>
      </c>
    </row>
    <row r="167" spans="1:36">
      <c r="A167" t="s">
        <v>778</v>
      </c>
      <c r="B167" t="s">
        <v>2881</v>
      </c>
      <c r="C167" t="s">
        <v>2882</v>
      </c>
      <c r="D167" t="s">
        <v>931</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7">
        <v>3.0000000000000001E-3</v>
      </c>
    </row>
    <row r="168" spans="1:36">
      <c r="A168" t="s">
        <v>781</v>
      </c>
      <c r="B168" t="s">
        <v>2883</v>
      </c>
      <c r="C168" t="s">
        <v>2884</v>
      </c>
      <c r="D168" t="s">
        <v>928</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7">
        <v>-5.0000000000000001E-3</v>
      </c>
    </row>
    <row r="169" spans="1:36">
      <c r="A169" t="s">
        <v>946</v>
      </c>
      <c r="B169" t="s">
        <v>2885</v>
      </c>
      <c r="C169" t="s">
        <v>2886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7">
        <v>2E-3</v>
      </c>
    </row>
    <row r="170" spans="1:36">
      <c r="A170" t="s">
        <v>210</v>
      </c>
      <c r="C170" t="s">
        <v>2887</v>
      </c>
    </row>
    <row r="171" spans="1:36">
      <c r="A171" t="s">
        <v>292</v>
      </c>
      <c r="B171" t="s">
        <v>2888</v>
      </c>
      <c r="C171" t="s">
        <v>2889</v>
      </c>
      <c r="D171" t="s">
        <v>928</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7">
        <v>8.9999999999999993E-3</v>
      </c>
    </row>
    <row r="172" spans="1:36">
      <c r="A172" t="s">
        <v>762</v>
      </c>
      <c r="B172" t="s">
        <v>2890</v>
      </c>
      <c r="C172" t="s">
        <v>2891</v>
      </c>
      <c r="D172" t="s">
        <v>931</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7">
        <v>8.0000000000000002E-3</v>
      </c>
    </row>
    <row r="173" spans="1:36">
      <c r="A173" t="s">
        <v>303</v>
      </c>
      <c r="B173" t="s">
        <v>2892</v>
      </c>
      <c r="C173" t="s">
        <v>2893</v>
      </c>
      <c r="D173" t="s">
        <v>931</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7">
        <v>0.01</v>
      </c>
    </row>
    <row r="174" spans="1:36">
      <c r="A174" t="s">
        <v>318</v>
      </c>
      <c r="B174" t="s">
        <v>2894</v>
      </c>
      <c r="C174" t="s">
        <v>2895</v>
      </c>
      <c r="D174" t="s">
        <v>931</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7">
        <v>8.9999999999999993E-3</v>
      </c>
    </row>
    <row r="175" spans="1:36">
      <c r="A175" t="s">
        <v>769</v>
      </c>
      <c r="B175" t="s">
        <v>2896</v>
      </c>
      <c r="C175" t="s">
        <v>2897</v>
      </c>
      <c r="D175" t="s">
        <v>960</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7">
        <v>6.0000000000000001E-3</v>
      </c>
    </row>
    <row r="176" spans="1:36">
      <c r="A176" t="s">
        <v>772</v>
      </c>
      <c r="B176" t="s">
        <v>2898</v>
      </c>
      <c r="C176" t="s">
        <v>2899</v>
      </c>
      <c r="D176" t="s">
        <v>931</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7">
        <v>7.0000000000000001E-3</v>
      </c>
    </row>
    <row r="177" spans="1:36">
      <c r="A177" t="s">
        <v>775</v>
      </c>
      <c r="B177" t="s">
        <v>2900</v>
      </c>
      <c r="C177" t="s">
        <v>2901</v>
      </c>
      <c r="D177" t="s">
        <v>931</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7">
        <v>8.9999999999999993E-3</v>
      </c>
    </row>
    <row r="178" spans="1:36">
      <c r="A178" t="s">
        <v>778</v>
      </c>
      <c r="B178" t="s">
        <v>2902</v>
      </c>
      <c r="C178" t="s">
        <v>2903</v>
      </c>
      <c r="D178" t="s">
        <v>931</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7">
        <v>8.0000000000000002E-3</v>
      </c>
    </row>
    <row r="179" spans="1:36">
      <c r="A179" t="s">
        <v>781</v>
      </c>
      <c r="B179" t="s">
        <v>2904</v>
      </c>
      <c r="C179" t="s">
        <v>2905</v>
      </c>
      <c r="D179" t="s">
        <v>931</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7">
        <v>0</v>
      </c>
    </row>
    <row r="180" spans="1:36">
      <c r="A180" t="s">
        <v>969</v>
      </c>
      <c r="B180" t="s">
        <v>2906</v>
      </c>
      <c r="C180" t="s">
        <v>2907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7">
        <v>8.0000000000000002E-3</v>
      </c>
    </row>
    <row r="181" spans="1:36">
      <c r="A181" t="s">
        <v>809</v>
      </c>
      <c r="C181" t="s">
        <v>2908</v>
      </c>
    </row>
    <row r="182" spans="1:36">
      <c r="A182" t="s">
        <v>292</v>
      </c>
      <c r="B182" t="s">
        <v>2909</v>
      </c>
      <c r="C182" t="s">
        <v>2910</v>
      </c>
      <c r="D182" t="s">
        <v>928</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7">
        <v>7.0000000000000001E-3</v>
      </c>
    </row>
    <row r="183" spans="1:36">
      <c r="A183" t="s">
        <v>762</v>
      </c>
      <c r="B183" t="s">
        <v>2911</v>
      </c>
      <c r="C183" t="s">
        <v>2912</v>
      </c>
      <c r="D183" t="s">
        <v>931</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7">
        <v>8.0000000000000002E-3</v>
      </c>
    </row>
    <row r="184" spans="1:36">
      <c r="A184" t="s">
        <v>303</v>
      </c>
      <c r="B184" t="s">
        <v>2913</v>
      </c>
      <c r="C184" t="s">
        <v>2914</v>
      </c>
      <c r="D184" t="s">
        <v>931</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7">
        <v>3.0000000000000001E-3</v>
      </c>
    </row>
    <row r="185" spans="1:36">
      <c r="A185" t="s">
        <v>318</v>
      </c>
      <c r="B185" t="s">
        <v>2915</v>
      </c>
      <c r="C185" t="s">
        <v>2916</v>
      </c>
      <c r="D185" t="s">
        <v>928</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7">
        <v>8.9999999999999993E-3</v>
      </c>
    </row>
    <row r="186" spans="1:36">
      <c r="A186" t="s">
        <v>769</v>
      </c>
      <c r="B186" t="s">
        <v>2917</v>
      </c>
      <c r="C186" t="s">
        <v>2918</v>
      </c>
      <c r="D186" t="s">
        <v>931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314</v>
      </c>
    </row>
    <row r="187" spans="1:36">
      <c r="A187" t="s">
        <v>772</v>
      </c>
      <c r="B187" t="s">
        <v>2919</v>
      </c>
      <c r="C187" t="s">
        <v>2920</v>
      </c>
      <c r="D187" t="s">
        <v>928</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7">
        <v>2.3E-2</v>
      </c>
    </row>
    <row r="188" spans="1:36">
      <c r="A188" t="s">
        <v>775</v>
      </c>
      <c r="B188" t="s">
        <v>2921</v>
      </c>
      <c r="C188" t="s">
        <v>2922</v>
      </c>
      <c r="D188" t="s">
        <v>928</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7">
        <v>7.0000000000000007E-2</v>
      </c>
    </row>
    <row r="189" spans="1:36">
      <c r="A189" t="s">
        <v>778</v>
      </c>
      <c r="B189" t="s">
        <v>2923</v>
      </c>
      <c r="C189" t="s">
        <v>2924</v>
      </c>
      <c r="D189" t="s">
        <v>931</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7">
        <v>7.1999999999999995E-2</v>
      </c>
    </row>
    <row r="190" spans="1:36">
      <c r="A190" t="s">
        <v>781</v>
      </c>
      <c r="B190" t="s">
        <v>2925</v>
      </c>
      <c r="C190" t="s">
        <v>2926</v>
      </c>
      <c r="D190" t="s">
        <v>928</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7">
        <v>-2E-3</v>
      </c>
    </row>
    <row r="191" spans="1:36">
      <c r="A191" t="s">
        <v>991</v>
      </c>
      <c r="B191" t="s">
        <v>2927</v>
      </c>
      <c r="C191" t="s">
        <v>2928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7">
        <v>7.0000000000000001E-3</v>
      </c>
    </row>
    <row r="192" spans="1:36">
      <c r="A192" t="s">
        <v>994</v>
      </c>
      <c r="B192" t="s">
        <v>2929</v>
      </c>
      <c r="C192" t="s">
        <v>2930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7">
        <v>8.9999999999999993E-3</v>
      </c>
    </row>
    <row r="193" spans="1:36">
      <c r="A193" t="s">
        <v>1133</v>
      </c>
      <c r="C193" t="s">
        <v>2931</v>
      </c>
    </row>
    <row r="194" spans="1:36">
      <c r="A194" t="s">
        <v>207</v>
      </c>
      <c r="C194" t="s">
        <v>2932</v>
      </c>
    </row>
    <row r="195" spans="1:36">
      <c r="A195" t="s">
        <v>292</v>
      </c>
      <c r="B195" t="s">
        <v>2933</v>
      </c>
      <c r="C195" t="s">
        <v>2934</v>
      </c>
      <c r="D195" t="s">
        <v>1138</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7">
        <v>-0.01</v>
      </c>
    </row>
    <row r="196" spans="1:36">
      <c r="A196" t="s">
        <v>762</v>
      </c>
      <c r="B196" t="s">
        <v>2935</v>
      </c>
      <c r="C196" t="s">
        <v>2936</v>
      </c>
      <c r="D196" t="s">
        <v>1138</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7">
        <v>2.4E-2</v>
      </c>
    </row>
    <row r="197" spans="1:36">
      <c r="A197" t="s">
        <v>303</v>
      </c>
      <c r="B197" t="s">
        <v>2937</v>
      </c>
      <c r="C197" t="s">
        <v>2938</v>
      </c>
      <c r="D197" t="s">
        <v>1138</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7">
        <v>3.4000000000000002E-2</v>
      </c>
    </row>
    <row r="198" spans="1:36">
      <c r="A198" t="s">
        <v>318</v>
      </c>
      <c r="B198" t="s">
        <v>2939</v>
      </c>
      <c r="C198" t="s">
        <v>2940</v>
      </c>
      <c r="D198" t="s">
        <v>1138</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7">
        <v>1.2999999999999999E-2</v>
      </c>
    </row>
    <row r="199" spans="1:36">
      <c r="A199" t="s">
        <v>769</v>
      </c>
      <c r="B199" t="s">
        <v>2941</v>
      </c>
      <c r="C199" t="s">
        <v>2942</v>
      </c>
      <c r="D199" t="s">
        <v>1138</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7">
        <v>-2E-3</v>
      </c>
    </row>
    <row r="200" spans="1:36">
      <c r="A200" t="s">
        <v>772</v>
      </c>
      <c r="B200" t="s">
        <v>2943</v>
      </c>
      <c r="C200" t="s">
        <v>2944</v>
      </c>
      <c r="D200" t="s">
        <v>1138</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7">
        <v>5.0000000000000001E-3</v>
      </c>
    </row>
    <row r="201" spans="1:36">
      <c r="A201" t="s">
        <v>775</v>
      </c>
      <c r="B201" t="s">
        <v>2945</v>
      </c>
      <c r="C201" t="s">
        <v>2946</v>
      </c>
      <c r="D201" t="s">
        <v>1138</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7">
        <v>3.4000000000000002E-2</v>
      </c>
    </row>
    <row r="202" spans="1:36">
      <c r="A202" t="s">
        <v>778</v>
      </c>
      <c r="B202" t="s">
        <v>2947</v>
      </c>
      <c r="C202" t="s">
        <v>2948</v>
      </c>
      <c r="D202" t="s">
        <v>1138</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7">
        <v>3.4000000000000002E-2</v>
      </c>
    </row>
    <row r="203" spans="1:36">
      <c r="A203" t="s">
        <v>781</v>
      </c>
      <c r="B203" t="s">
        <v>2949</v>
      </c>
      <c r="C203" t="s">
        <v>2950</v>
      </c>
      <c r="D203" t="s">
        <v>1138</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7">
        <v>-1.7999999999999999E-2</v>
      </c>
    </row>
    <row r="204" spans="1:36">
      <c r="A204" t="s">
        <v>784</v>
      </c>
      <c r="B204" t="s">
        <v>2951</v>
      </c>
      <c r="C204" t="s">
        <v>2952</v>
      </c>
      <c r="D204" t="s">
        <v>1138</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7">
        <v>4.0000000000000001E-3</v>
      </c>
    </row>
    <row r="205" spans="1:36">
      <c r="A205" t="s">
        <v>210</v>
      </c>
      <c r="C205" t="s">
        <v>2953</v>
      </c>
    </row>
    <row r="206" spans="1:36">
      <c r="A206" t="s">
        <v>292</v>
      </c>
      <c r="B206" t="s">
        <v>2954</v>
      </c>
      <c r="C206" t="s">
        <v>2955</v>
      </c>
      <c r="D206" t="s">
        <v>1138</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7">
        <v>7.0000000000000001E-3</v>
      </c>
    </row>
    <row r="207" spans="1:36">
      <c r="A207" t="s">
        <v>762</v>
      </c>
      <c r="B207" t="s">
        <v>2956</v>
      </c>
      <c r="C207" t="s">
        <v>2957</v>
      </c>
      <c r="D207" t="s">
        <v>1138</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7">
        <v>1.2999999999999999E-2</v>
      </c>
    </row>
    <row r="208" spans="1:36">
      <c r="A208" t="s">
        <v>303</v>
      </c>
      <c r="B208" t="s">
        <v>2958</v>
      </c>
      <c r="C208" t="s">
        <v>2959</v>
      </c>
      <c r="D208" t="s">
        <v>1138</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7">
        <v>0.04</v>
      </c>
    </row>
    <row r="209" spans="1:36">
      <c r="A209" t="s">
        <v>318</v>
      </c>
      <c r="B209" t="s">
        <v>2960</v>
      </c>
      <c r="C209" t="s">
        <v>2961</v>
      </c>
      <c r="D209" t="s">
        <v>1138</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7">
        <v>5.0000000000000001E-3</v>
      </c>
    </row>
    <row r="210" spans="1:36">
      <c r="A210" t="s">
        <v>769</v>
      </c>
      <c r="B210" t="s">
        <v>2962</v>
      </c>
      <c r="C210" t="s">
        <v>2963</v>
      </c>
      <c r="D210" t="s">
        <v>1138</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7">
        <v>0.03</v>
      </c>
    </row>
    <row r="211" spans="1:36">
      <c r="A211" t="s">
        <v>772</v>
      </c>
      <c r="B211" t="s">
        <v>2964</v>
      </c>
      <c r="C211" t="s">
        <v>2965</v>
      </c>
      <c r="D211" t="s">
        <v>1138</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7">
        <v>-5.6000000000000001E-2</v>
      </c>
    </row>
    <row r="212" spans="1:36">
      <c r="A212" t="s">
        <v>775</v>
      </c>
      <c r="B212" t="s">
        <v>2966</v>
      </c>
      <c r="C212" t="s">
        <v>2967</v>
      </c>
      <c r="D212" t="s">
        <v>1138</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7">
        <v>0.04</v>
      </c>
    </row>
    <row r="213" spans="1:36">
      <c r="A213" t="s">
        <v>778</v>
      </c>
      <c r="B213" t="s">
        <v>2968</v>
      </c>
      <c r="C213" t="s">
        <v>2969</v>
      </c>
      <c r="D213" t="s">
        <v>1138</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7">
        <v>0.04</v>
      </c>
    </row>
    <row r="214" spans="1:36">
      <c r="A214" t="s">
        <v>781</v>
      </c>
      <c r="B214" t="s">
        <v>2970</v>
      </c>
      <c r="C214" t="s">
        <v>2971</v>
      </c>
      <c r="D214" t="s">
        <v>1138</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7">
        <v>0.04</v>
      </c>
    </row>
    <row r="215" spans="1:36">
      <c r="A215" t="s">
        <v>806</v>
      </c>
      <c r="B215" t="s">
        <v>2972</v>
      </c>
      <c r="C215" t="s">
        <v>2973</v>
      </c>
      <c r="D215" t="s">
        <v>1138</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7">
        <v>0.01</v>
      </c>
    </row>
    <row r="216" spans="1:36">
      <c r="A216" t="s">
        <v>809</v>
      </c>
      <c r="C216" t="s">
        <v>2974</v>
      </c>
    </row>
    <row r="217" spans="1:36">
      <c r="A217" t="s">
        <v>292</v>
      </c>
      <c r="B217" t="s">
        <v>2975</v>
      </c>
      <c r="C217" t="s">
        <v>2976</v>
      </c>
      <c r="D217" t="s">
        <v>1138</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7">
        <v>-1.2999999999999999E-2</v>
      </c>
    </row>
    <row r="218" spans="1:36">
      <c r="A218" t="s">
        <v>762</v>
      </c>
      <c r="B218" t="s">
        <v>2977</v>
      </c>
      <c r="C218" t="s">
        <v>2978</v>
      </c>
      <c r="D218" t="s">
        <v>1138</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7">
        <v>-1.2E-2</v>
      </c>
    </row>
    <row r="219" spans="1:36">
      <c r="A219" t="s">
        <v>303</v>
      </c>
      <c r="B219" t="s">
        <v>2979</v>
      </c>
      <c r="C219" t="s">
        <v>2980</v>
      </c>
      <c r="D219" t="s">
        <v>1138</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7">
        <v>1E-3</v>
      </c>
    </row>
    <row r="220" spans="1:36">
      <c r="A220" t="s">
        <v>318</v>
      </c>
      <c r="B220" t="s">
        <v>2981</v>
      </c>
      <c r="C220" t="s">
        <v>2982</v>
      </c>
      <c r="D220" t="s">
        <v>1138</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7">
        <v>1.9E-2</v>
      </c>
    </row>
    <row r="221" spans="1:36">
      <c r="A221" t="s">
        <v>769</v>
      </c>
      <c r="B221" t="s">
        <v>2983</v>
      </c>
      <c r="C221" t="s">
        <v>2984</v>
      </c>
      <c r="D221" t="s">
        <v>1138</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314</v>
      </c>
    </row>
    <row r="222" spans="1:36">
      <c r="A222" t="s">
        <v>772</v>
      </c>
      <c r="B222" t="s">
        <v>2985</v>
      </c>
      <c r="C222" t="s">
        <v>2986</v>
      </c>
      <c r="D222" t="s">
        <v>1138</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7">
        <v>-1.2E-2</v>
      </c>
    </row>
    <row r="223" spans="1:36">
      <c r="A223" t="s">
        <v>775</v>
      </c>
      <c r="B223" t="s">
        <v>2987</v>
      </c>
      <c r="C223" t="s">
        <v>2988</v>
      </c>
      <c r="D223" t="s">
        <v>1138</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7">
        <v>1.7000000000000001E-2</v>
      </c>
    </row>
    <row r="224" spans="1:36">
      <c r="A224" t="s">
        <v>778</v>
      </c>
      <c r="B224" t="s">
        <v>2989</v>
      </c>
      <c r="C224" t="s">
        <v>2990</v>
      </c>
      <c r="D224" t="s">
        <v>1138</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7">
        <v>1.7000000000000001E-2</v>
      </c>
    </row>
    <row r="225" spans="1:36">
      <c r="A225" t="s">
        <v>781</v>
      </c>
      <c r="B225" t="s">
        <v>2991</v>
      </c>
      <c r="C225" t="s">
        <v>2992</v>
      </c>
      <c r="D225" t="s">
        <v>1138</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7">
        <v>1.7000000000000001E-2</v>
      </c>
    </row>
    <row r="226" spans="1:36">
      <c r="A226" t="s">
        <v>829</v>
      </c>
      <c r="B226" t="s">
        <v>2993</v>
      </c>
      <c r="C226" t="s">
        <v>2994</v>
      </c>
      <c r="D226" t="s">
        <v>1138</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7">
        <v>-1.2E-2</v>
      </c>
    </row>
    <row r="227" spans="1:36">
      <c r="A227" t="s">
        <v>1199</v>
      </c>
      <c r="B227" t="s">
        <v>2995</v>
      </c>
      <c r="C227" t="s">
        <v>2996</v>
      </c>
      <c r="D227" t="s">
        <v>1138</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7">
        <v>1E-3</v>
      </c>
    </row>
    <row r="228" spans="1:36">
      <c r="A228" t="s">
        <v>1202</v>
      </c>
      <c r="C228" t="s">
        <v>2997</v>
      </c>
    </row>
    <row r="229" spans="1:36">
      <c r="A229" t="s">
        <v>1204</v>
      </c>
      <c r="B229" t="s">
        <v>2998</v>
      </c>
      <c r="C229" t="s">
        <v>2999</v>
      </c>
      <c r="D229" t="s">
        <v>1207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7">
        <v>0</v>
      </c>
    </row>
    <row r="230" spans="1:36">
      <c r="A230" t="s">
        <v>1208</v>
      </c>
      <c r="B230" t="s">
        <v>3000</v>
      </c>
      <c r="C230" t="s">
        <v>3001</v>
      </c>
      <c r="D230" t="s">
        <v>1211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7">
        <v>6.0000000000000001E-3</v>
      </c>
    </row>
    <row r="231" spans="1:36">
      <c r="A231" t="s">
        <v>713</v>
      </c>
      <c r="C231" t="s">
        <v>3002</v>
      </c>
    </row>
    <row r="232" spans="1:36">
      <c r="A232" t="s">
        <v>1213</v>
      </c>
      <c r="B232" t="s">
        <v>3003</v>
      </c>
      <c r="C232" t="s">
        <v>3004</v>
      </c>
      <c r="D232" t="s">
        <v>179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7">
        <v>-2.5999999999999999E-2</v>
      </c>
    </row>
    <row r="233" spans="1:36">
      <c r="A233" t="s">
        <v>275</v>
      </c>
      <c r="B233" t="s">
        <v>3005</v>
      </c>
      <c r="C233" t="s">
        <v>3006</v>
      </c>
      <c r="D233" t="s">
        <v>179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314</v>
      </c>
    </row>
    <row r="234" spans="1:36">
      <c r="A234" t="s">
        <v>1218</v>
      </c>
      <c r="B234" t="s">
        <v>3007</v>
      </c>
      <c r="C234" t="s">
        <v>3008</v>
      </c>
      <c r="D234" t="s">
        <v>179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314</v>
      </c>
    </row>
    <row r="235" spans="1:36">
      <c r="A235" t="s">
        <v>1221</v>
      </c>
      <c r="B235" t="s">
        <v>3009</v>
      </c>
      <c r="C235" t="s">
        <v>3010</v>
      </c>
      <c r="D235" t="s">
        <v>179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7">
        <v>0.17699999999999999</v>
      </c>
    </row>
    <row r="236" spans="1:36">
      <c r="A236" t="s">
        <v>239</v>
      </c>
      <c r="C236" t="s">
        <v>3011</v>
      </c>
    </row>
    <row r="237" spans="1:36">
      <c r="A237" t="s">
        <v>1225</v>
      </c>
      <c r="B237" t="s">
        <v>3012</v>
      </c>
      <c r="C237" t="s">
        <v>3013</v>
      </c>
      <c r="D237" t="s">
        <v>1207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7">
        <v>-1.4999999999999999E-2</v>
      </c>
    </row>
    <row r="238" spans="1:36">
      <c r="A238" t="s">
        <v>1208</v>
      </c>
      <c r="B238" t="s">
        <v>3014</v>
      </c>
      <c r="C238" t="s">
        <v>3015</v>
      </c>
      <c r="D238" t="s">
        <v>1211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7">
        <v>6.0000000000000001E-3</v>
      </c>
    </row>
    <row r="239" spans="1:36">
      <c r="A239" t="s">
        <v>713</v>
      </c>
      <c r="C239" t="s">
        <v>3016</v>
      </c>
    </row>
    <row r="240" spans="1:36">
      <c r="A240" t="s">
        <v>1213</v>
      </c>
      <c r="B240" t="s">
        <v>3017</v>
      </c>
      <c r="C240" t="s">
        <v>3018</v>
      </c>
      <c r="D240" t="s">
        <v>179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7">
        <v>-2.1000000000000001E-2</v>
      </c>
    </row>
    <row r="241" spans="1:36">
      <c r="A241" t="s">
        <v>275</v>
      </c>
      <c r="B241" t="s">
        <v>3019</v>
      </c>
      <c r="C241" t="s">
        <v>3020</v>
      </c>
      <c r="D241" t="s">
        <v>179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7">
        <v>-7.0000000000000007E-2</v>
      </c>
    </row>
    <row r="242" spans="1:36">
      <c r="A242" t="s">
        <v>1218</v>
      </c>
      <c r="B242" t="s">
        <v>3021</v>
      </c>
      <c r="C242" t="s">
        <v>3022</v>
      </c>
      <c r="D242" t="s">
        <v>179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314</v>
      </c>
    </row>
    <row r="243" spans="1:36">
      <c r="A243" t="s">
        <v>1221</v>
      </c>
      <c r="B243" t="s">
        <v>3023</v>
      </c>
      <c r="C243" t="s">
        <v>3024</v>
      </c>
      <c r="D243" t="s">
        <v>179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7">
        <v>0.04</v>
      </c>
    </row>
    <row r="244" spans="1:36">
      <c r="A244" t="s">
        <v>242</v>
      </c>
      <c r="C244" t="s">
        <v>3025</v>
      </c>
    </row>
    <row r="245" spans="1:36">
      <c r="A245" t="s">
        <v>1240</v>
      </c>
      <c r="B245" t="s">
        <v>3026</v>
      </c>
      <c r="C245" t="s">
        <v>3027</v>
      </c>
      <c r="D245" t="s">
        <v>1243</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7">
        <v>3.2000000000000001E-2</v>
      </c>
    </row>
    <row r="246" spans="1:36">
      <c r="A246" t="s">
        <v>1244</v>
      </c>
      <c r="B246" t="s">
        <v>3028</v>
      </c>
      <c r="C246" t="s">
        <v>3029</v>
      </c>
      <c r="D246" t="s">
        <v>1243</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7">
        <v>3.7999999999999999E-2</v>
      </c>
    </row>
    <row r="247" spans="1:36">
      <c r="A247" t="s">
        <v>1247</v>
      </c>
      <c r="B247" t="s">
        <v>3030</v>
      </c>
      <c r="C247" t="s">
        <v>3031</v>
      </c>
      <c r="D247" t="s">
        <v>1243</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7">
        <v>2.9000000000000001E-2</v>
      </c>
    </row>
    <row r="248" spans="1:36">
      <c r="A248" t="s">
        <v>713</v>
      </c>
      <c r="C248" t="s">
        <v>3032</v>
      </c>
    </row>
    <row r="249" spans="1:36">
      <c r="A249" t="s">
        <v>1213</v>
      </c>
      <c r="B249" t="s">
        <v>3033</v>
      </c>
      <c r="C249" t="s">
        <v>3034</v>
      </c>
      <c r="D249" t="s">
        <v>179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7">
        <v>-2E-3</v>
      </c>
    </row>
    <row r="250" spans="1:36">
      <c r="A250" t="s">
        <v>275</v>
      </c>
      <c r="B250" t="s">
        <v>3035</v>
      </c>
      <c r="C250" t="s">
        <v>3036</v>
      </c>
      <c r="D250" t="s">
        <v>179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7">
        <v>-6.0000000000000001E-3</v>
      </c>
    </row>
    <row r="251" spans="1:36">
      <c r="A251" t="s">
        <v>1218</v>
      </c>
      <c r="B251" t="s">
        <v>3037</v>
      </c>
      <c r="C251" t="s">
        <v>3038</v>
      </c>
      <c r="D251" t="s">
        <v>179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314</v>
      </c>
    </row>
    <row r="252" spans="1:36">
      <c r="A252" t="s">
        <v>1221</v>
      </c>
      <c r="B252" t="s">
        <v>3039</v>
      </c>
      <c r="C252" t="s">
        <v>3040</v>
      </c>
      <c r="D252" t="s">
        <v>179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7">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33</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34</v>
      </c>
      <c r="D3" s="7" t="s">
        <v>35</v>
      </c>
      <c r="E3" s="7"/>
      <c r="F3" s="7"/>
      <c r="G3" s="7"/>
    </row>
    <row r="4" spans="1:35" ht="15" customHeight="1">
      <c r="C4" s="7" t="s">
        <v>36</v>
      </c>
      <c r="D4" s="7" t="s">
        <v>37</v>
      </c>
      <c r="E4" s="7"/>
      <c r="F4" s="7"/>
      <c r="G4" s="7" t="s">
        <v>38</v>
      </c>
    </row>
    <row r="5" spans="1:35" ht="15" customHeight="1">
      <c r="C5" s="7" t="s">
        <v>39</v>
      </c>
      <c r="D5" s="7" t="s">
        <v>40</v>
      </c>
      <c r="E5" s="7"/>
      <c r="F5" s="7"/>
      <c r="G5" s="7"/>
    </row>
    <row r="6" spans="1:35" ht="15" customHeight="1">
      <c r="C6" s="7" t="s">
        <v>41</v>
      </c>
      <c r="D6" s="7"/>
      <c r="E6" s="7" t="s">
        <v>42</v>
      </c>
      <c r="F6" s="7"/>
      <c r="G6" s="7"/>
    </row>
    <row r="10" spans="1:35" ht="15" customHeight="1">
      <c r="A10" s="8" t="s">
        <v>43</v>
      </c>
      <c r="B10" s="24" t="s">
        <v>44</v>
      </c>
    </row>
    <row r="11" spans="1:35" ht="15" customHeight="1">
      <c r="B11" s="21"/>
    </row>
    <row r="12" spans="1:35"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45</v>
      </c>
    </row>
    <row r="13" spans="1:35" ht="15" customHeight="1" thickBot="1">
      <c r="B13" s="14" t="s">
        <v>46</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47</v>
      </c>
    </row>
    <row r="16" spans="1:35" ht="15" customHeight="1">
      <c r="B16" s="27" t="s">
        <v>48</v>
      </c>
    </row>
    <row r="17" spans="1:35" ht="15" customHeight="1">
      <c r="B17" s="27" t="s">
        <v>49</v>
      </c>
    </row>
    <row r="18" spans="1:35" ht="15" customHeight="1">
      <c r="A18" s="8" t="s">
        <v>50</v>
      </c>
      <c r="B18" s="28" t="s">
        <v>51</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52</v>
      </c>
      <c r="B19" s="28" t="s">
        <v>53</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54</v>
      </c>
      <c r="B20" s="28" t="s">
        <v>55</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56</v>
      </c>
    </row>
    <row r="22" spans="1:35" ht="15" customHeight="1">
      <c r="A22" s="8" t="s">
        <v>57</v>
      </c>
      <c r="B22" s="28" t="s">
        <v>58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59</v>
      </c>
      <c r="B23" s="28" t="s">
        <v>60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61</v>
      </c>
    </row>
    <row r="25" spans="1:35" ht="15" customHeight="1">
      <c r="A25" s="8" t="s">
        <v>62</v>
      </c>
      <c r="B25" s="28" t="s">
        <v>63</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64</v>
      </c>
    </row>
    <row r="27" spans="1:35" ht="15" customHeight="1">
      <c r="A27" s="8" t="s">
        <v>65</v>
      </c>
      <c r="B27" s="28" t="s">
        <v>66</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67</v>
      </c>
      <c r="B28" s="28" t="s">
        <v>68</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69</v>
      </c>
    </row>
    <row r="31" spans="1:35" ht="15" customHeight="1">
      <c r="B31" s="27" t="s">
        <v>70</v>
      </c>
    </row>
    <row r="32" spans="1:35" ht="15" customHeight="1">
      <c r="A32" s="8" t="s">
        <v>71</v>
      </c>
      <c r="B32" s="28" t="s">
        <v>72</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73</v>
      </c>
      <c r="B33" s="28" t="s">
        <v>74</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75</v>
      </c>
      <c r="B34" s="28" t="s">
        <v>76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77</v>
      </c>
      <c r="B35" s="28" t="s">
        <v>78</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79</v>
      </c>
      <c r="B36" s="28" t="s">
        <v>80</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82</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83</v>
      </c>
      <c r="B38" s="28" t="s">
        <v>84</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85</v>
      </c>
      <c r="B39" s="28" t="s">
        <v>86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87</v>
      </c>
      <c r="B40" s="28" t="s">
        <v>88</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89</v>
      </c>
      <c r="B41" s="28" t="s">
        <v>90</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91</v>
      </c>
      <c r="B42" s="28" t="s">
        <v>92</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93</v>
      </c>
      <c r="B43" s="28" t="s">
        <v>94</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95</v>
      </c>
      <c r="B44" s="28" t="s">
        <v>96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97</v>
      </c>
      <c r="B45" s="28" t="s">
        <v>98</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99</v>
      </c>
      <c r="B46" s="28" t="s">
        <v>100</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101</v>
      </c>
      <c r="B47" s="28" t="s">
        <v>102</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103</v>
      </c>
    </row>
    <row r="49" spans="1:35" ht="15" customHeight="1">
      <c r="A49" s="8" t="s">
        <v>104</v>
      </c>
      <c r="B49" s="28" t="s">
        <v>105</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106</v>
      </c>
    </row>
    <row r="51" spans="1:35" ht="15" customHeight="1">
      <c r="A51" s="8" t="s">
        <v>107</v>
      </c>
      <c r="B51" s="28" t="s">
        <v>66</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108</v>
      </c>
      <c r="B52" s="28" t="s">
        <v>68</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109</v>
      </c>
    </row>
    <row r="55" spans="1:35" ht="15" customHeight="1">
      <c r="B55" s="27" t="s">
        <v>110</v>
      </c>
    </row>
    <row r="56" spans="1:35" ht="15" customHeight="1">
      <c r="A56" s="8" t="s">
        <v>111</v>
      </c>
      <c r="B56" s="28" t="s">
        <v>112</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113</v>
      </c>
      <c r="B57" s="28" t="s">
        <v>114</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115</v>
      </c>
      <c r="B58" s="28" t="s">
        <v>116</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117</v>
      </c>
      <c r="B59" s="28" t="s">
        <v>118</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119</v>
      </c>
      <c r="B60" s="28" t="s">
        <v>120</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121</v>
      </c>
      <c r="B61" s="28" t="s">
        <v>122</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123</v>
      </c>
      <c r="B62" s="28" t="s">
        <v>124</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125</v>
      </c>
      <c r="B63" s="28" t="s">
        <v>126</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127</v>
      </c>
      <c r="B64" s="28" t="s">
        <v>128</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129</v>
      </c>
      <c r="B65" s="28" t="s">
        <v>130</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131</v>
      </c>
      <c r="B66" s="28" t="s">
        <v>132</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133</v>
      </c>
      <c r="B67" s="28" t="s">
        <v>134</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135</v>
      </c>
      <c r="B68" s="28" t="s">
        <v>136</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137</v>
      </c>
      <c r="B69" s="27" t="s">
        <v>138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139</v>
      </c>
    </row>
    <row r="72" spans="1:35" ht="15" customHeight="1">
      <c r="A72" s="8" t="s">
        <v>140</v>
      </c>
      <c r="B72" s="28" t="s">
        <v>112</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141</v>
      </c>
      <c r="B73" s="28" t="s">
        <v>114</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142</v>
      </c>
      <c r="B74" s="28" t="s">
        <v>116</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143</v>
      </c>
      <c r="B75" s="28" t="s">
        <v>118</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144</v>
      </c>
      <c r="B76" s="28" t="s">
        <v>120</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145</v>
      </c>
      <c r="B77" s="28" t="s">
        <v>122</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146</v>
      </c>
      <c r="B78" s="28" t="s">
        <v>124</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147</v>
      </c>
      <c r="B79" s="28" t="s">
        <v>126</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148</v>
      </c>
      <c r="B80" s="28" t="s">
        <v>128</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149</v>
      </c>
      <c r="B81" s="28" t="s">
        <v>130</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150</v>
      </c>
      <c r="B82" s="28" t="s">
        <v>132</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151</v>
      </c>
      <c r="B83" s="28" t="s">
        <v>134</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152</v>
      </c>
      <c r="B84" s="28" t="s">
        <v>136</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153</v>
      </c>
      <c r="B85" s="27" t="s">
        <v>138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89" t="s">
        <v>154</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155</v>
      </c>
    </row>
    <row r="89" spans="1:35" ht="15" customHeight="1">
      <c r="B89" s="4" t="s">
        <v>156</v>
      </c>
    </row>
    <row r="90" spans="1:35" ht="15" customHeight="1">
      <c r="B90" s="4" t="s">
        <v>157</v>
      </c>
    </row>
    <row r="91" spans="1:35" ht="15" customHeight="1">
      <c r="B91" s="4" t="s">
        <v>158</v>
      </c>
    </row>
    <row r="92" spans="1:35" ht="15" customHeight="1">
      <c r="B92" s="4" t="s">
        <v>159</v>
      </c>
    </row>
    <row r="93" spans="1:35" ht="15" customHeight="1">
      <c r="B93" s="4" t="s">
        <v>160</v>
      </c>
    </row>
    <row r="94" spans="1:35" ht="15" customHeight="1">
      <c r="B94" s="4" t="s">
        <v>161</v>
      </c>
    </row>
    <row r="95" spans="1:35" ht="15" customHeight="1">
      <c r="B95" s="4" t="s">
        <v>162</v>
      </c>
    </row>
    <row r="96" spans="1:35" ht="15" customHeight="1">
      <c r="B96" s="4" t="s">
        <v>163</v>
      </c>
    </row>
    <row r="97" spans="2:2" ht="15" customHeight="1">
      <c r="B97" s="4" t="s">
        <v>164</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1562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6" t="s">
        <v>34</v>
      </c>
      <c r="D3" s="46" t="s">
        <v>1563</v>
      </c>
      <c r="E3" s="7"/>
      <c r="F3" s="7"/>
      <c r="G3" s="7"/>
    </row>
    <row r="4" spans="1:33" ht="15" customHeight="1">
      <c r="C4" s="46" t="s">
        <v>36</v>
      </c>
      <c r="D4" s="46" t="s">
        <v>1564</v>
      </c>
      <c r="E4" s="7"/>
      <c r="F4" s="7"/>
      <c r="G4" s="46" t="s">
        <v>1565</v>
      </c>
    </row>
    <row r="5" spans="1:33" ht="15" customHeight="1">
      <c r="C5" s="46" t="s">
        <v>39</v>
      </c>
      <c r="D5" s="46" t="s">
        <v>1566</v>
      </c>
      <c r="E5" s="7"/>
      <c r="F5" s="7"/>
      <c r="G5" s="7"/>
    </row>
    <row r="6" spans="1:33" ht="15" customHeight="1">
      <c r="C6" s="46" t="s">
        <v>41</v>
      </c>
      <c r="D6" s="7"/>
      <c r="E6" s="46" t="s">
        <v>1567</v>
      </c>
      <c r="F6" s="7"/>
      <c r="G6" s="7"/>
    </row>
    <row r="7" spans="1:33" ht="12" customHeight="1"/>
    <row r="8" spans="1:33" ht="12" customHeight="1"/>
    <row r="9" spans="1:33" ht="12" customHeight="1"/>
    <row r="10" spans="1:33" ht="15" customHeight="1">
      <c r="A10" s="8" t="s">
        <v>3041</v>
      </c>
      <c r="B10" s="24" t="s">
        <v>3042</v>
      </c>
      <c r="AG10" s="43" t="s">
        <v>1568</v>
      </c>
    </row>
    <row r="11" spans="1:33" ht="15" customHeight="1">
      <c r="B11" s="21"/>
      <c r="AG11" s="43" t="s">
        <v>1569</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3" t="s">
        <v>1570</v>
      </c>
    </row>
    <row r="13" spans="1:33" ht="15" customHeight="1" thickBot="1">
      <c r="B13" s="14" t="s">
        <v>3043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7" t="s">
        <v>1571</v>
      </c>
    </row>
    <row r="14" spans="1:33" ht="15" customHeight="1" thickTop="1">
      <c r="AG14" s="48"/>
    </row>
    <row r="15" spans="1:33" ht="15" customHeight="1">
      <c r="B15" s="27" t="s">
        <v>3044</v>
      </c>
    </row>
    <row r="16" spans="1:33" ht="15" customHeight="1"/>
    <row r="17" spans="1:33" ht="15" customHeight="1">
      <c r="B17" s="27" t="s">
        <v>3045</v>
      </c>
    </row>
    <row r="18" spans="1:33" ht="15" customHeight="1">
      <c r="B18" s="27" t="s">
        <v>3046</v>
      </c>
    </row>
    <row r="19" spans="1:33" ht="15" customHeight="1">
      <c r="A19" s="8" t="s">
        <v>3047</v>
      </c>
      <c r="B19" s="28" t="s">
        <v>3048</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1">
        <f>'AEO 2022 49 Raw'!AJ9</f>
        <v>3.0000000000000001E-3</v>
      </c>
    </row>
    <row r="20" spans="1:33" ht="15" customHeight="1">
      <c r="A20" s="8" t="s">
        <v>3049</v>
      </c>
      <c r="B20" s="28" t="s">
        <v>3050</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1">
        <f>'AEO 2022 49 Raw'!AJ10</f>
        <v>3.9E-2</v>
      </c>
    </row>
    <row r="21" spans="1:33" ht="15" customHeight="1">
      <c r="A21" s="8" t="s">
        <v>3051</v>
      </c>
      <c r="B21" s="28" t="s">
        <v>1771</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1">
        <f>'AEO 2022 49 Raw'!AJ11</f>
        <v>0.11799999999999999</v>
      </c>
    </row>
    <row r="22" spans="1:33" ht="15" customHeight="1">
      <c r="A22" s="8" t="s">
        <v>3052</v>
      </c>
      <c r="B22" s="28" t="s">
        <v>3053</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1">
        <f>'AEO 2022 49 Raw'!AJ12</f>
        <v>3.7999999999999999E-2</v>
      </c>
    </row>
    <row r="23" spans="1:33" ht="15" customHeight="1">
      <c r="A23" s="8" t="s">
        <v>3054</v>
      </c>
      <c r="B23" s="28" t="s">
        <v>3055</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1">
        <f>'AEO 2022 49 Raw'!AJ13</f>
        <v>-3.3000000000000002E-2</v>
      </c>
    </row>
    <row r="24" spans="1:33" ht="15" customHeight="1">
      <c r="A24" s="8" t="s">
        <v>3056</v>
      </c>
      <c r="B24" s="28" t="s">
        <v>3057</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1">
        <f>'AEO 2022 49 Raw'!AJ14</f>
        <v>1E-3</v>
      </c>
    </row>
    <row r="25" spans="1:33" ht="15" customHeight="1">
      <c r="A25" s="8" t="s">
        <v>3058</v>
      </c>
      <c r="B25" s="28" t="s">
        <v>3059</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1">
        <f>'AEO 2022 49 Raw'!AJ15</f>
        <v>0.13</v>
      </c>
    </row>
    <row r="26" spans="1:33" ht="15" customHeight="1">
      <c r="A26" s="8" t="s">
        <v>3060</v>
      </c>
      <c r="B26" s="28" t="s">
        <v>3061</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1">
        <f>'AEO 2022 49 Raw'!AJ16</f>
        <v>0.13</v>
      </c>
    </row>
    <row r="27" spans="1:33" ht="15" customHeight="1">
      <c r="A27" s="8" t="s">
        <v>3062</v>
      </c>
      <c r="B27" s="28" t="s">
        <v>3063</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1">
        <f>'AEO 2022 49 Raw'!AJ17</f>
        <v>9.2999999999999999E-2</v>
      </c>
    </row>
    <row r="28" spans="1:33" s="71" customFormat="1" ht="15" customHeight="1">
      <c r="A28" s="67" t="s">
        <v>3064</v>
      </c>
      <c r="B28" s="68" t="s">
        <v>3065</v>
      </c>
      <c r="C28" s="72">
        <f>'AEO 2022 49 Raw'!F18</f>
        <v>66.035385000000005</v>
      </c>
      <c r="D28" s="72">
        <f>'AEO 2022 49 Raw'!G18</f>
        <v>68.072021000000007</v>
      </c>
      <c r="E28" s="72">
        <f>'AEO 2022 49 Raw'!H18</f>
        <v>69.391227999999998</v>
      </c>
      <c r="F28" s="72">
        <f>'AEO 2022 49 Raw'!I18</f>
        <v>70.092781000000002</v>
      </c>
      <c r="G28" s="72">
        <f>'AEO 2022 49 Raw'!J18</f>
        <v>70.785979999999995</v>
      </c>
      <c r="H28" s="72">
        <f>'AEO 2022 49 Raw'!K18</f>
        <v>71.302254000000005</v>
      </c>
      <c r="I28" s="72">
        <f>'AEO 2022 49 Raw'!L18</f>
        <v>71.762305999999995</v>
      </c>
      <c r="J28" s="72">
        <f>'AEO 2022 49 Raw'!M18</f>
        <v>72.494881000000007</v>
      </c>
      <c r="K28" s="72">
        <f>'AEO 2022 49 Raw'!N18</f>
        <v>73.197440999999998</v>
      </c>
      <c r="L28" s="72">
        <f>'AEO 2022 49 Raw'!O18</f>
        <v>74.131409000000005</v>
      </c>
      <c r="M28" s="72">
        <f>'AEO 2022 49 Raw'!P18</f>
        <v>75.137291000000005</v>
      </c>
      <c r="N28" s="72">
        <f>'AEO 2022 49 Raw'!Q18</f>
        <v>76.343986999999998</v>
      </c>
      <c r="O28" s="72">
        <f>'AEO 2022 49 Raw'!R18</f>
        <v>77.555655999999999</v>
      </c>
      <c r="P28" s="72">
        <f>'AEO 2022 49 Raw'!S18</f>
        <v>78.654785000000004</v>
      </c>
      <c r="Q28" s="72">
        <f>'AEO 2022 49 Raw'!T18</f>
        <v>79.913833999999994</v>
      </c>
      <c r="R28" s="72">
        <f>'AEO 2022 49 Raw'!U18</f>
        <v>81.181595000000002</v>
      </c>
      <c r="S28" s="72">
        <f>'AEO 2022 49 Raw'!V18</f>
        <v>82.356773000000004</v>
      </c>
      <c r="T28" s="72">
        <f>'AEO 2022 49 Raw'!W18</f>
        <v>83.458816999999996</v>
      </c>
      <c r="U28" s="72">
        <f>'AEO 2022 49 Raw'!X18</f>
        <v>84.522987000000001</v>
      </c>
      <c r="V28" s="72">
        <f>'AEO 2022 49 Raw'!Y18</f>
        <v>85.513289999999998</v>
      </c>
      <c r="W28" s="72">
        <f>'AEO 2022 49 Raw'!Z18</f>
        <v>86.528357999999997</v>
      </c>
      <c r="X28" s="72">
        <f>'AEO 2022 49 Raw'!AA18</f>
        <v>87.634902999999994</v>
      </c>
      <c r="Y28" s="72">
        <f>'AEO 2022 49 Raw'!AB18</f>
        <v>88.805107000000007</v>
      </c>
      <c r="Z28" s="72">
        <f>'AEO 2022 49 Raw'!AC18</f>
        <v>89.742226000000002</v>
      </c>
      <c r="AA28" s="72">
        <f>'AEO 2022 49 Raw'!AD18</f>
        <v>90.760597000000004</v>
      </c>
      <c r="AB28" s="72">
        <f>'AEO 2022 49 Raw'!AE18</f>
        <v>92.085052000000005</v>
      </c>
      <c r="AC28" s="72">
        <f>'AEO 2022 49 Raw'!AF18</f>
        <v>93.285651999999999</v>
      </c>
      <c r="AD28" s="72">
        <f>'AEO 2022 49 Raw'!AG18</f>
        <v>94.289710999999997</v>
      </c>
      <c r="AE28" s="72">
        <f>'AEO 2022 49 Raw'!AH18</f>
        <v>95.523894999999996</v>
      </c>
      <c r="AF28" s="72">
        <f>'AEO 2022 49 Raw'!AI18</f>
        <v>97.107994000000005</v>
      </c>
      <c r="AG28" s="73">
        <f>'AEO 2022 49 Raw'!AJ18</f>
        <v>1.2999999999999999E-2</v>
      </c>
    </row>
    <row r="29" spans="1:33" ht="15" customHeight="1">
      <c r="B29" s="27" t="s">
        <v>3066</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1"/>
    </row>
    <row r="30" spans="1:33" ht="15" customHeight="1">
      <c r="A30" s="8" t="s">
        <v>3067</v>
      </c>
      <c r="B30" s="28" t="s">
        <v>3048</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1">
        <f>'AEO 2022 49 Raw'!AJ20</f>
        <v>1.6E-2</v>
      </c>
    </row>
    <row r="31" spans="1:33" ht="15" customHeight="1">
      <c r="A31" s="8" t="s">
        <v>3068</v>
      </c>
      <c r="B31" s="28" t="s">
        <v>3050</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1">
        <f>'AEO 2022 49 Raw'!AJ21</f>
        <v>6.0000000000000001E-3</v>
      </c>
    </row>
    <row r="32" spans="1:33" ht="15" customHeight="1">
      <c r="A32" s="8" t="s">
        <v>3069</v>
      </c>
      <c r="B32" s="28" t="s">
        <v>1771</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1">
        <f>'AEO 2022 49 Raw'!AJ22</f>
        <v>5.7000000000000002E-2</v>
      </c>
    </row>
    <row r="33" spans="1:33" ht="15" customHeight="1">
      <c r="A33" s="8" t="s">
        <v>3070</v>
      </c>
      <c r="B33" s="28" t="s">
        <v>3053</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1">
        <f>'AEO 2022 49 Raw'!AJ23</f>
        <v>5.2999999999999999E-2</v>
      </c>
    </row>
    <row r="34" spans="1:33" ht="15" customHeight="1">
      <c r="A34" s="8" t="s">
        <v>3071</v>
      </c>
      <c r="B34" s="28" t="s">
        <v>3055</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1">
        <f>'AEO 2022 49 Raw'!AJ24</f>
        <v>6.2E-2</v>
      </c>
    </row>
    <row r="35" spans="1:33" ht="15" customHeight="1">
      <c r="A35" s="8" t="s">
        <v>3072</v>
      </c>
      <c r="B35" s="28" t="s">
        <v>3057</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1">
        <f>'AEO 2022 49 Raw'!AJ25</f>
        <v>-0.01</v>
      </c>
    </row>
    <row r="36" spans="1:33" ht="15" customHeight="1">
      <c r="A36" s="8" t="s">
        <v>3073</v>
      </c>
      <c r="B36" s="28" t="s">
        <v>3059</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1">
        <f>'AEO 2022 49 Raw'!AJ26</f>
        <v>0.127</v>
      </c>
    </row>
    <row r="37" spans="1:33" ht="15" customHeight="1">
      <c r="A37" s="8" t="s">
        <v>3074</v>
      </c>
      <c r="B37" s="28" t="s">
        <v>3061</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1">
        <f>'AEO 2022 49 Raw'!AJ27</f>
        <v>0.127</v>
      </c>
    </row>
    <row r="38" spans="1:33" ht="15" customHeight="1">
      <c r="A38" s="8" t="s">
        <v>3075</v>
      </c>
      <c r="B38" s="28" t="s">
        <v>3063</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1">
        <f>'AEO 2022 49 Raw'!AJ28</f>
        <v>0.127</v>
      </c>
    </row>
    <row r="39" spans="1:33" s="71" customFormat="1" ht="12" customHeight="1">
      <c r="A39" s="67" t="s">
        <v>3076</v>
      </c>
      <c r="B39" s="68" t="s">
        <v>3077</v>
      </c>
      <c r="C39" s="72">
        <f>'AEO 2022 49 Raw'!F29</f>
        <v>55.063403999999998</v>
      </c>
      <c r="D39" s="72">
        <f>'AEO 2022 49 Raw'!G29</f>
        <v>55.804493000000001</v>
      </c>
      <c r="E39" s="72">
        <f>'AEO 2022 49 Raw'!H29</f>
        <v>56.094397999999998</v>
      </c>
      <c r="F39" s="72">
        <f>'AEO 2022 49 Raw'!I29</f>
        <v>56.346221999999997</v>
      </c>
      <c r="G39" s="72">
        <f>'AEO 2022 49 Raw'!J29</f>
        <v>56.854435000000002</v>
      </c>
      <c r="H39" s="72">
        <f>'AEO 2022 49 Raw'!K29</f>
        <v>57.319308999999997</v>
      </c>
      <c r="I39" s="72">
        <f>'AEO 2022 49 Raw'!L29</f>
        <v>57.813999000000003</v>
      </c>
      <c r="J39" s="72">
        <f>'AEO 2022 49 Raw'!M29</f>
        <v>58.595795000000003</v>
      </c>
      <c r="K39" s="72">
        <f>'AEO 2022 49 Raw'!N29</f>
        <v>59.340645000000002</v>
      </c>
      <c r="L39" s="72">
        <f>'AEO 2022 49 Raw'!O29</f>
        <v>60.191422000000003</v>
      </c>
      <c r="M39" s="72">
        <f>'AEO 2022 49 Raw'!P29</f>
        <v>61.006329000000001</v>
      </c>
      <c r="N39" s="72">
        <f>'AEO 2022 49 Raw'!Q29</f>
        <v>61.993561</v>
      </c>
      <c r="O39" s="72">
        <f>'AEO 2022 49 Raw'!R29</f>
        <v>62.930405</v>
      </c>
      <c r="P39" s="72">
        <f>'AEO 2022 49 Raw'!S29</f>
        <v>63.722389</v>
      </c>
      <c r="Q39" s="72">
        <f>'AEO 2022 49 Raw'!T29</f>
        <v>64.635955999999993</v>
      </c>
      <c r="R39" s="72">
        <f>'AEO 2022 49 Raw'!U29</f>
        <v>65.603522999999996</v>
      </c>
      <c r="S39" s="72">
        <f>'AEO 2022 49 Raw'!V29</f>
        <v>66.636734000000004</v>
      </c>
      <c r="T39" s="72">
        <f>'AEO 2022 49 Raw'!W29</f>
        <v>67.660126000000005</v>
      </c>
      <c r="U39" s="72">
        <f>'AEO 2022 49 Raw'!X29</f>
        <v>68.821335000000005</v>
      </c>
      <c r="V39" s="72">
        <f>'AEO 2022 49 Raw'!Y29</f>
        <v>69.983635000000007</v>
      </c>
      <c r="W39" s="72">
        <f>'AEO 2022 49 Raw'!Z29</f>
        <v>71.182022000000003</v>
      </c>
      <c r="X39" s="72">
        <f>'AEO 2022 49 Raw'!AA29</f>
        <v>72.483513000000002</v>
      </c>
      <c r="Y39" s="72">
        <f>'AEO 2022 49 Raw'!AB29</f>
        <v>73.866553999999994</v>
      </c>
      <c r="Z39" s="72">
        <f>'AEO 2022 49 Raw'!AC29</f>
        <v>75.083595000000003</v>
      </c>
      <c r="AA39" s="72">
        <f>'AEO 2022 49 Raw'!AD29</f>
        <v>76.379463000000001</v>
      </c>
      <c r="AB39" s="72">
        <f>'AEO 2022 49 Raw'!AE29</f>
        <v>77.923561000000007</v>
      </c>
      <c r="AC39" s="72">
        <f>'AEO 2022 49 Raw'!AF29</f>
        <v>79.383232000000007</v>
      </c>
      <c r="AD39" s="72">
        <f>'AEO 2022 49 Raw'!AG29</f>
        <v>80.603783000000007</v>
      </c>
      <c r="AE39" s="72">
        <f>'AEO 2022 49 Raw'!AH29</f>
        <v>81.916222000000005</v>
      </c>
      <c r="AF39" s="72">
        <f>'AEO 2022 49 Raw'!AI29</f>
        <v>83.661620999999997</v>
      </c>
      <c r="AG39" s="73">
        <f>'AEO 2022 49 Raw'!AJ29</f>
        <v>1.4999999999999999E-2</v>
      </c>
    </row>
    <row r="40" spans="1:33" ht="12" customHeight="1">
      <c r="B40" s="27" t="s">
        <v>3078</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1"/>
    </row>
    <row r="41" spans="1:33" ht="12" customHeight="1">
      <c r="A41" s="8" t="s">
        <v>3079</v>
      </c>
      <c r="B41" s="28" t="s">
        <v>3048</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1">
        <f>'AEO 2022 49 Raw'!AJ31</f>
        <v>-2E-3</v>
      </c>
    </row>
    <row r="42" spans="1:33" ht="12" customHeight="1">
      <c r="A42" s="8" t="s">
        <v>3080</v>
      </c>
      <c r="B42" s="28" t="s">
        <v>3050</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1">
        <f>'AEO 2022 49 Raw'!AJ32</f>
        <v>-3.2000000000000001E-2</v>
      </c>
    </row>
    <row r="43" spans="1:33" ht="12" customHeight="1">
      <c r="A43" s="8" t="s">
        <v>3081</v>
      </c>
      <c r="B43" s="28" t="s">
        <v>1771</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1">
        <f>'AEO 2022 49 Raw'!AJ33</f>
        <v>2.7E-2</v>
      </c>
    </row>
    <row r="44" spans="1:33" ht="12" customHeight="1">
      <c r="A44" s="8" t="s">
        <v>3082</v>
      </c>
      <c r="B44" s="28" t="s">
        <v>3053</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1">
        <f>'AEO 2022 49 Raw'!AJ34</f>
        <v>2.4E-2</v>
      </c>
    </row>
    <row r="45" spans="1:33" ht="12" customHeight="1">
      <c r="A45" s="8" t="s">
        <v>3083</v>
      </c>
      <c r="B45" s="28" t="s">
        <v>3055</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1" t="str">
        <f>'AEO 2022 49 Raw'!AJ35</f>
        <v>- -</v>
      </c>
    </row>
    <row r="46" spans="1:33" ht="12" customHeight="1">
      <c r="A46" s="8" t="s">
        <v>3084</v>
      </c>
      <c r="B46" s="28" t="s">
        <v>3057</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1">
        <f>'AEO 2022 49 Raw'!AJ36</f>
        <v>-6.0999999999999999E-2</v>
      </c>
    </row>
    <row r="47" spans="1:33" ht="12" customHeight="1">
      <c r="A47" s="8" t="s">
        <v>3085</v>
      </c>
      <c r="B47" s="28" t="s">
        <v>3059</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1">
        <f>'AEO 2022 49 Raw'!AJ37</f>
        <v>0.115</v>
      </c>
    </row>
    <row r="48" spans="1:33" ht="12" customHeight="1">
      <c r="A48" s="8" t="s">
        <v>3086</v>
      </c>
      <c r="B48" s="28" t="s">
        <v>3061</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1">
        <f>'AEO 2022 49 Raw'!AJ38</f>
        <v>0.115</v>
      </c>
    </row>
    <row r="49" spans="1:33" ht="12" customHeight="1">
      <c r="A49" s="8" t="s">
        <v>3087</v>
      </c>
      <c r="B49" s="28" t="s">
        <v>3063</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1">
        <f>'AEO 2022 49 Raw'!AJ39</f>
        <v>0.115</v>
      </c>
    </row>
    <row r="50" spans="1:33" s="79" customFormat="1" ht="15" customHeight="1">
      <c r="A50" s="75" t="s">
        <v>3088</v>
      </c>
      <c r="B50" s="76" t="s">
        <v>3089</v>
      </c>
      <c r="C50" s="77">
        <f>'AEO 2022 49 Raw'!F40</f>
        <v>175.719223</v>
      </c>
      <c r="D50" s="77">
        <f>'AEO 2022 49 Raw'!G40</f>
        <v>178.10649100000001</v>
      </c>
      <c r="E50" s="77">
        <f>'AEO 2022 49 Raw'!H40</f>
        <v>178.26217700000001</v>
      </c>
      <c r="F50" s="77">
        <f>'AEO 2022 49 Raw'!I40</f>
        <v>177.869843</v>
      </c>
      <c r="G50" s="77">
        <f>'AEO 2022 49 Raw'!J40</f>
        <v>178.24118000000001</v>
      </c>
      <c r="H50" s="77">
        <f>'AEO 2022 49 Raw'!K40</f>
        <v>178.17709400000001</v>
      </c>
      <c r="I50" s="77">
        <f>'AEO 2022 49 Raw'!L40</f>
        <v>177.76707500000001</v>
      </c>
      <c r="J50" s="77">
        <f>'AEO 2022 49 Raw'!M40</f>
        <v>177.76258899999999</v>
      </c>
      <c r="K50" s="77">
        <f>'AEO 2022 49 Raw'!N40</f>
        <v>177.35720800000001</v>
      </c>
      <c r="L50" s="77">
        <f>'AEO 2022 49 Raw'!O40</f>
        <v>177.09243799999999</v>
      </c>
      <c r="M50" s="77">
        <f>'AEO 2022 49 Raw'!P40</f>
        <v>176.61172500000001</v>
      </c>
      <c r="N50" s="77">
        <f>'AEO 2022 49 Raw'!Q40</f>
        <v>176.35041799999999</v>
      </c>
      <c r="O50" s="77">
        <f>'AEO 2022 49 Raw'!R40</f>
        <v>175.91684000000001</v>
      </c>
      <c r="P50" s="77">
        <f>'AEO 2022 49 Raw'!S40</f>
        <v>175.01602199999999</v>
      </c>
      <c r="Q50" s="77">
        <f>'AEO 2022 49 Raw'!T40</f>
        <v>174.313187</v>
      </c>
      <c r="R50" s="77">
        <f>'AEO 2022 49 Raw'!U40</f>
        <v>173.61042800000001</v>
      </c>
      <c r="S50" s="77">
        <f>'AEO 2022 49 Raw'!V40</f>
        <v>172.93768299999999</v>
      </c>
      <c r="T50" s="77">
        <f>'AEO 2022 49 Raw'!W40</f>
        <v>172.422684</v>
      </c>
      <c r="U50" s="77">
        <f>'AEO 2022 49 Raw'!X40</f>
        <v>172.106201</v>
      </c>
      <c r="V50" s="77">
        <f>'AEO 2022 49 Raw'!Y40</f>
        <v>171.847534</v>
      </c>
      <c r="W50" s="77">
        <f>'AEO 2022 49 Raw'!Z40</f>
        <v>171.565979</v>
      </c>
      <c r="X50" s="77">
        <f>'AEO 2022 49 Raw'!AA40</f>
        <v>171.53147899999999</v>
      </c>
      <c r="Y50" s="77">
        <f>'AEO 2022 49 Raw'!AB40</f>
        <v>171.51869199999999</v>
      </c>
      <c r="Z50" s="77">
        <f>'AEO 2022 49 Raw'!AC40</f>
        <v>170.96814000000001</v>
      </c>
      <c r="AA50" s="77">
        <f>'AEO 2022 49 Raw'!AD40</f>
        <v>170.503601</v>
      </c>
      <c r="AB50" s="77">
        <f>'AEO 2022 49 Raw'!AE40</f>
        <v>170.46911600000001</v>
      </c>
      <c r="AC50" s="77">
        <f>'AEO 2022 49 Raw'!AF40</f>
        <v>170.11471599999999</v>
      </c>
      <c r="AD50" s="77">
        <f>'AEO 2022 49 Raw'!AG40</f>
        <v>169.17648299999999</v>
      </c>
      <c r="AE50" s="77">
        <f>'AEO 2022 49 Raw'!AH40</f>
        <v>168.33819600000001</v>
      </c>
      <c r="AF50" s="77">
        <f>'AEO 2022 49 Raw'!AI40</f>
        <v>168.282715</v>
      </c>
      <c r="AG50" s="78">
        <f>'AEO 2022 49 Raw'!AJ40</f>
        <v>-1E-3</v>
      </c>
    </row>
    <row r="51" spans="1:33" ht="15" customHeight="1">
      <c r="A51" s="8" t="s">
        <v>3090</v>
      </c>
      <c r="B51" s="27" t="s">
        <v>3091</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1">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1"/>
    </row>
    <row r="53" spans="1:33" ht="15" customHeight="1">
      <c r="B53" s="27" t="s">
        <v>3092</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1"/>
    </row>
    <row r="54" spans="1:33" ht="15" customHeight="1">
      <c r="B54" s="27" t="s">
        <v>3046</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1"/>
    </row>
    <row r="55" spans="1:33" ht="15" customHeight="1">
      <c r="A55" s="8" t="s">
        <v>3093</v>
      </c>
      <c r="B55" s="28" t="s">
        <v>3048</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1">
        <f>'AEO 2022 49 Raw'!AJ44</f>
        <v>-4.0000000000000001E-3</v>
      </c>
    </row>
    <row r="56" spans="1:33" ht="15" customHeight="1">
      <c r="A56" s="8" t="s">
        <v>3094</v>
      </c>
      <c r="B56" s="28" t="s">
        <v>3050</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1">
        <f>'AEO 2022 49 Raw'!AJ45</f>
        <v>2.7E-2</v>
      </c>
    </row>
    <row r="57" spans="1:33" ht="15" customHeight="1">
      <c r="A57" s="8" t="s">
        <v>3095</v>
      </c>
      <c r="B57" s="28" t="s">
        <v>1771</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1">
        <f>'AEO 2022 49 Raw'!AJ46</f>
        <v>0.112</v>
      </c>
    </row>
    <row r="58" spans="1:33" ht="15" customHeight="1">
      <c r="A58" s="8" t="s">
        <v>3096</v>
      </c>
      <c r="B58" s="28" t="s">
        <v>3053</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1">
        <f>'AEO 2022 49 Raw'!AJ47</f>
        <v>2.5000000000000001E-2</v>
      </c>
    </row>
    <row r="59" spans="1:33" ht="15" customHeight="1">
      <c r="A59" s="8" t="s">
        <v>3097</v>
      </c>
      <c r="B59" s="28" t="s">
        <v>3055</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1">
        <f>'AEO 2022 49 Raw'!AJ48</f>
        <v>-3.5000000000000003E-2</v>
      </c>
    </row>
    <row r="60" spans="1:33" ht="15" customHeight="1">
      <c r="A60" s="8" t="s">
        <v>3098</v>
      </c>
      <c r="B60" s="28" t="s">
        <v>3057</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1">
        <f>'AEO 2022 49 Raw'!AJ49</f>
        <v>-5.0000000000000001E-3</v>
      </c>
    </row>
    <row r="61" spans="1:33" ht="15" customHeight="1">
      <c r="A61" s="8" t="s">
        <v>3099</v>
      </c>
      <c r="B61" s="28" t="s">
        <v>3059</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1">
        <f>'AEO 2022 49 Raw'!AJ50</f>
        <v>0.121</v>
      </c>
    </row>
    <row r="62" spans="1:33" ht="15" customHeight="1">
      <c r="A62" s="8" t="s">
        <v>3100</v>
      </c>
      <c r="B62" s="28" t="s">
        <v>3061</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1">
        <f>'AEO 2022 49 Raw'!AJ51</f>
        <v>0.127</v>
      </c>
    </row>
    <row r="63" spans="1:33" ht="15" customHeight="1">
      <c r="A63" s="8" t="s">
        <v>3101</v>
      </c>
      <c r="B63" s="28" t="s">
        <v>3063</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1">
        <f>'AEO 2022 49 Raw'!AJ52</f>
        <v>9.8000000000000004E-2</v>
      </c>
    </row>
    <row r="64" spans="1:33" ht="15" customHeight="1">
      <c r="A64" s="8" t="s">
        <v>3102</v>
      </c>
      <c r="B64" s="28" t="s">
        <v>3065</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1">
        <f>'AEO 2022 49 Raw'!AJ53</f>
        <v>6.0000000000000001E-3</v>
      </c>
    </row>
    <row r="65" spans="1:33" ht="15" customHeight="1">
      <c r="B65" s="27" t="s">
        <v>3066</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1"/>
    </row>
    <row r="66" spans="1:33" ht="15" customHeight="1">
      <c r="A66" s="8" t="s">
        <v>3103</v>
      </c>
      <c r="B66" s="28" t="s">
        <v>3048</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1">
        <f>'AEO 2022 49 Raw'!AJ55</f>
        <v>5.0000000000000001E-3</v>
      </c>
    </row>
    <row r="67" spans="1:33" ht="15" customHeight="1">
      <c r="A67" s="8" t="s">
        <v>3104</v>
      </c>
      <c r="B67" s="28" t="s">
        <v>3050</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1">
        <f>'AEO 2022 49 Raw'!AJ56</f>
        <v>-4.0000000000000001E-3</v>
      </c>
    </row>
    <row r="68" spans="1:33" ht="15" customHeight="1">
      <c r="A68" s="8" t="s">
        <v>3105</v>
      </c>
      <c r="B68" s="28" t="s">
        <v>1771</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1">
        <f>'AEO 2022 49 Raw'!AJ57</f>
        <v>4.5999999999999999E-2</v>
      </c>
    </row>
    <row r="69" spans="1:33" ht="15" customHeight="1">
      <c r="A69" s="8" t="s">
        <v>3106</v>
      </c>
      <c r="B69" s="28" t="s">
        <v>3053</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1">
        <f>'AEO 2022 49 Raw'!AJ58</f>
        <v>4.2000000000000003E-2</v>
      </c>
    </row>
    <row r="70" spans="1:33" ht="12" customHeight="1">
      <c r="A70" s="8" t="s">
        <v>3107</v>
      </c>
      <c r="B70" s="28" t="s">
        <v>3055</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1">
        <f>'AEO 2022 49 Raw'!AJ59</f>
        <v>5.2999999999999999E-2</v>
      </c>
    </row>
    <row r="71" spans="1:33" ht="15" customHeight="1">
      <c r="A71" s="8" t="s">
        <v>3108</v>
      </c>
      <c r="B71" s="28" t="s">
        <v>3057</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1">
        <f>'AEO 2022 49 Raw'!AJ60</f>
        <v>-1.2999999999999999E-2</v>
      </c>
    </row>
    <row r="72" spans="1:33" ht="15" customHeight="1">
      <c r="A72" s="8" t="s">
        <v>3109</v>
      </c>
      <c r="B72" s="28" t="s">
        <v>3059</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1">
        <f>'AEO 2022 49 Raw'!AJ61</f>
        <v>0.11799999999999999</v>
      </c>
    </row>
    <row r="73" spans="1:33" ht="15" customHeight="1">
      <c r="A73" s="8" t="s">
        <v>3110</v>
      </c>
      <c r="B73" s="28" t="s">
        <v>3061</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1">
        <f>'AEO 2022 49 Raw'!AJ62</f>
        <v>0.11799999999999999</v>
      </c>
    </row>
    <row r="74" spans="1:33" ht="15" customHeight="1">
      <c r="A74" s="8" t="s">
        <v>3111</v>
      </c>
      <c r="B74" s="28" t="s">
        <v>3063</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1">
        <f>'AEO 2022 49 Raw'!AJ63</f>
        <v>0.127</v>
      </c>
    </row>
    <row r="75" spans="1:33" ht="15" customHeight="1">
      <c r="A75" s="8" t="s">
        <v>3112</v>
      </c>
      <c r="B75" s="28" t="s">
        <v>3077</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1">
        <f>'AEO 2022 49 Raw'!AJ64</f>
        <v>4.0000000000000001E-3</v>
      </c>
    </row>
    <row r="76" spans="1:33" ht="15" customHeight="1">
      <c r="B76" s="27" t="s">
        <v>3078</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1"/>
    </row>
    <row r="77" spans="1:33" ht="15" customHeight="1">
      <c r="A77" s="8" t="s">
        <v>3113</v>
      </c>
      <c r="B77" s="28" t="s">
        <v>3048</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1">
        <f>'AEO 2022 49 Raw'!AJ66</f>
        <v>-0.01</v>
      </c>
    </row>
    <row r="78" spans="1:33" ht="15" customHeight="1">
      <c r="A78" s="8" t="s">
        <v>3114</v>
      </c>
      <c r="B78" s="28" t="s">
        <v>3050</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1">
        <f>'AEO 2022 49 Raw'!AJ67</f>
        <v>-4.1000000000000002E-2</v>
      </c>
    </row>
    <row r="79" spans="1:33" ht="15" customHeight="1">
      <c r="A79" s="8" t="s">
        <v>3115</v>
      </c>
      <c r="B79" s="28" t="s">
        <v>1771</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1">
        <f>'AEO 2022 49 Raw'!AJ68</f>
        <v>0.02</v>
      </c>
    </row>
    <row r="80" spans="1:33" ht="15" customHeight="1">
      <c r="A80" s="8" t="s">
        <v>3116</v>
      </c>
      <c r="B80" s="28" t="s">
        <v>3053</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1">
        <f>'AEO 2022 49 Raw'!AJ69</f>
        <v>1.4E-2</v>
      </c>
    </row>
    <row r="81" spans="1:33" ht="15" customHeight="1">
      <c r="A81" s="8" t="s">
        <v>3117</v>
      </c>
      <c r="B81" s="28" t="s">
        <v>3055</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1" t="str">
        <f>'AEO 2022 49 Raw'!AJ70</f>
        <v>- -</v>
      </c>
    </row>
    <row r="82" spans="1:33" ht="15" customHeight="1">
      <c r="A82" s="8" t="s">
        <v>3118</v>
      </c>
      <c r="B82" s="28" t="s">
        <v>3057</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1">
        <f>'AEO 2022 49 Raw'!AJ71</f>
        <v>-0.06</v>
      </c>
    </row>
    <row r="83" spans="1:33" ht="15" customHeight="1">
      <c r="A83" s="8" t="s">
        <v>3119</v>
      </c>
      <c r="B83" s="28" t="s">
        <v>3059</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1">
        <f>'AEO 2022 49 Raw'!AJ72</f>
        <v>4.2999999999999997E-2</v>
      </c>
    </row>
    <row r="84" spans="1:33" ht="15" customHeight="1">
      <c r="A84" s="8" t="s">
        <v>3120</v>
      </c>
      <c r="B84" s="28" t="s">
        <v>3061</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1">
        <f>'AEO 2022 49 Raw'!AJ73</f>
        <v>4.1000000000000002E-2</v>
      </c>
    </row>
    <row r="85" spans="1:33" ht="15" customHeight="1">
      <c r="A85" s="8" t="s">
        <v>3121</v>
      </c>
      <c r="B85" s="28" t="s">
        <v>3063</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1">
        <f>'AEO 2022 49 Raw'!AJ74</f>
        <v>0.11700000000000001</v>
      </c>
    </row>
    <row r="86" spans="1:33" ht="15" customHeight="1">
      <c r="A86" s="8" t="s">
        <v>3122</v>
      </c>
      <c r="B86" s="28" t="s">
        <v>3089</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1">
        <f>'AEO 2022 49 Raw'!AJ75</f>
        <v>-0.01</v>
      </c>
    </row>
    <row r="87" spans="1:33" ht="15" customHeight="1">
      <c r="B87" s="27" t="s">
        <v>3123</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1"/>
    </row>
    <row r="88" spans="1:33" ht="15" customHeight="1">
      <c r="A88" s="8" t="s">
        <v>3124</v>
      </c>
      <c r="B88" s="28" t="s">
        <v>3048</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1">
        <f>'AEO 2022 49 Raw'!AJ77</f>
        <v>-7.0000000000000001E-3</v>
      </c>
    </row>
    <row r="89" spans="1:33" ht="15" customHeight="1">
      <c r="A89" s="8" t="s">
        <v>3125</v>
      </c>
      <c r="B89" s="28" t="s">
        <v>3050</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1">
        <f>'AEO 2022 49 Raw'!AJ78</f>
        <v>0.01</v>
      </c>
    </row>
    <row r="90" spans="1:33" ht="12" customHeight="1">
      <c r="A90" s="8" t="s">
        <v>3126</v>
      </c>
      <c r="B90" s="28" t="s">
        <v>1771</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1">
        <f>'AEO 2022 49 Raw'!AJ79</f>
        <v>5.1999999999999998E-2</v>
      </c>
    </row>
    <row r="91" spans="1:33" ht="15" customHeight="1">
      <c r="A91" s="8" t="s">
        <v>3127</v>
      </c>
      <c r="B91" s="28" t="s">
        <v>3053</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1">
        <f>'AEO 2022 49 Raw'!AJ80</f>
        <v>1.4999999999999999E-2</v>
      </c>
    </row>
    <row r="92" spans="1:33" ht="15" customHeight="1">
      <c r="A92" s="8" t="s">
        <v>3128</v>
      </c>
      <c r="B92" s="28" t="s">
        <v>3055</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1">
        <f>'AEO 2022 49 Raw'!AJ81</f>
        <v>6.0000000000000001E-3</v>
      </c>
    </row>
    <row r="93" spans="1:33" ht="15" customHeight="1">
      <c r="A93" s="8" t="s">
        <v>3129</v>
      </c>
      <c r="B93" s="28" t="s">
        <v>3057</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1">
        <f>'AEO 2022 49 Raw'!AJ82</f>
        <v>-2.8000000000000001E-2</v>
      </c>
    </row>
    <row r="94" spans="1:33" ht="15" customHeight="1">
      <c r="A94" s="8" t="s">
        <v>3130</v>
      </c>
      <c r="B94" s="28" t="s">
        <v>3059</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1">
        <f>'AEO 2022 49 Raw'!AJ83</f>
        <v>8.5999999999999993E-2</v>
      </c>
    </row>
    <row r="95" spans="1:33" ht="12" customHeight="1">
      <c r="A95" s="8" t="s">
        <v>3131</v>
      </c>
      <c r="B95" s="28" t="s">
        <v>3061</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1">
        <f>'AEO 2022 49 Raw'!AJ84</f>
        <v>8.8999999999999996E-2</v>
      </c>
    </row>
    <row r="96" spans="1:33" ht="15" customHeight="1">
      <c r="A96" s="8" t="s">
        <v>3132</v>
      </c>
      <c r="B96" s="28" t="s">
        <v>3063</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1">
        <f>'AEO 2022 49 Raw'!AJ85</f>
        <v>0.124</v>
      </c>
    </row>
    <row r="97" spans="1:33" ht="12" customHeight="1">
      <c r="A97" s="8" t="s">
        <v>3133</v>
      </c>
      <c r="B97" s="27" t="s">
        <v>3134</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1">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1"/>
    </row>
    <row r="99" spans="1:33" ht="15" customHeight="1">
      <c r="B99" s="27" t="s">
        <v>3135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1"/>
    </row>
    <row r="100" spans="1:33" ht="15" customHeight="1">
      <c r="B100" s="27" t="s">
        <v>3046</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1"/>
    </row>
    <row r="101" spans="1:33" ht="15" customHeight="1">
      <c r="A101" s="8" t="s">
        <v>3136</v>
      </c>
      <c r="B101" s="28" t="s">
        <v>3048</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1">
        <f>'AEO 2022 49 Raw'!AJ89</f>
        <v>7.0000000000000001E-3</v>
      </c>
    </row>
    <row r="102" spans="1:33" ht="15" customHeight="1">
      <c r="A102" s="8" t="s">
        <v>3137</v>
      </c>
      <c r="B102" s="28" t="s">
        <v>3050</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1">
        <f>'AEO 2022 49 Raw'!AJ90</f>
        <v>1.2E-2</v>
      </c>
    </row>
    <row r="103" spans="1:33" ht="15" customHeight="1">
      <c r="A103" s="8" t="s">
        <v>3138</v>
      </c>
      <c r="B103" s="28" t="s">
        <v>1771</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1">
        <f>'AEO 2022 49 Raw'!AJ91</f>
        <v>5.0000000000000001E-3</v>
      </c>
    </row>
    <row r="104" spans="1:33" ht="15" customHeight="1">
      <c r="A104" s="8" t="s">
        <v>3139</v>
      </c>
      <c r="B104" s="28" t="s">
        <v>3053</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1">
        <f>'AEO 2022 49 Raw'!AJ92</f>
        <v>1.2E-2</v>
      </c>
    </row>
    <row r="105" spans="1:33" ht="15" customHeight="1">
      <c r="A105" s="8" t="s">
        <v>3140</v>
      </c>
      <c r="B105" s="28" t="s">
        <v>3055</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1">
        <f>'AEO 2022 49 Raw'!AJ93</f>
        <v>3.0000000000000001E-3</v>
      </c>
    </row>
    <row r="106" spans="1:33" ht="15" customHeight="1">
      <c r="A106" s="8" t="s">
        <v>3141</v>
      </c>
      <c r="B106" s="28" t="s">
        <v>3057</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1">
        <f>'AEO 2022 49 Raw'!AJ94</f>
        <v>6.0000000000000001E-3</v>
      </c>
    </row>
    <row r="107" spans="1:33" ht="15" customHeight="1">
      <c r="A107" s="8" t="s">
        <v>3142</v>
      </c>
      <c r="B107" s="28" t="s">
        <v>3059</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1">
        <f>'AEO 2022 49 Raw'!AJ95</f>
        <v>8.0000000000000002E-3</v>
      </c>
    </row>
    <row r="108" spans="1:33" ht="15" customHeight="1">
      <c r="A108" s="8" t="s">
        <v>3143</v>
      </c>
      <c r="B108" s="28" t="s">
        <v>3061</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1">
        <f>'AEO 2022 49 Raw'!AJ96</f>
        <v>3.0000000000000001E-3</v>
      </c>
    </row>
    <row r="109" spans="1:33" ht="15" customHeight="1">
      <c r="A109" s="8" t="s">
        <v>3144</v>
      </c>
      <c r="B109" s="28" t="s">
        <v>3063</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1">
        <f>'AEO 2022 49 Raw'!AJ97</f>
        <v>-5.0000000000000001E-3</v>
      </c>
    </row>
    <row r="110" spans="1:33" ht="15" customHeight="1">
      <c r="A110" s="8" t="s">
        <v>3145</v>
      </c>
      <c r="B110" s="28" t="s">
        <v>3146</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1">
        <f>'AEO 2022 49 Raw'!AJ98</f>
        <v>7.0000000000000001E-3</v>
      </c>
    </row>
    <row r="111" spans="1:33" ht="15" customHeight="1">
      <c r="B111" s="27" t="s">
        <v>3066</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1"/>
    </row>
    <row r="112" spans="1:33" ht="15" customHeight="1">
      <c r="A112" s="8" t="s">
        <v>3147</v>
      </c>
      <c r="B112" s="28" t="s">
        <v>3048</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1">
        <f>'AEO 2022 49 Raw'!AJ100</f>
        <v>1.0999999999999999E-2</v>
      </c>
    </row>
    <row r="113" spans="1:33" ht="12" customHeight="1">
      <c r="A113" s="8" t="s">
        <v>3148</v>
      </c>
      <c r="B113" s="28" t="s">
        <v>3050</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1">
        <f>'AEO 2022 49 Raw'!AJ101</f>
        <v>0.01</v>
      </c>
    </row>
    <row r="114" spans="1:33" ht="15" customHeight="1">
      <c r="A114" s="8" t="s">
        <v>3149</v>
      </c>
      <c r="B114" s="28" t="s">
        <v>1771</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1">
        <f>'AEO 2022 49 Raw'!AJ102</f>
        <v>1.0999999999999999E-2</v>
      </c>
    </row>
    <row r="115" spans="1:33" ht="15" customHeight="1">
      <c r="A115" s="8" t="s">
        <v>3150</v>
      </c>
      <c r="B115" s="28" t="s">
        <v>3053</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1">
        <f>'AEO 2022 49 Raw'!AJ103</f>
        <v>1.0999999999999999E-2</v>
      </c>
    </row>
    <row r="116" spans="1:33" ht="15" customHeight="1">
      <c r="A116" s="8" t="s">
        <v>3151</v>
      </c>
      <c r="B116" s="28" t="s">
        <v>3055</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1">
        <f>'AEO 2022 49 Raw'!AJ104</f>
        <v>8.0000000000000002E-3</v>
      </c>
    </row>
    <row r="117" spans="1:33" ht="15" customHeight="1">
      <c r="A117" s="8" t="s">
        <v>3152</v>
      </c>
      <c r="B117" s="28" t="s">
        <v>3057</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1">
        <f>'AEO 2022 49 Raw'!AJ105</f>
        <v>2E-3</v>
      </c>
    </row>
    <row r="118" spans="1:33" ht="15" customHeight="1">
      <c r="A118" s="8" t="s">
        <v>3153</v>
      </c>
      <c r="B118" s="28" t="s">
        <v>3059</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1">
        <f>'AEO 2022 49 Raw'!AJ106</f>
        <v>8.0000000000000002E-3</v>
      </c>
    </row>
    <row r="119" spans="1:33" ht="15" customHeight="1">
      <c r="A119" s="8" t="s">
        <v>3154</v>
      </c>
      <c r="B119" s="28" t="s">
        <v>3061</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1">
        <f>'AEO 2022 49 Raw'!AJ107</f>
        <v>8.0000000000000002E-3</v>
      </c>
    </row>
    <row r="120" spans="1:33" ht="15" customHeight="1">
      <c r="A120" s="8" t="s">
        <v>3155</v>
      </c>
      <c r="B120" s="28" t="s">
        <v>3063</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1">
        <f>'AEO 2022 49 Raw'!AJ108</f>
        <v>0</v>
      </c>
    </row>
    <row r="121" spans="1:33" ht="15" customHeight="1">
      <c r="A121" s="8" t="s">
        <v>3156</v>
      </c>
      <c r="B121" s="28" t="s">
        <v>3157</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1">
        <f>'AEO 2022 49 Raw'!AJ109</f>
        <v>1.0999999999999999E-2</v>
      </c>
    </row>
    <row r="122" spans="1:33" ht="15" customHeight="1">
      <c r="B122" s="27" t="s">
        <v>3078</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1"/>
    </row>
    <row r="123" spans="1:33" ht="15" customHeight="1">
      <c r="A123" s="8" t="s">
        <v>3158</v>
      </c>
      <c r="B123" s="28" t="s">
        <v>3048</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1">
        <f>'AEO 2022 49 Raw'!AJ111</f>
        <v>8.0000000000000002E-3</v>
      </c>
    </row>
    <row r="124" spans="1:33" ht="15" customHeight="1">
      <c r="A124" s="8" t="s">
        <v>3159</v>
      </c>
      <c r="B124" s="28" t="s">
        <v>3050</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1">
        <f>'AEO 2022 49 Raw'!AJ112</f>
        <v>0.01</v>
      </c>
    </row>
    <row r="125" spans="1:33" ht="15" customHeight="1">
      <c r="A125" s="8" t="s">
        <v>3160</v>
      </c>
      <c r="B125" s="28" t="s">
        <v>1771</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1">
        <f>'AEO 2022 49 Raw'!AJ113</f>
        <v>6.0000000000000001E-3</v>
      </c>
    </row>
    <row r="126" spans="1:33" ht="15" customHeight="1">
      <c r="A126" s="8" t="s">
        <v>3161</v>
      </c>
      <c r="B126" s="28" t="s">
        <v>3053</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1">
        <f>'AEO 2022 49 Raw'!AJ114</f>
        <v>8.9999999999999993E-3</v>
      </c>
    </row>
    <row r="127" spans="1:33" ht="15" customHeight="1">
      <c r="A127" s="8" t="s">
        <v>3162</v>
      </c>
      <c r="B127" s="28" t="s">
        <v>3055</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1" t="str">
        <f>'AEO 2022 49 Raw'!AJ115</f>
        <v>- -</v>
      </c>
    </row>
    <row r="128" spans="1:33" ht="12" customHeight="1">
      <c r="A128" s="8" t="s">
        <v>3163</v>
      </c>
      <c r="B128" s="28" t="s">
        <v>3057</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1">
        <f>'AEO 2022 49 Raw'!AJ116</f>
        <v>-1E-3</v>
      </c>
    </row>
    <row r="129" spans="1:33" ht="12" customHeight="1">
      <c r="A129" s="8" t="s">
        <v>3164</v>
      </c>
      <c r="B129" s="28" t="s">
        <v>3059</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1">
        <f>'AEO 2022 49 Raw'!AJ117</f>
        <v>6.9000000000000006E-2</v>
      </c>
    </row>
    <row r="130" spans="1:33" ht="12" customHeight="1">
      <c r="A130" s="8" t="s">
        <v>3165</v>
      </c>
      <c r="B130" s="28" t="s">
        <v>3061</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1">
        <f>'AEO 2022 49 Raw'!AJ118</f>
        <v>7.0000000000000007E-2</v>
      </c>
    </row>
    <row r="131" spans="1:33" ht="12" customHeight="1">
      <c r="A131" s="8" t="s">
        <v>3166</v>
      </c>
      <c r="B131" s="28" t="s">
        <v>3063</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1">
        <f>'AEO 2022 49 Raw'!AJ119</f>
        <v>-2E-3</v>
      </c>
    </row>
    <row r="132" spans="1:33" ht="12" customHeight="1">
      <c r="A132" s="8" t="s">
        <v>3167</v>
      </c>
      <c r="B132" s="28" t="s">
        <v>3168</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1">
        <f>'AEO 2022 49 Raw'!AJ120</f>
        <v>8.0000000000000002E-3</v>
      </c>
    </row>
    <row r="133" spans="1:33" ht="12" customHeight="1">
      <c r="A133" s="8" t="s">
        <v>3169</v>
      </c>
      <c r="B133" s="27" t="s">
        <v>3170</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1">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1"/>
    </row>
    <row r="135" spans="1:33" ht="12" customHeight="1">
      <c r="B135" s="27" t="s">
        <v>3171</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1"/>
    </row>
    <row r="136" spans="1:33" ht="12" customHeight="1">
      <c r="B136" s="27" t="s">
        <v>3046</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1"/>
    </row>
    <row r="137" spans="1:33" ht="12" customHeight="1">
      <c r="A137" s="8" t="s">
        <v>3172</v>
      </c>
      <c r="B137" s="28" t="s">
        <v>3048</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1">
        <f>'AEO 2022 49 Raw'!AJ124</f>
        <v>1.2999999999999999E-2</v>
      </c>
    </row>
    <row r="138" spans="1:33" ht="12" customHeight="1">
      <c r="A138" s="8" t="s">
        <v>3173</v>
      </c>
      <c r="B138" s="28" t="s">
        <v>3050</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1">
        <f>'AEO 2022 49 Raw'!AJ125</f>
        <v>3.6999999999999998E-2</v>
      </c>
    </row>
    <row r="139" spans="1:33" ht="12" customHeight="1">
      <c r="A139" s="8" t="s">
        <v>3174</v>
      </c>
      <c r="B139" s="28" t="s">
        <v>1771</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1">
        <f>'AEO 2022 49 Raw'!AJ126</f>
        <v>0.13</v>
      </c>
    </row>
    <row r="140" spans="1:33" ht="12" customHeight="1">
      <c r="A140" s="8" t="s">
        <v>3175</v>
      </c>
      <c r="B140" s="28" t="s">
        <v>3053</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1">
        <f>'AEO 2022 49 Raw'!AJ127</f>
        <v>5.5E-2</v>
      </c>
    </row>
    <row r="141" spans="1:33" ht="12" customHeight="1">
      <c r="A141" s="8" t="s">
        <v>3176</v>
      </c>
      <c r="B141" s="28" t="s">
        <v>3055</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1">
        <f>'AEO 2022 49 Raw'!AJ128</f>
        <v>-6.0000000000000001E-3</v>
      </c>
    </row>
    <row r="142" spans="1:33" ht="12" customHeight="1">
      <c r="A142" s="8" t="s">
        <v>3177</v>
      </c>
      <c r="B142" s="28" t="s">
        <v>3057</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1">
        <f>'AEO 2022 49 Raw'!AJ129</f>
        <v>4.0000000000000001E-3</v>
      </c>
    </row>
    <row r="143" spans="1:33" ht="12" customHeight="1">
      <c r="A143" s="8" t="s">
        <v>3178</v>
      </c>
      <c r="B143" s="28" t="s">
        <v>3059</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1">
        <f>'AEO 2022 49 Raw'!AJ130</f>
        <v>0.14099999999999999</v>
      </c>
    </row>
    <row r="144" spans="1:33" ht="12" customHeight="1">
      <c r="A144" s="8" t="s">
        <v>3179</v>
      </c>
      <c r="B144" s="28" t="s">
        <v>3061</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1">
        <f>'AEO 2022 49 Raw'!AJ131</f>
        <v>0.14099999999999999</v>
      </c>
    </row>
    <row r="145" spans="1:33" ht="12" customHeight="1">
      <c r="A145" s="8" t="s">
        <v>3180</v>
      </c>
      <c r="B145" s="28" t="s">
        <v>3063</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1">
        <f>'AEO 2022 49 Raw'!AJ132</f>
        <v>0.111</v>
      </c>
    </row>
    <row r="146" spans="1:33" ht="12" customHeight="1">
      <c r="A146" s="8" t="s">
        <v>3181</v>
      </c>
      <c r="B146" s="28" t="s">
        <v>3065</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1">
        <f>'AEO 2022 49 Raw'!AJ133</f>
        <v>2.1000000000000001E-2</v>
      </c>
    </row>
    <row r="147" spans="1:33" ht="12" customHeight="1">
      <c r="B147" s="27" t="s">
        <v>3066</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1"/>
    </row>
    <row r="148" spans="1:33" ht="12" customHeight="1">
      <c r="A148" s="8" t="s">
        <v>3182</v>
      </c>
      <c r="B148" s="28" t="s">
        <v>3048</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1">
        <f>'AEO 2022 49 Raw'!AJ135</f>
        <v>1.4E-2</v>
      </c>
    </row>
    <row r="149" spans="1:33" ht="12" customHeight="1">
      <c r="A149" s="8" t="s">
        <v>3183</v>
      </c>
      <c r="B149" s="28" t="s">
        <v>3050</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1">
        <f>'AEO 2022 49 Raw'!AJ136</f>
        <v>3.0000000000000001E-3</v>
      </c>
    </row>
    <row r="150" spans="1:33" ht="15" customHeight="1">
      <c r="A150" s="8" t="s">
        <v>3184</v>
      </c>
      <c r="B150" s="28" t="s">
        <v>1771</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1">
        <f>'AEO 2022 49 Raw'!AJ137</f>
        <v>0.05</v>
      </c>
    </row>
    <row r="151" spans="1:33" ht="15" customHeight="1">
      <c r="A151" s="8" t="s">
        <v>3185</v>
      </c>
      <c r="B151" s="28" t="s">
        <v>3053</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1">
        <f>'AEO 2022 49 Raw'!AJ138</f>
        <v>5.8999999999999997E-2</v>
      </c>
    </row>
    <row r="152" spans="1:33" ht="15" customHeight="1">
      <c r="A152" s="8" t="s">
        <v>3186</v>
      </c>
      <c r="B152" s="28" t="s">
        <v>3055</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1">
        <f>'AEO 2022 49 Raw'!AJ139</f>
        <v>6.9000000000000006E-2</v>
      </c>
    </row>
    <row r="153" spans="1:33" ht="15" customHeight="1">
      <c r="A153" s="8" t="s">
        <v>3187</v>
      </c>
      <c r="B153" s="28" t="s">
        <v>3057</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1">
        <f>'AEO 2022 49 Raw'!AJ140</f>
        <v>8.0000000000000002E-3</v>
      </c>
    </row>
    <row r="154" spans="1:33" ht="15" customHeight="1">
      <c r="A154" s="8" t="s">
        <v>3188</v>
      </c>
      <c r="B154" s="28" t="s">
        <v>3059</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1">
        <f>'AEO 2022 49 Raw'!AJ141</f>
        <v>0.14199999999999999</v>
      </c>
    </row>
    <row r="155" spans="1:33" ht="15" customHeight="1">
      <c r="A155" s="8" t="s">
        <v>3189</v>
      </c>
      <c r="B155" s="28" t="s">
        <v>3061</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1">
        <f>'AEO 2022 49 Raw'!AJ142</f>
        <v>0.14199999999999999</v>
      </c>
    </row>
    <row r="156" spans="1:33" ht="15" customHeight="1">
      <c r="A156" s="8" t="s">
        <v>3190</v>
      </c>
      <c r="B156" s="28" t="s">
        <v>3063</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1">
        <f>'AEO 2022 49 Raw'!AJ143</f>
        <v>0.14199999999999999</v>
      </c>
    </row>
    <row r="157" spans="1:33" ht="15" customHeight="1">
      <c r="A157" s="8" t="s">
        <v>3191</v>
      </c>
      <c r="B157" s="28" t="s">
        <v>3077</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1">
        <f>'AEO 2022 49 Raw'!AJ144</f>
        <v>1.2E-2</v>
      </c>
    </row>
    <row r="158" spans="1:33" ht="15" customHeight="1">
      <c r="B158" s="27" t="s">
        <v>3078</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1"/>
    </row>
    <row r="159" spans="1:33" ht="15" customHeight="1">
      <c r="A159" s="8" t="s">
        <v>3192</v>
      </c>
      <c r="B159" s="28" t="s">
        <v>3048</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1">
        <f>'AEO 2022 49 Raw'!AJ146</f>
        <v>1E-3</v>
      </c>
    </row>
    <row r="160" spans="1:33" ht="15" customHeight="1">
      <c r="A160" s="8" t="s">
        <v>3193</v>
      </c>
      <c r="B160" s="28" t="s">
        <v>3050</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1">
        <f>'AEO 2022 49 Raw'!AJ147</f>
        <v>-5.2999999999999999E-2</v>
      </c>
    </row>
    <row r="161" spans="1:33" ht="15" customHeight="1">
      <c r="A161" s="8" t="s">
        <v>3194</v>
      </c>
      <c r="B161" s="28" t="s">
        <v>1771</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1">
        <f>'AEO 2022 49 Raw'!AJ148</f>
        <v>8.9999999999999993E-3</v>
      </c>
    </row>
    <row r="162" spans="1:33" ht="15" customHeight="1">
      <c r="A162" s="8" t="s">
        <v>3195</v>
      </c>
      <c r="B162" s="28" t="s">
        <v>3053</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1">
        <f>'AEO 2022 49 Raw'!AJ149</f>
        <v>2.5999999999999999E-2</v>
      </c>
    </row>
    <row r="163" spans="1:33" ht="12" customHeight="1">
      <c r="A163" s="8" t="s">
        <v>3196</v>
      </c>
      <c r="B163" s="28" t="s">
        <v>3055</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1" t="str">
        <f>'AEO 2022 49 Raw'!AJ150</f>
        <v>- -</v>
      </c>
    </row>
    <row r="164" spans="1:33" ht="15" customHeight="1">
      <c r="A164" s="8" t="s">
        <v>3197</v>
      </c>
      <c r="B164" s="28" t="s">
        <v>3057</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1">
        <f>'AEO 2022 49 Raw'!AJ151</f>
        <v>-2.4E-2</v>
      </c>
    </row>
    <row r="165" spans="1:33" ht="15" customHeight="1">
      <c r="A165" s="8" t="s">
        <v>3198</v>
      </c>
      <c r="B165" s="28" t="s">
        <v>3059</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1">
        <f>'AEO 2022 49 Raw'!AJ152</f>
        <v>0.125</v>
      </c>
    </row>
    <row r="166" spans="1:33" ht="15" customHeight="1">
      <c r="A166" s="8" t="s">
        <v>3199</v>
      </c>
      <c r="B166" s="28" t="s">
        <v>3061</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1">
        <f>'AEO 2022 49 Raw'!AJ153</f>
        <v>0.125</v>
      </c>
    </row>
    <row r="167" spans="1:33" ht="15" customHeight="1">
      <c r="A167" s="8" t="s">
        <v>3200</v>
      </c>
      <c r="B167" s="28" t="s">
        <v>3063</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1">
        <f>'AEO 2022 49 Raw'!AJ154</f>
        <v>0.125</v>
      </c>
    </row>
    <row r="168" spans="1:33" ht="15" customHeight="1">
      <c r="A168" s="8" t="s">
        <v>3201</v>
      </c>
      <c r="B168" s="28" t="s">
        <v>3089</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1">
        <f>'AEO 2022 49 Raw'!AJ155</f>
        <v>1E-3</v>
      </c>
    </row>
    <row r="169" spans="1:33" ht="15" customHeight="1">
      <c r="A169" s="8" t="s">
        <v>3202</v>
      </c>
      <c r="B169" s="27" t="s">
        <v>3203</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1">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1"/>
    </row>
    <row r="171" spans="1:33" ht="15" customHeight="1">
      <c r="B171" s="27" t="s">
        <v>1065</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1"/>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1"/>
    </row>
    <row r="173" spans="1:33" ht="15" customHeight="1">
      <c r="B173" s="27" t="s">
        <v>3135</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1"/>
    </row>
    <row r="174" spans="1:33" ht="15" customHeight="1">
      <c r="B174" s="27" t="s">
        <v>3046</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1"/>
    </row>
    <row r="175" spans="1:33" ht="15" customHeight="1">
      <c r="A175" s="8" t="s">
        <v>3204</v>
      </c>
      <c r="B175" s="28" t="s">
        <v>3048</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1">
        <f>'AEO 2022 49 Raw'!AJ160</f>
        <v>3.0000000000000001E-3</v>
      </c>
    </row>
    <row r="176" spans="1:33" ht="15" customHeight="1">
      <c r="A176" s="8" t="s">
        <v>3205</v>
      </c>
      <c r="B176" s="28" t="s">
        <v>3050</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1">
        <f>'AEO 2022 49 Raw'!AJ161</f>
        <v>3.0000000000000001E-3</v>
      </c>
    </row>
    <row r="177" spans="1:33" ht="15" customHeight="1">
      <c r="A177" s="8" t="s">
        <v>3206</v>
      </c>
      <c r="B177" s="28" t="s">
        <v>1771</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1">
        <f>'AEO 2022 49 Raw'!AJ162</f>
        <v>5.0000000000000001E-3</v>
      </c>
    </row>
    <row r="178" spans="1:33" ht="15" customHeight="1">
      <c r="A178" s="8" t="s">
        <v>3207</v>
      </c>
      <c r="B178" s="28" t="s">
        <v>3053</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1">
        <f>'AEO 2022 49 Raw'!AJ163</f>
        <v>1.4999999999999999E-2</v>
      </c>
    </row>
    <row r="179" spans="1:33" ht="15" customHeight="1">
      <c r="A179" s="8" t="s">
        <v>3208</v>
      </c>
      <c r="B179" s="28" t="s">
        <v>3055</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1">
        <f>'AEO 2022 49 Raw'!AJ164</f>
        <v>8.0000000000000002E-3</v>
      </c>
    </row>
    <row r="180" spans="1:33" ht="15" customHeight="1">
      <c r="A180" s="8" t="s">
        <v>3209</v>
      </c>
      <c r="B180" s="28" t="s">
        <v>3057</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1">
        <f>'AEO 2022 49 Raw'!AJ165</f>
        <v>2E-3</v>
      </c>
    </row>
    <row r="181" spans="1:33" ht="12" customHeight="1">
      <c r="A181" s="8" t="s">
        <v>3210</v>
      </c>
      <c r="B181" s="28" t="s">
        <v>3059</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1">
        <f>'AEO 2022 49 Raw'!AJ166</f>
        <v>8.0000000000000002E-3</v>
      </c>
    </row>
    <row r="182" spans="1:33" ht="12" customHeight="1">
      <c r="A182" s="8" t="s">
        <v>3211</v>
      </c>
      <c r="B182" s="28" t="s">
        <v>3061</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1">
        <f>'AEO 2022 49 Raw'!AJ167</f>
        <v>3.0000000000000001E-3</v>
      </c>
    </row>
    <row r="183" spans="1:33" ht="15" customHeight="1">
      <c r="A183" s="8" t="s">
        <v>3212</v>
      </c>
      <c r="B183" s="28" t="s">
        <v>3063</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1">
        <f>'AEO 2022 49 Raw'!AJ168</f>
        <v>-5.0000000000000001E-3</v>
      </c>
    </row>
    <row r="184" spans="1:33" ht="15" customHeight="1">
      <c r="A184" s="8" t="s">
        <v>3213</v>
      </c>
      <c r="B184" s="28" t="s">
        <v>3146</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1">
        <f>'AEO 2022 49 Raw'!AJ169</f>
        <v>2E-3</v>
      </c>
    </row>
    <row r="185" spans="1:33" ht="15" customHeight="1">
      <c r="B185" s="27" t="s">
        <v>3066</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1"/>
    </row>
    <row r="186" spans="1:33" ht="15" customHeight="1">
      <c r="A186" s="8" t="s">
        <v>3214</v>
      </c>
      <c r="B186" s="28" t="s">
        <v>3048</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1">
        <f>'AEO 2022 49 Raw'!AJ171</f>
        <v>8.9999999999999993E-3</v>
      </c>
    </row>
    <row r="187" spans="1:33" ht="15" customHeight="1">
      <c r="A187" s="8" t="s">
        <v>3215</v>
      </c>
      <c r="B187" s="28" t="s">
        <v>3050</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1">
        <f>'AEO 2022 49 Raw'!AJ172</f>
        <v>8.0000000000000002E-3</v>
      </c>
    </row>
    <row r="188" spans="1:33" ht="12" customHeight="1">
      <c r="A188" s="8" t="s">
        <v>3216</v>
      </c>
      <c r="B188" s="28" t="s">
        <v>1771</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1">
        <f>'AEO 2022 49 Raw'!AJ173</f>
        <v>0.01</v>
      </c>
    </row>
    <row r="189" spans="1:33" ht="15" customHeight="1">
      <c r="A189" s="8" t="s">
        <v>3217</v>
      </c>
      <c r="B189" s="28" t="s">
        <v>3053</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1">
        <f>'AEO 2022 49 Raw'!AJ174</f>
        <v>8.9999999999999993E-3</v>
      </c>
    </row>
    <row r="190" spans="1:33" ht="15" customHeight="1">
      <c r="A190" s="8" t="s">
        <v>3218</v>
      </c>
      <c r="B190" s="28" t="s">
        <v>3055</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1">
        <f>'AEO 2022 49 Raw'!AJ175</f>
        <v>6.0000000000000001E-3</v>
      </c>
    </row>
    <row r="191" spans="1:33" ht="15" customHeight="1">
      <c r="A191" s="8" t="s">
        <v>3219</v>
      </c>
      <c r="B191" s="28" t="s">
        <v>3057</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1">
        <f>'AEO 2022 49 Raw'!AJ176</f>
        <v>7.0000000000000001E-3</v>
      </c>
    </row>
    <row r="192" spans="1:33" ht="15" customHeight="1">
      <c r="A192" s="8" t="s">
        <v>3220</v>
      </c>
      <c r="B192" s="28" t="s">
        <v>3059</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1">
        <f>'AEO 2022 49 Raw'!AJ177</f>
        <v>8.9999999999999993E-3</v>
      </c>
    </row>
    <row r="193" spans="1:33" ht="15" customHeight="1">
      <c r="A193" s="8" t="s">
        <v>3221</v>
      </c>
      <c r="B193" s="28" t="s">
        <v>3061</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1">
        <f>'AEO 2022 49 Raw'!AJ178</f>
        <v>8.0000000000000002E-3</v>
      </c>
    </row>
    <row r="194" spans="1:33" ht="12" customHeight="1">
      <c r="A194" s="8" t="s">
        <v>3222</v>
      </c>
      <c r="B194" s="28" t="s">
        <v>3063</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1">
        <f>'AEO 2022 49 Raw'!AJ179</f>
        <v>0</v>
      </c>
    </row>
    <row r="195" spans="1:33" ht="15" customHeight="1">
      <c r="A195" s="8" t="s">
        <v>3223</v>
      </c>
      <c r="B195" s="28" t="s">
        <v>3157</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1">
        <f>'AEO 2022 49 Raw'!AJ180</f>
        <v>8.0000000000000002E-3</v>
      </c>
    </row>
    <row r="196" spans="1:33" ht="15" customHeight="1">
      <c r="B196" s="27" t="s">
        <v>3078</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1"/>
    </row>
    <row r="197" spans="1:33" ht="15" customHeight="1">
      <c r="A197" s="8" t="s">
        <v>3224</v>
      </c>
      <c r="B197" s="28" t="s">
        <v>3048</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1">
        <f>'AEO 2022 49 Raw'!AJ182</f>
        <v>7.0000000000000001E-3</v>
      </c>
    </row>
    <row r="198" spans="1:33" ht="15" customHeight="1">
      <c r="A198" s="8" t="s">
        <v>3225</v>
      </c>
      <c r="B198" s="28" t="s">
        <v>3050</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1">
        <f>'AEO 2022 49 Raw'!AJ183</f>
        <v>8.0000000000000002E-3</v>
      </c>
    </row>
    <row r="199" spans="1:33" ht="15" customHeight="1">
      <c r="A199" s="8" t="s">
        <v>3226</v>
      </c>
      <c r="B199" s="28" t="s">
        <v>1771</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1">
        <f>'AEO 2022 49 Raw'!AJ184</f>
        <v>3.0000000000000001E-3</v>
      </c>
    </row>
    <row r="200" spans="1:33" ht="12" customHeight="1">
      <c r="A200" s="8" t="s">
        <v>3227</v>
      </c>
      <c r="B200" s="28" t="s">
        <v>3053</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1">
        <f>'AEO 2022 49 Raw'!AJ185</f>
        <v>8.9999999999999993E-3</v>
      </c>
    </row>
    <row r="201" spans="1:33" ht="15" customHeight="1">
      <c r="A201" s="8" t="s">
        <v>3228</v>
      </c>
      <c r="B201" s="28" t="s">
        <v>3055</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1" t="str">
        <f>'AEO 2022 49 Raw'!AJ186</f>
        <v>- -</v>
      </c>
    </row>
    <row r="202" spans="1:33" ht="15" customHeight="1">
      <c r="A202" s="8" t="s">
        <v>3229</v>
      </c>
      <c r="B202" s="28" t="s">
        <v>3057</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1">
        <f>'AEO 2022 49 Raw'!AJ187</f>
        <v>2.3E-2</v>
      </c>
    </row>
    <row r="203" spans="1:33" ht="15" customHeight="1">
      <c r="A203" s="8" t="s">
        <v>3230</v>
      </c>
      <c r="B203" s="28" t="s">
        <v>3059</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1">
        <f>'AEO 2022 49 Raw'!AJ188</f>
        <v>7.0000000000000007E-2</v>
      </c>
    </row>
    <row r="204" spans="1:33" ht="12" customHeight="1">
      <c r="A204" s="8" t="s">
        <v>3231</v>
      </c>
      <c r="B204" s="28" t="s">
        <v>3061</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1">
        <f>'AEO 2022 49 Raw'!AJ189</f>
        <v>7.1999999999999995E-2</v>
      </c>
    </row>
    <row r="205" spans="1:33" ht="15" customHeight="1">
      <c r="A205" s="8" t="s">
        <v>3232</v>
      </c>
      <c r="B205" s="28" t="s">
        <v>3063</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1">
        <f>'AEO 2022 49 Raw'!AJ190</f>
        <v>-2E-3</v>
      </c>
    </row>
    <row r="206" spans="1:33" ht="15" customHeight="1">
      <c r="A206" s="8" t="s">
        <v>3233</v>
      </c>
      <c r="B206" s="28" t="s">
        <v>3168</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1">
        <f>'AEO 2022 49 Raw'!AJ191</f>
        <v>7.0000000000000001E-3</v>
      </c>
    </row>
    <row r="207" spans="1:33" ht="15" customHeight="1">
      <c r="A207" s="8" t="s">
        <v>3234</v>
      </c>
      <c r="B207" s="27" t="s">
        <v>3170</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1">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1"/>
    </row>
    <row r="209" spans="1:33" ht="12" customHeight="1">
      <c r="B209" s="27" t="s">
        <v>3235</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1"/>
    </row>
    <row r="210" spans="1:33" ht="15" customHeight="1">
      <c r="B210" s="27" t="s">
        <v>3046</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1"/>
    </row>
    <row r="211" spans="1:33" ht="15" customHeight="1">
      <c r="A211" s="8" t="s">
        <v>3236</v>
      </c>
      <c r="B211" s="28" t="s">
        <v>3048</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1">
        <f>'AEO 2022 49 Raw'!AJ195</f>
        <v>-0.01</v>
      </c>
    </row>
    <row r="212" spans="1:33" ht="15" customHeight="1">
      <c r="A212" s="8" t="s">
        <v>3237</v>
      </c>
      <c r="B212" s="28" t="s">
        <v>3050</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1">
        <f>'AEO 2022 49 Raw'!AJ196</f>
        <v>2.4E-2</v>
      </c>
    </row>
    <row r="213" spans="1:33" ht="15" customHeight="1">
      <c r="A213" s="8" t="s">
        <v>3238</v>
      </c>
      <c r="B213" s="28" t="s">
        <v>1771</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1">
        <f>'AEO 2022 49 Raw'!AJ197</f>
        <v>3.4000000000000002E-2</v>
      </c>
    </row>
    <row r="214" spans="1:33" ht="15" customHeight="1">
      <c r="A214" s="8" t="s">
        <v>3239</v>
      </c>
      <c r="B214" s="28" t="s">
        <v>3053</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1">
        <f>'AEO 2022 49 Raw'!AJ198</f>
        <v>1.2999999999999999E-2</v>
      </c>
    </row>
    <row r="215" spans="1:33" ht="15" customHeight="1">
      <c r="A215" s="8" t="s">
        <v>3240</v>
      </c>
      <c r="B215" s="28" t="s">
        <v>3055</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1">
        <f>'AEO 2022 49 Raw'!AJ199</f>
        <v>-2E-3</v>
      </c>
    </row>
    <row r="216" spans="1:33" ht="15" customHeight="1">
      <c r="A216" s="8" t="s">
        <v>3241</v>
      </c>
      <c r="B216" s="28" t="s">
        <v>3057</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1">
        <f>'AEO 2022 49 Raw'!AJ200</f>
        <v>5.0000000000000001E-3</v>
      </c>
    </row>
    <row r="217" spans="1:33" ht="15" customHeight="1">
      <c r="A217" s="8" t="s">
        <v>3242</v>
      </c>
      <c r="B217" s="28" t="s">
        <v>3059</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1">
        <f>'AEO 2022 49 Raw'!AJ201</f>
        <v>3.4000000000000002E-2</v>
      </c>
    </row>
    <row r="218" spans="1:33" ht="15" customHeight="1">
      <c r="A218" s="8" t="s">
        <v>3243</v>
      </c>
      <c r="B218" s="28" t="s">
        <v>3061</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1">
        <f>'AEO 2022 49 Raw'!AJ202</f>
        <v>3.4000000000000002E-2</v>
      </c>
    </row>
    <row r="219" spans="1:33" ht="15" customHeight="1">
      <c r="A219" s="8" t="s">
        <v>3244</v>
      </c>
      <c r="B219" s="28" t="s">
        <v>3063</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1">
        <f>'AEO 2022 49 Raw'!AJ203</f>
        <v>-1.7999999999999999E-2</v>
      </c>
    </row>
    <row r="220" spans="1:33" ht="15" customHeight="1">
      <c r="A220" s="8" t="s">
        <v>3245</v>
      </c>
      <c r="B220" s="28" t="s">
        <v>3065</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1">
        <f>'AEO 2022 49 Raw'!AJ204</f>
        <v>4.0000000000000001E-3</v>
      </c>
    </row>
    <row r="221" spans="1:33" ht="15" customHeight="1">
      <c r="B221" s="27" t="s">
        <v>3066</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1">
        <f>'AEO 2022 49 Raw'!AJ205</f>
        <v>0</v>
      </c>
    </row>
    <row r="222" spans="1:33" ht="15" customHeight="1">
      <c r="A222" s="8" t="s">
        <v>3246</v>
      </c>
      <c r="B222" s="28" t="s">
        <v>3048</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1">
        <f>'AEO 2022 49 Raw'!AJ206</f>
        <v>7.0000000000000001E-3</v>
      </c>
    </row>
    <row r="223" spans="1:33" ht="15" customHeight="1">
      <c r="A223" s="8" t="s">
        <v>3247</v>
      </c>
      <c r="B223" s="28" t="s">
        <v>3050</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1">
        <f>'AEO 2022 49 Raw'!AJ207</f>
        <v>1.2999999999999999E-2</v>
      </c>
    </row>
    <row r="224" spans="1:33" ht="15" customHeight="1">
      <c r="A224" s="8" t="s">
        <v>3248</v>
      </c>
      <c r="B224" s="28" t="s">
        <v>1771</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1">
        <f>'AEO 2022 49 Raw'!AJ208</f>
        <v>0.04</v>
      </c>
    </row>
    <row r="225" spans="1:33" ht="15" customHeight="1">
      <c r="A225" s="8" t="s">
        <v>3249</v>
      </c>
      <c r="B225" s="28" t="s">
        <v>3053</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1">
        <f>'AEO 2022 49 Raw'!AJ209</f>
        <v>5.0000000000000001E-3</v>
      </c>
    </row>
    <row r="226" spans="1:33" ht="15" customHeight="1">
      <c r="A226" s="8" t="s">
        <v>3250</v>
      </c>
      <c r="B226" s="28" t="s">
        <v>3055</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1">
        <f>'AEO 2022 49 Raw'!AJ210</f>
        <v>0.03</v>
      </c>
    </row>
    <row r="227" spans="1:33" ht="15" customHeight="1">
      <c r="A227" s="8" t="s">
        <v>3251</v>
      </c>
      <c r="B227" s="28" t="s">
        <v>3057</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1">
        <f>'AEO 2022 49 Raw'!AJ211</f>
        <v>-5.6000000000000001E-2</v>
      </c>
    </row>
    <row r="228" spans="1:33" ht="15" customHeight="1">
      <c r="A228" s="8" t="s">
        <v>3252</v>
      </c>
      <c r="B228" s="28" t="s">
        <v>3059</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1">
        <f>'AEO 2022 49 Raw'!AJ212</f>
        <v>0.04</v>
      </c>
    </row>
    <row r="229" spans="1:33" ht="15" customHeight="1">
      <c r="A229" s="8" t="s">
        <v>3253</v>
      </c>
      <c r="B229" s="28" t="s">
        <v>3061</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1">
        <f>'AEO 2022 49 Raw'!AJ213</f>
        <v>0.04</v>
      </c>
    </row>
    <row r="230" spans="1:33" ht="15" customHeight="1">
      <c r="A230" s="8" t="s">
        <v>3254</v>
      </c>
      <c r="B230" s="28" t="s">
        <v>3063</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1">
        <f>'AEO 2022 49 Raw'!AJ214</f>
        <v>0.04</v>
      </c>
    </row>
    <row r="231" spans="1:33" ht="15" customHeight="1">
      <c r="A231" s="8" t="s">
        <v>3255</v>
      </c>
      <c r="B231" s="28" t="s">
        <v>3077</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1">
        <f>'AEO 2022 49 Raw'!AJ215</f>
        <v>0.01</v>
      </c>
    </row>
    <row r="232" spans="1:33" ht="15" customHeight="1">
      <c r="B232" s="27" t="s">
        <v>3078</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1">
        <f>'AEO 2022 49 Raw'!AJ216</f>
        <v>0</v>
      </c>
    </row>
    <row r="233" spans="1:33" ht="15" customHeight="1">
      <c r="A233" s="8" t="s">
        <v>3256</v>
      </c>
      <c r="B233" s="28" t="s">
        <v>3048</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1">
        <f>'AEO 2022 49 Raw'!AJ217</f>
        <v>-1.2999999999999999E-2</v>
      </c>
    </row>
    <row r="234" spans="1:33" ht="15" customHeight="1">
      <c r="A234" s="8" t="s">
        <v>3257</v>
      </c>
      <c r="B234" s="28" t="s">
        <v>3050</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1">
        <f>'AEO 2022 49 Raw'!AJ218</f>
        <v>-1.2E-2</v>
      </c>
    </row>
    <row r="235" spans="1:33" ht="15" customHeight="1">
      <c r="A235" s="8" t="s">
        <v>3258</v>
      </c>
      <c r="B235" s="28" t="s">
        <v>1771</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1">
        <f>'AEO 2022 49 Raw'!AJ219</f>
        <v>1E-3</v>
      </c>
    </row>
    <row r="236" spans="1:33" ht="15" customHeight="1">
      <c r="A236" s="8" t="s">
        <v>3259</v>
      </c>
      <c r="B236" s="28" t="s">
        <v>3053</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1">
        <f>'AEO 2022 49 Raw'!AJ220</f>
        <v>1.9E-2</v>
      </c>
    </row>
    <row r="237" spans="1:33" ht="15" customHeight="1">
      <c r="A237" s="8" t="s">
        <v>3260</v>
      </c>
      <c r="B237" s="28" t="s">
        <v>3055</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1" t="str">
        <f>'AEO 2022 49 Raw'!AJ221</f>
        <v>- -</v>
      </c>
    </row>
    <row r="238" spans="1:33" ht="15" customHeight="1">
      <c r="A238" s="8" t="s">
        <v>3261</v>
      </c>
      <c r="B238" s="28" t="s">
        <v>3057</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1">
        <f>'AEO 2022 49 Raw'!AJ222</f>
        <v>-1.2E-2</v>
      </c>
    </row>
    <row r="239" spans="1:33" ht="15" customHeight="1">
      <c r="A239" s="8" t="s">
        <v>3262</v>
      </c>
      <c r="B239" s="28" t="s">
        <v>3059</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1">
        <f>'AEO 2022 49 Raw'!AJ223</f>
        <v>1.7000000000000001E-2</v>
      </c>
    </row>
    <row r="240" spans="1:33" ht="15" customHeight="1">
      <c r="A240" s="8" t="s">
        <v>3263</v>
      </c>
      <c r="B240" s="28" t="s">
        <v>3061</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1">
        <f>'AEO 2022 49 Raw'!AJ224</f>
        <v>1.7000000000000001E-2</v>
      </c>
    </row>
    <row r="241" spans="1:33" ht="15" customHeight="1">
      <c r="A241" s="8" t="s">
        <v>3264</v>
      </c>
      <c r="B241" s="28" t="s">
        <v>3063</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1">
        <f>'AEO 2022 49 Raw'!AJ225</f>
        <v>1.7000000000000001E-2</v>
      </c>
    </row>
    <row r="242" spans="1:33" ht="15" customHeight="1">
      <c r="A242" s="8" t="s">
        <v>3265</v>
      </c>
      <c r="B242" s="28" t="s">
        <v>3089</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1">
        <f>'AEO 2022 49 Raw'!AJ226</f>
        <v>-1.2E-2</v>
      </c>
    </row>
    <row r="243" spans="1:33" ht="15" customHeight="1">
      <c r="A243" s="8" t="s">
        <v>3266</v>
      </c>
      <c r="B243" s="27" t="s">
        <v>3267</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1">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1"/>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1"/>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1"/>
    </row>
    <row r="247" spans="1:33" ht="15" customHeight="1">
      <c r="B247" s="27" t="s">
        <v>1202</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1"/>
    </row>
    <row r="248" spans="1:33" ht="12" customHeight="1">
      <c r="A248" s="8" t="s">
        <v>3268</v>
      </c>
      <c r="B248" s="28" t="s">
        <v>3269</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1">
        <f>'AEO 2022 49 Raw'!AJ229</f>
        <v>0</v>
      </c>
    </row>
    <row r="249" spans="1:33" ht="15" customHeight="1">
      <c r="A249" s="8" t="s">
        <v>3270</v>
      </c>
      <c r="B249" s="28" t="s">
        <v>3271</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1">
        <f>'AEO 2022 49 Raw'!AJ230</f>
        <v>6.0000000000000001E-3</v>
      </c>
    </row>
    <row r="250" spans="1:33" ht="15" customHeight="1">
      <c r="B250" s="27" t="s">
        <v>3272</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1">
        <f>'AEO 2022 49 Raw'!AJ231</f>
        <v>0</v>
      </c>
    </row>
    <row r="251" spans="1:33" ht="15" customHeight="1">
      <c r="A251" s="8" t="s">
        <v>3273</v>
      </c>
      <c r="B251" s="28" t="s">
        <v>3274</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1">
        <f>'AEO 2022 49 Raw'!AJ232</f>
        <v>-2.5999999999999999E-2</v>
      </c>
    </row>
    <row r="252" spans="1:33" ht="12" customHeight="1">
      <c r="A252" s="8" t="s">
        <v>3275</v>
      </c>
      <c r="B252" s="28" t="s">
        <v>3276</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1" t="str">
        <f>'AEO 2022 49 Raw'!AJ233</f>
        <v>- -</v>
      </c>
    </row>
    <row r="253" spans="1:33" ht="15" customHeight="1">
      <c r="A253" s="8" t="s">
        <v>3277</v>
      </c>
      <c r="B253" s="28" t="s">
        <v>3278</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1" t="str">
        <f>'AEO 2022 49 Raw'!AJ234</f>
        <v>- -</v>
      </c>
    </row>
    <row r="254" spans="1:33" ht="15" customHeight="1">
      <c r="A254" s="8" t="s">
        <v>3279</v>
      </c>
      <c r="B254" s="28" t="s">
        <v>3280</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1">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1"/>
    </row>
    <row r="256" spans="1:33" ht="15" customHeight="1">
      <c r="B256" s="27" t="s">
        <v>239</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1">
        <f>'AEO 2022 49 Raw'!AJ237</f>
        <v>-1.4999999999999999E-2</v>
      </c>
    </row>
    <row r="257" spans="1:33" ht="15" customHeight="1">
      <c r="A257" s="8" t="s">
        <v>3281</v>
      </c>
      <c r="B257" s="28" t="s">
        <v>3282</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1">
        <f>'AEO 2022 49 Raw'!AJ238</f>
        <v>6.0000000000000001E-3</v>
      </c>
    </row>
    <row r="258" spans="1:33" ht="15" customHeight="1">
      <c r="A258" s="8" t="s">
        <v>3283</v>
      </c>
      <c r="B258" s="28" t="s">
        <v>3271</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1">
        <f>'AEO 2022 49 Raw'!AJ239</f>
        <v>0</v>
      </c>
    </row>
    <row r="259" spans="1:33" ht="15" customHeight="1">
      <c r="B259" s="27" t="s">
        <v>3272</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1">
        <f>'AEO 2022 49 Raw'!AJ240</f>
        <v>-2.1000000000000001E-2</v>
      </c>
    </row>
    <row r="260" spans="1:33" ht="15" customHeight="1">
      <c r="A260" s="8" t="s">
        <v>3284</v>
      </c>
      <c r="B260" s="28" t="s">
        <v>3274</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1">
        <f>'AEO 2022 49 Raw'!AJ241</f>
        <v>-7.0000000000000007E-2</v>
      </c>
    </row>
    <row r="261" spans="1:33" ht="15" customHeight="1">
      <c r="A261" s="8" t="s">
        <v>3285</v>
      </c>
      <c r="B261" s="28" t="s">
        <v>3276</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1" t="str">
        <f>'AEO 2022 49 Raw'!AJ242</f>
        <v>- -</v>
      </c>
    </row>
    <row r="262" spans="1:33" ht="15" customHeight="1">
      <c r="A262" s="8" t="s">
        <v>3286</v>
      </c>
      <c r="B262" s="28" t="s">
        <v>3278</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1">
        <f>'AEO 2022 49 Raw'!AJ243</f>
        <v>0.04</v>
      </c>
    </row>
    <row r="263" spans="1:33" ht="15" customHeight="1">
      <c r="A263" s="8" t="s">
        <v>3287</v>
      </c>
      <c r="B263" s="28" t="s">
        <v>3280</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1">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1"/>
    </row>
    <row r="265" spans="1:33" ht="15" customHeight="1">
      <c r="B265" s="27" t="s">
        <v>242</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1"/>
    </row>
    <row r="266" spans="1:33" ht="15" customHeight="1">
      <c r="A266" s="8" t="s">
        <v>3288</v>
      </c>
      <c r="B266" s="28" t="s">
        <v>3289</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1">
        <f>'AEO 2022 49 Raw'!AJ245</f>
        <v>3.2000000000000001E-2</v>
      </c>
    </row>
    <row r="267" spans="1:33" ht="12" customHeight="1">
      <c r="A267" s="8" t="s">
        <v>3290</v>
      </c>
      <c r="B267" s="28" t="s">
        <v>3291</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1">
        <f>'AEO 2022 49 Raw'!AJ246</f>
        <v>3.7999999999999999E-2</v>
      </c>
    </row>
    <row r="268" spans="1:33" ht="12" customHeight="1">
      <c r="A268" s="8" t="s">
        <v>3292</v>
      </c>
      <c r="B268" s="28" t="s">
        <v>3293</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1">
        <f>'AEO 2022 49 Raw'!AJ247</f>
        <v>2.9000000000000001E-2</v>
      </c>
    </row>
    <row r="269" spans="1:33" ht="12" customHeight="1">
      <c r="B269" s="27" t="s">
        <v>3272</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1">
        <f>'AEO 2022 49 Raw'!AJ248</f>
        <v>0</v>
      </c>
    </row>
    <row r="270" spans="1:33" ht="12" customHeight="1">
      <c r="A270" s="8" t="s">
        <v>3294</v>
      </c>
      <c r="B270" s="28" t="s">
        <v>3274</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1">
        <f>'AEO 2022 49 Raw'!AJ249</f>
        <v>-2E-3</v>
      </c>
    </row>
    <row r="271" spans="1:33" ht="12" customHeight="1">
      <c r="A271" s="8" t="s">
        <v>3295</v>
      </c>
      <c r="B271" s="28" t="s">
        <v>3276</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1">
        <f>'AEO 2022 49 Raw'!AJ250</f>
        <v>-6.0000000000000001E-3</v>
      </c>
    </row>
    <row r="272" spans="1:33" ht="12" customHeight="1">
      <c r="A272" s="8" t="s">
        <v>3296</v>
      </c>
      <c r="B272" s="28" t="s">
        <v>3278</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1" t="str">
        <f>'AEO 2022 49 Raw'!AJ251</f>
        <v>- -</v>
      </c>
    </row>
    <row r="273" spans="1:34" ht="12" customHeight="1">
      <c r="A273" s="8" t="s">
        <v>3297</v>
      </c>
      <c r="B273" s="28" t="s">
        <v>3280</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1">
        <f>'AEO 2022 49 Raw'!AJ252</f>
        <v>3.1E-2</v>
      </c>
    </row>
    <row r="274" spans="1:34" ht="12" customHeight="1" thickBot="1"/>
    <row r="275" spans="1:34" ht="12" customHeight="1">
      <c r="B275" s="45" t="s">
        <v>3298</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3299</v>
      </c>
    </row>
    <row r="277" spans="1:34" ht="12" customHeight="1">
      <c r="B277" s="4" t="s">
        <v>1276</v>
      </c>
    </row>
    <row r="278" spans="1:34" ht="12" customHeight="1">
      <c r="B278" s="4" t="s">
        <v>2027</v>
      </c>
    </row>
    <row r="279" spans="1:34" ht="12" customHeight="1">
      <c r="B279" s="4" t="s">
        <v>1793</v>
      </c>
    </row>
    <row r="280" spans="1:34" ht="12" customHeight="1">
      <c r="B280" s="4" t="s">
        <v>3300</v>
      </c>
    </row>
    <row r="281" spans="1:34" ht="12" customHeight="1">
      <c r="B281" s="4" t="s">
        <v>3301</v>
      </c>
    </row>
    <row r="282" spans="1:34" ht="12" customHeight="1">
      <c r="B282" s="4" t="s">
        <v>3302</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R9"/>
  <sheetViews>
    <sheetView workbookViewId="0"/>
  </sheetViews>
  <sheetFormatPr defaultRowHeight="15"/>
  <cols>
    <col min="14" max="15" width="11.85546875" bestFit="1" customWidth="1"/>
  </cols>
  <sheetData>
    <row r="1" spans="1:44">
      <c r="A1" s="1" t="s">
        <v>3303</v>
      </c>
      <c r="M1" t="s">
        <v>3304</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3305</v>
      </c>
      <c r="B2" t="s">
        <v>3306</v>
      </c>
      <c r="C2" t="s">
        <v>3307</v>
      </c>
      <c r="H2" t="s">
        <v>3308</v>
      </c>
      <c r="I2" t="s">
        <v>3309</v>
      </c>
      <c r="J2" t="s">
        <v>3310</v>
      </c>
      <c r="M2" t="s">
        <v>3311</v>
      </c>
      <c r="N2" s="50">
        <v>977595000000000</v>
      </c>
      <c r="O2" s="50">
        <v>1401450000000000</v>
      </c>
      <c r="P2" s="50">
        <v>1884340000000000</v>
      </c>
      <c r="Q2" s="50">
        <v>2218810000000000</v>
      </c>
      <c r="R2" s="50">
        <v>2373270000000000</v>
      </c>
      <c r="S2" s="50">
        <v>2458970000000000</v>
      </c>
      <c r="T2" s="50">
        <v>2505470000000000</v>
      </c>
      <c r="U2" s="50">
        <v>2532250000000000</v>
      </c>
      <c r="V2" s="50">
        <v>2559340000000000</v>
      </c>
      <c r="W2" s="50">
        <v>2593730000000000</v>
      </c>
      <c r="X2" s="50">
        <v>2635190000000000</v>
      </c>
      <c r="Y2" s="50">
        <v>2671600000000000</v>
      </c>
      <c r="Z2" s="50">
        <v>2710540000000000</v>
      </c>
      <c r="AA2" s="50">
        <v>2753140000000000</v>
      </c>
      <c r="AB2" s="50">
        <v>2793910000000000</v>
      </c>
      <c r="AC2" s="50">
        <v>2832650000000000</v>
      </c>
      <c r="AD2" s="50">
        <v>2868780000000000</v>
      </c>
      <c r="AE2" s="50">
        <v>2908690000000000</v>
      </c>
      <c r="AF2" s="50">
        <v>2945960000000000</v>
      </c>
      <c r="AG2" s="50">
        <v>2987070000000000</v>
      </c>
      <c r="AH2" s="50">
        <v>3031990000000000</v>
      </c>
      <c r="AI2" s="50">
        <v>3068570000000000</v>
      </c>
      <c r="AJ2" s="50">
        <v>3108610000000000</v>
      </c>
      <c r="AK2" s="50">
        <v>3151500000000000</v>
      </c>
      <c r="AL2" s="50">
        <v>3203200000000000</v>
      </c>
      <c r="AM2" s="50">
        <v>3257880000000000</v>
      </c>
      <c r="AN2" s="50">
        <v>3311650000000000</v>
      </c>
      <c r="AO2" s="50">
        <v>3357270000000000</v>
      </c>
      <c r="AP2" s="50">
        <v>3401610000000000</v>
      </c>
      <c r="AQ2" s="50">
        <v>3453860000000000</v>
      </c>
      <c r="AR2" s="50">
        <v>3510200000000000</v>
      </c>
    </row>
    <row r="3" spans="1:44">
      <c r="A3" t="s">
        <v>3305</v>
      </c>
      <c r="B3" t="s">
        <v>3306</v>
      </c>
      <c r="C3" t="s">
        <v>3312</v>
      </c>
      <c r="H3" t="s">
        <v>3308</v>
      </c>
      <c r="I3" t="s">
        <v>3309</v>
      </c>
      <c r="J3" t="s">
        <v>3313</v>
      </c>
      <c r="M3" t="s">
        <v>3314</v>
      </c>
      <c r="N3" s="50">
        <v>381731000000000</v>
      </c>
      <c r="O3" s="50">
        <v>401925000000000</v>
      </c>
      <c r="P3" s="50">
        <v>415714000000000</v>
      </c>
      <c r="Q3" s="50">
        <v>422723000000000</v>
      </c>
      <c r="R3" s="50">
        <v>431239000000000</v>
      </c>
      <c r="S3" s="50">
        <v>438776000000000</v>
      </c>
      <c r="T3" s="50">
        <v>445635000000000</v>
      </c>
      <c r="U3" s="50">
        <v>450765000000000</v>
      </c>
      <c r="V3" s="50">
        <v>456023000000000</v>
      </c>
      <c r="W3" s="50">
        <v>462151000000000</v>
      </c>
      <c r="X3" s="50">
        <v>469156000000000</v>
      </c>
      <c r="Y3" s="50">
        <v>475690000000000</v>
      </c>
      <c r="Z3" s="50">
        <v>482595000000000</v>
      </c>
      <c r="AA3" s="50">
        <v>490105000000000</v>
      </c>
      <c r="AB3" s="50">
        <v>497324000000000</v>
      </c>
      <c r="AC3" s="50">
        <v>504358000000000</v>
      </c>
      <c r="AD3" s="50">
        <v>511210000000000</v>
      </c>
      <c r="AE3" s="50">
        <v>518545000000000</v>
      </c>
      <c r="AF3" s="50">
        <v>525515000000000</v>
      </c>
      <c r="AG3" s="50">
        <v>533094000000000</v>
      </c>
      <c r="AH3" s="50">
        <v>541194000000000</v>
      </c>
      <c r="AI3" s="50">
        <v>548235000000000</v>
      </c>
      <c r="AJ3" s="50">
        <v>555802000000000</v>
      </c>
      <c r="AK3" s="50">
        <v>563614000000000</v>
      </c>
      <c r="AL3" s="50">
        <v>571827000000000</v>
      </c>
      <c r="AM3" s="50">
        <v>580293000000000</v>
      </c>
      <c r="AN3" s="50">
        <v>588954000000000</v>
      </c>
      <c r="AO3" s="50">
        <v>596963000000000</v>
      </c>
      <c r="AP3" s="50">
        <v>604679000000000</v>
      </c>
      <c r="AQ3" s="50">
        <v>613428000000000</v>
      </c>
      <c r="AR3" s="50">
        <v>622744000000000</v>
      </c>
    </row>
    <row r="6" spans="1:44">
      <c r="A6" s="1" t="s">
        <v>3315</v>
      </c>
      <c r="M6" t="s">
        <v>3316</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3317</v>
      </c>
    </row>
    <row r="9" spans="1:44">
      <c r="N9" s="50">
        <f t="shared" ref="N9:AR9" si="0">SUM(N2:N3)/N6</f>
        <v>0.73062991639276853</v>
      </c>
      <c r="O9" s="50">
        <f t="shared" si="0"/>
        <v>0.78745839193649592</v>
      </c>
      <c r="P9" s="50">
        <f t="shared" si="0"/>
        <v>0.86400049885466279</v>
      </c>
      <c r="Q9" s="50">
        <f t="shared" si="0"/>
        <v>0.90260342223031664</v>
      </c>
      <c r="R9" s="50">
        <f t="shared" si="0"/>
        <v>0.93597010512066947</v>
      </c>
      <c r="S9" s="50">
        <f t="shared" si="0"/>
        <v>0.94898294693875407</v>
      </c>
      <c r="T9" s="50">
        <f t="shared" si="0"/>
        <v>0.95429629861976351</v>
      </c>
      <c r="U9" s="50">
        <f t="shared" si="0"/>
        <v>0.95692971782745007</v>
      </c>
      <c r="V9" s="50">
        <f t="shared" si="0"/>
        <v>0.9575791122357209</v>
      </c>
      <c r="W9" s="50">
        <f t="shared" si="0"/>
        <v>0.96113691576263016</v>
      </c>
      <c r="X9" s="50">
        <f t="shared" si="0"/>
        <v>0.96601012890628035</v>
      </c>
      <c r="Y9" s="50">
        <f t="shared" si="0"/>
        <v>0.97216953914699133</v>
      </c>
      <c r="Z9" s="50">
        <f t="shared" si="0"/>
        <v>0.97763116481680834</v>
      </c>
      <c r="AA9" s="50">
        <f t="shared" si="0"/>
        <v>0.98829192602418225</v>
      </c>
      <c r="AB9" s="50">
        <f t="shared" si="0"/>
        <v>1.0037708112855954</v>
      </c>
      <c r="AC9" s="50">
        <f t="shared" si="0"/>
        <v>1.0144891936031093</v>
      </c>
      <c r="AD9" s="50">
        <f t="shared" si="0"/>
        <v>1.0237582275724348</v>
      </c>
      <c r="AE9" s="50">
        <f t="shared" si="0"/>
        <v>1.0318409646795581</v>
      </c>
      <c r="AF9" s="50">
        <f t="shared" si="0"/>
        <v>1.0391242138788364</v>
      </c>
      <c r="AG9" s="50">
        <f t="shared" si="0"/>
        <v>1.0450381554748394</v>
      </c>
      <c r="AH9" s="50">
        <f t="shared" si="0"/>
        <v>1.0511862819164084</v>
      </c>
      <c r="AI9" s="50">
        <f t="shared" si="0"/>
        <v>1.0567129284709647</v>
      </c>
      <c r="AJ9" s="50">
        <f t="shared" si="0"/>
        <v>1.0617603247045067</v>
      </c>
      <c r="AK9" s="50">
        <f t="shared" si="0"/>
        <v>1.0671763294626997</v>
      </c>
      <c r="AL9" s="50">
        <f t="shared" si="0"/>
        <v>1.0764020428396395</v>
      </c>
      <c r="AM9" s="50">
        <f t="shared" si="0"/>
        <v>1.0837358570798108</v>
      </c>
      <c r="AN9" s="50">
        <f t="shared" si="0"/>
        <v>1.0902436624725804</v>
      </c>
      <c r="AO9" s="50">
        <f t="shared" si="0"/>
        <v>1.0949683712903693</v>
      </c>
      <c r="AP9" s="50">
        <f t="shared" si="0"/>
        <v>1.0998867247813013</v>
      </c>
      <c r="AQ9" s="50">
        <f t="shared" si="0"/>
        <v>1.1062901756583892</v>
      </c>
      <c r="AR9" s="50">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F57"/>
  <sheetViews>
    <sheetView workbookViewId="0"/>
  </sheetViews>
  <sheetFormatPr defaultRowHeight="15"/>
  <cols>
    <col min="1" max="1" width="13.5703125" customWidth="1"/>
  </cols>
  <sheetData>
    <row r="1" spans="1:32" ht="45" customHeight="1">
      <c r="A1" s="35" t="s">
        <v>3318</v>
      </c>
      <c r="B1" s="57">
        <f>1-AF19/AE19</f>
        <v>0.18421052631578949</v>
      </c>
    </row>
    <row r="5" spans="1:32">
      <c r="A5" t="s">
        <v>3319</v>
      </c>
    </row>
    <row r="7" spans="1:32">
      <c r="A7" t="s">
        <v>3320</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3321</v>
      </c>
      <c r="AC7" t="s">
        <v>3322</v>
      </c>
      <c r="AD7" t="s">
        <v>3323</v>
      </c>
      <c r="AE7" t="s">
        <v>3324</v>
      </c>
      <c r="AF7" t="s">
        <v>3325</v>
      </c>
    </row>
    <row r="8" spans="1:32">
      <c r="A8" t="s">
        <v>3326</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3327</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3328</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3329</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192</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186</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3330</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3331</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3327</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3328</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3329</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192</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248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3330</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3332</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3333</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3334</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3335</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3336</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3337</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3333</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3338</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300</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3337</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3332</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3333</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3339</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3327</v>
      </c>
      <c r="B36" t="s">
        <v>3340</v>
      </c>
      <c r="C36" t="s">
        <v>3340</v>
      </c>
      <c r="D36" t="s">
        <v>3340</v>
      </c>
      <c r="E36" t="s">
        <v>3340</v>
      </c>
      <c r="F36" t="s">
        <v>3340</v>
      </c>
      <c r="G36" t="s">
        <v>3340</v>
      </c>
      <c r="H36" t="s">
        <v>3340</v>
      </c>
      <c r="I36" t="s">
        <v>3340</v>
      </c>
      <c r="J36" t="s">
        <v>3340</v>
      </c>
      <c r="K36" t="s">
        <v>3340</v>
      </c>
      <c r="L36" t="s">
        <v>3340</v>
      </c>
      <c r="M36" t="s">
        <v>3340</v>
      </c>
      <c r="N36" t="s">
        <v>3340</v>
      </c>
      <c r="O36" t="s">
        <v>3340</v>
      </c>
      <c r="P36" t="s">
        <v>3340</v>
      </c>
      <c r="Q36" t="s">
        <v>3341</v>
      </c>
      <c r="R36" t="s">
        <v>3341</v>
      </c>
      <c r="S36" t="s">
        <v>3341</v>
      </c>
      <c r="T36" t="s">
        <v>3341</v>
      </c>
      <c r="U36" t="s">
        <v>3341</v>
      </c>
      <c r="V36" t="s">
        <v>3341</v>
      </c>
      <c r="W36" t="s">
        <v>3341</v>
      </c>
      <c r="X36" t="s">
        <v>3341</v>
      </c>
      <c r="Y36" t="s">
        <v>3341</v>
      </c>
      <c r="Z36" t="s">
        <v>3341</v>
      </c>
      <c r="AA36" t="s">
        <v>3341</v>
      </c>
      <c r="AB36" t="s">
        <v>3340</v>
      </c>
      <c r="AC36" t="s">
        <v>3340</v>
      </c>
      <c r="AD36" t="s">
        <v>3340</v>
      </c>
      <c r="AE36" t="s">
        <v>3340</v>
      </c>
      <c r="AF36" t="s">
        <v>3340</v>
      </c>
    </row>
    <row r="37" spans="1:32">
      <c r="A37" t="s">
        <v>3328</v>
      </c>
      <c r="B37" t="s">
        <v>3340</v>
      </c>
      <c r="C37" t="s">
        <v>3340</v>
      </c>
      <c r="D37" t="s">
        <v>3340</v>
      </c>
      <c r="E37" t="s">
        <v>3340</v>
      </c>
      <c r="F37" t="s">
        <v>3340</v>
      </c>
      <c r="G37" t="s">
        <v>3340</v>
      </c>
      <c r="H37" t="s">
        <v>3340</v>
      </c>
      <c r="I37" t="s">
        <v>3340</v>
      </c>
      <c r="J37" t="s">
        <v>3340</v>
      </c>
      <c r="K37" t="s">
        <v>3340</v>
      </c>
      <c r="L37" t="s">
        <v>3340</v>
      </c>
      <c r="M37" t="s">
        <v>3340</v>
      </c>
      <c r="N37" t="s">
        <v>3340</v>
      </c>
      <c r="O37">
        <v>0.1</v>
      </c>
      <c r="P37" t="s">
        <v>3340</v>
      </c>
      <c r="Q37" t="s">
        <v>3341</v>
      </c>
      <c r="R37" t="s">
        <v>3341</v>
      </c>
      <c r="S37" t="s">
        <v>3341</v>
      </c>
      <c r="T37" t="s">
        <v>3341</v>
      </c>
      <c r="U37" t="s">
        <v>3341</v>
      </c>
      <c r="V37" t="s">
        <v>3341</v>
      </c>
      <c r="W37" t="s">
        <v>3341</v>
      </c>
      <c r="X37" t="s">
        <v>3341</v>
      </c>
      <c r="Y37" t="s">
        <v>3341</v>
      </c>
      <c r="Z37" t="s">
        <v>3341</v>
      </c>
      <c r="AA37" t="s">
        <v>3341</v>
      </c>
      <c r="AB37" t="s">
        <v>3340</v>
      </c>
      <c r="AC37" t="s">
        <v>3340</v>
      </c>
      <c r="AD37" t="s">
        <v>3340</v>
      </c>
      <c r="AE37" t="s">
        <v>3340</v>
      </c>
      <c r="AF37" t="s">
        <v>3340</v>
      </c>
    </row>
    <row r="38" spans="1:32">
      <c r="A38" t="s">
        <v>3342</v>
      </c>
      <c r="B38" t="s">
        <v>3340</v>
      </c>
      <c r="C38" t="s">
        <v>3340</v>
      </c>
      <c r="D38" t="s">
        <v>3340</v>
      </c>
      <c r="E38" t="s">
        <v>3340</v>
      </c>
      <c r="F38" t="s">
        <v>3340</v>
      </c>
      <c r="G38" t="s">
        <v>3340</v>
      </c>
      <c r="H38" t="s">
        <v>3340</v>
      </c>
      <c r="I38" t="s">
        <v>3340</v>
      </c>
      <c r="J38" t="s">
        <v>3340</v>
      </c>
      <c r="K38" t="s">
        <v>3340</v>
      </c>
      <c r="L38" t="s">
        <v>3340</v>
      </c>
      <c r="M38" t="s">
        <v>3340</v>
      </c>
      <c r="N38" t="s">
        <v>3340</v>
      </c>
      <c r="O38" t="s">
        <v>3340</v>
      </c>
      <c r="P38" t="s">
        <v>3340</v>
      </c>
      <c r="Q38" t="s">
        <v>3341</v>
      </c>
      <c r="R38" t="s">
        <v>3341</v>
      </c>
      <c r="S38" t="s">
        <v>3341</v>
      </c>
      <c r="T38" t="s">
        <v>3341</v>
      </c>
      <c r="U38" t="s">
        <v>3341</v>
      </c>
      <c r="V38" t="s">
        <v>3341</v>
      </c>
      <c r="W38" t="s">
        <v>3341</v>
      </c>
      <c r="X38" t="s">
        <v>3341</v>
      </c>
      <c r="Y38" t="s">
        <v>3341</v>
      </c>
      <c r="Z38" t="s">
        <v>3341</v>
      </c>
      <c r="AA38" t="s">
        <v>3341</v>
      </c>
      <c r="AB38" t="s">
        <v>3340</v>
      </c>
      <c r="AC38" t="s">
        <v>3340</v>
      </c>
      <c r="AD38" t="s">
        <v>3340</v>
      </c>
      <c r="AE38" t="s">
        <v>3340</v>
      </c>
      <c r="AF38" t="s">
        <v>3340</v>
      </c>
    </row>
    <row r="39" spans="1:32">
      <c r="A39" t="s">
        <v>192</v>
      </c>
      <c r="B39" t="s">
        <v>3340</v>
      </c>
      <c r="C39" t="s">
        <v>3340</v>
      </c>
      <c r="D39" t="s">
        <v>3340</v>
      </c>
      <c r="E39" t="s">
        <v>3340</v>
      </c>
      <c r="F39" t="s">
        <v>3340</v>
      </c>
      <c r="G39" t="s">
        <v>3340</v>
      </c>
      <c r="H39" t="s">
        <v>3340</v>
      </c>
      <c r="I39" t="s">
        <v>3340</v>
      </c>
      <c r="J39" t="s">
        <v>3340</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3343</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3344</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3327</v>
      </c>
      <c r="B42" t="s">
        <v>3340</v>
      </c>
      <c r="C42" t="s">
        <v>3340</v>
      </c>
      <c r="D42" t="s">
        <v>3340</v>
      </c>
      <c r="E42" t="s">
        <v>3340</v>
      </c>
      <c r="F42" t="s">
        <v>3340</v>
      </c>
      <c r="G42" t="s">
        <v>3340</v>
      </c>
      <c r="H42" t="s">
        <v>3340</v>
      </c>
      <c r="I42" t="s">
        <v>3340</v>
      </c>
      <c r="J42" t="s">
        <v>3340</v>
      </c>
      <c r="K42" t="s">
        <v>3340</v>
      </c>
      <c r="L42" t="s">
        <v>3340</v>
      </c>
      <c r="M42" t="s">
        <v>3340</v>
      </c>
      <c r="N42" t="s">
        <v>3340</v>
      </c>
      <c r="O42" t="s">
        <v>3340</v>
      </c>
      <c r="P42" t="s">
        <v>3340</v>
      </c>
      <c r="Q42" t="s">
        <v>3340</v>
      </c>
      <c r="R42" t="s">
        <v>3340</v>
      </c>
      <c r="S42" t="s">
        <v>3340</v>
      </c>
      <c r="T42" t="s">
        <v>3340</v>
      </c>
      <c r="U42" t="s">
        <v>3340</v>
      </c>
      <c r="V42" t="s">
        <v>3340</v>
      </c>
      <c r="W42" t="s">
        <v>3340</v>
      </c>
      <c r="X42" t="s">
        <v>3340</v>
      </c>
      <c r="Y42" t="s">
        <v>3340</v>
      </c>
      <c r="Z42" t="s">
        <v>3340</v>
      </c>
      <c r="AA42" t="s">
        <v>3340</v>
      </c>
      <c r="AB42" t="s">
        <v>3340</v>
      </c>
      <c r="AC42" t="s">
        <v>3340</v>
      </c>
      <c r="AD42" t="s">
        <v>3340</v>
      </c>
      <c r="AE42" t="s">
        <v>3340</v>
      </c>
      <c r="AF42" t="s">
        <v>3340</v>
      </c>
    </row>
    <row r="43" spans="1:32">
      <c r="A43" t="s">
        <v>3328</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3329</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192</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3345</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3327</v>
      </c>
      <c r="B47" t="s">
        <v>3340</v>
      </c>
      <c r="C47" t="s">
        <v>3341</v>
      </c>
      <c r="D47" t="s">
        <v>3341</v>
      </c>
      <c r="E47" t="s">
        <v>3341</v>
      </c>
      <c r="F47" t="s">
        <v>3341</v>
      </c>
      <c r="G47" t="s">
        <v>3341</v>
      </c>
      <c r="H47" t="s">
        <v>3341</v>
      </c>
      <c r="I47" t="s">
        <v>3341</v>
      </c>
      <c r="J47" t="s">
        <v>3341</v>
      </c>
      <c r="K47" t="s">
        <v>3341</v>
      </c>
      <c r="L47" t="s">
        <v>3341</v>
      </c>
      <c r="M47" t="s">
        <v>3341</v>
      </c>
      <c r="N47" t="s">
        <v>3341</v>
      </c>
      <c r="O47" t="s">
        <v>3341</v>
      </c>
      <c r="P47" t="s">
        <v>3341</v>
      </c>
      <c r="Q47" t="s">
        <v>3340</v>
      </c>
      <c r="R47" t="s">
        <v>3340</v>
      </c>
      <c r="S47" t="s">
        <v>3340</v>
      </c>
      <c r="T47" t="s">
        <v>3340</v>
      </c>
      <c r="U47" t="s">
        <v>3340</v>
      </c>
      <c r="V47" t="s">
        <v>3340</v>
      </c>
      <c r="W47">
        <v>0</v>
      </c>
      <c r="X47">
        <v>0.1</v>
      </c>
      <c r="Y47">
        <v>0.2</v>
      </c>
      <c r="Z47">
        <v>0.4</v>
      </c>
      <c r="AA47">
        <v>0.5</v>
      </c>
      <c r="AB47">
        <v>0.6</v>
      </c>
      <c r="AC47">
        <v>0.8</v>
      </c>
      <c r="AD47">
        <v>1.2</v>
      </c>
      <c r="AE47">
        <v>1.4</v>
      </c>
      <c r="AF47">
        <v>1.6</v>
      </c>
    </row>
    <row r="48" spans="1:32">
      <c r="A48" t="s">
        <v>3328</v>
      </c>
      <c r="B48" t="s">
        <v>3340</v>
      </c>
      <c r="C48" t="s">
        <v>3341</v>
      </c>
      <c r="D48" t="s">
        <v>3341</v>
      </c>
      <c r="E48" t="s">
        <v>3341</v>
      </c>
      <c r="F48" t="s">
        <v>3341</v>
      </c>
      <c r="G48" t="s">
        <v>3341</v>
      </c>
      <c r="H48" t="s">
        <v>3341</v>
      </c>
      <c r="I48" t="s">
        <v>3341</v>
      </c>
      <c r="J48" t="s">
        <v>3341</v>
      </c>
      <c r="K48" t="s">
        <v>3341</v>
      </c>
      <c r="L48" t="s">
        <v>3341</v>
      </c>
      <c r="M48" t="s">
        <v>3341</v>
      </c>
      <c r="N48" t="s">
        <v>3341</v>
      </c>
      <c r="O48" t="s">
        <v>3341</v>
      </c>
      <c r="P48" t="s">
        <v>3341</v>
      </c>
      <c r="Q48" t="s">
        <v>3340</v>
      </c>
      <c r="R48" t="s">
        <v>3340</v>
      </c>
      <c r="S48" t="s">
        <v>3340</v>
      </c>
      <c r="T48" t="s">
        <v>3340</v>
      </c>
      <c r="U48" t="s">
        <v>3340</v>
      </c>
      <c r="V48" t="s">
        <v>3340</v>
      </c>
      <c r="W48" t="s">
        <v>3340</v>
      </c>
      <c r="X48" t="s">
        <v>3340</v>
      </c>
      <c r="Y48" t="s">
        <v>3340</v>
      </c>
      <c r="Z48" t="s">
        <v>3340</v>
      </c>
      <c r="AA48" t="s">
        <v>3340</v>
      </c>
      <c r="AB48">
        <v>0.1</v>
      </c>
      <c r="AC48">
        <v>0.1</v>
      </c>
      <c r="AD48">
        <v>0.2</v>
      </c>
      <c r="AE48">
        <v>0.2</v>
      </c>
      <c r="AF48">
        <v>0.4</v>
      </c>
    </row>
    <row r="49" spans="1:32">
      <c r="A49" t="s">
        <v>192</v>
      </c>
      <c r="B49" t="s">
        <v>3340</v>
      </c>
      <c r="C49" t="s">
        <v>3341</v>
      </c>
      <c r="D49" t="s">
        <v>3341</v>
      </c>
      <c r="E49" t="s">
        <v>3341</v>
      </c>
      <c r="F49" t="s">
        <v>3341</v>
      </c>
      <c r="G49" t="s">
        <v>3341</v>
      </c>
      <c r="H49" t="s">
        <v>3341</v>
      </c>
      <c r="I49" t="s">
        <v>3341</v>
      </c>
      <c r="J49" t="s">
        <v>3341</v>
      </c>
      <c r="K49" t="s">
        <v>3341</v>
      </c>
      <c r="L49" t="s">
        <v>3341</v>
      </c>
      <c r="M49" t="s">
        <v>3341</v>
      </c>
      <c r="N49" t="s">
        <v>3341</v>
      </c>
      <c r="O49" t="s">
        <v>3341</v>
      </c>
      <c r="P49" t="s">
        <v>3341</v>
      </c>
      <c r="Q49" t="s">
        <v>3340</v>
      </c>
      <c r="R49" t="s">
        <v>3340</v>
      </c>
      <c r="S49" t="s">
        <v>3340</v>
      </c>
      <c r="T49" t="s">
        <v>3340</v>
      </c>
      <c r="U49" t="s">
        <v>3340</v>
      </c>
      <c r="V49" t="s">
        <v>3340</v>
      </c>
      <c r="W49" t="s">
        <v>3340</v>
      </c>
      <c r="X49" t="s">
        <v>3340</v>
      </c>
      <c r="Y49" t="s">
        <v>3340</v>
      </c>
      <c r="Z49" t="s">
        <v>3340</v>
      </c>
      <c r="AA49" t="s">
        <v>3340</v>
      </c>
      <c r="AB49" t="s">
        <v>3340</v>
      </c>
      <c r="AC49" t="s">
        <v>3340</v>
      </c>
      <c r="AD49" t="s">
        <v>3340</v>
      </c>
      <c r="AE49" t="s">
        <v>3340</v>
      </c>
      <c r="AF49" t="s">
        <v>3340</v>
      </c>
    </row>
    <row r="50" spans="1:32">
      <c r="A50" t="s">
        <v>248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3346</v>
      </c>
      <c r="B51" s="56">
        <v>1472</v>
      </c>
      <c r="C51" s="56">
        <v>1425.3</v>
      </c>
      <c r="D51" s="56">
        <v>1480.6</v>
      </c>
      <c r="E51" s="56">
        <v>1511.6</v>
      </c>
      <c r="F51" s="56">
        <v>1557.1</v>
      </c>
      <c r="G51" s="56">
        <v>1583.7</v>
      </c>
      <c r="H51" s="56">
        <v>1630.4</v>
      </c>
      <c r="I51" s="56">
        <v>1646.6</v>
      </c>
      <c r="J51" s="56">
        <v>1682.1</v>
      </c>
      <c r="K51" s="56">
        <v>1749.6</v>
      </c>
      <c r="L51" s="56">
        <v>1795.6</v>
      </c>
      <c r="M51" s="56">
        <v>1766.1</v>
      </c>
      <c r="N51" s="56">
        <v>1806.5</v>
      </c>
      <c r="O51" s="56">
        <v>1816.3</v>
      </c>
      <c r="P51" s="56">
        <v>1849.8</v>
      </c>
      <c r="Q51" s="56">
        <v>1863.3</v>
      </c>
      <c r="R51" s="56">
        <v>1863.7</v>
      </c>
      <c r="S51" s="56">
        <v>1865.8</v>
      </c>
      <c r="T51" s="56">
        <v>1764.4</v>
      </c>
      <c r="U51" s="56">
        <v>1693</v>
      </c>
      <c r="V51" s="56">
        <v>1701.3</v>
      </c>
      <c r="W51" s="56">
        <v>1674.9</v>
      </c>
      <c r="X51" s="56">
        <v>1663.5</v>
      </c>
      <c r="Y51" s="56">
        <v>1673.4</v>
      </c>
      <c r="Z51" s="56">
        <v>1711.8</v>
      </c>
      <c r="AA51" s="56">
        <v>1722.5</v>
      </c>
      <c r="AB51" s="56">
        <v>1761.8</v>
      </c>
      <c r="AC51" s="56">
        <v>1784.3</v>
      </c>
      <c r="AD51" s="56">
        <v>1817.4</v>
      </c>
      <c r="AE51" s="56">
        <v>1818.5</v>
      </c>
      <c r="AF51" s="56">
        <v>1576.7</v>
      </c>
    </row>
    <row r="52" spans="1:32">
      <c r="A52" t="s">
        <v>3347</v>
      </c>
      <c r="B52" s="56">
        <v>1575.6</v>
      </c>
      <c r="C52" s="56">
        <v>1543.1</v>
      </c>
      <c r="D52" s="56">
        <v>1588.6</v>
      </c>
      <c r="E52" s="56">
        <v>1609.6</v>
      </c>
      <c r="F52" s="56">
        <v>1653.9</v>
      </c>
      <c r="G52" s="56">
        <v>1682.4</v>
      </c>
      <c r="H52" s="56">
        <v>1730.3</v>
      </c>
      <c r="I52" s="56">
        <v>1753.7</v>
      </c>
      <c r="J52" s="56">
        <v>1792.7</v>
      </c>
      <c r="K52" s="56">
        <v>1852.4</v>
      </c>
      <c r="L52" s="56">
        <v>1897.5</v>
      </c>
      <c r="M52" s="56">
        <v>1860</v>
      </c>
      <c r="N52" s="56">
        <v>1901.1</v>
      </c>
      <c r="O52" s="56">
        <v>1914.8</v>
      </c>
      <c r="P52" s="56">
        <v>1958.4</v>
      </c>
      <c r="Q52" s="56">
        <v>1976.6</v>
      </c>
      <c r="R52" s="56">
        <v>1977.9</v>
      </c>
      <c r="S52" s="56">
        <v>1981.3</v>
      </c>
      <c r="T52" s="56">
        <v>1878.8</v>
      </c>
      <c r="U52" s="56">
        <v>1799.5</v>
      </c>
      <c r="V52" s="56">
        <v>1818.4</v>
      </c>
      <c r="W52" s="56">
        <v>1786.6</v>
      </c>
      <c r="X52" s="56">
        <v>1769.4</v>
      </c>
      <c r="Y52" s="56">
        <v>1773.2</v>
      </c>
      <c r="Z52" s="56">
        <v>1815.3</v>
      </c>
      <c r="AA52" s="56">
        <v>1833.4</v>
      </c>
      <c r="AB52" s="56">
        <v>1878.5</v>
      </c>
      <c r="AC52" s="56">
        <v>1904.5</v>
      </c>
      <c r="AD52" s="56">
        <v>1939.6</v>
      </c>
      <c r="AE52" s="56">
        <v>1934.6</v>
      </c>
      <c r="AF52" s="56">
        <v>1646.3</v>
      </c>
    </row>
    <row r="53" spans="1:32">
      <c r="A53" t="s">
        <v>3348</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3349</v>
      </c>
      <c r="B54" t="s">
        <v>3340</v>
      </c>
      <c r="C54" t="s">
        <v>3341</v>
      </c>
      <c r="D54" t="s">
        <v>3341</v>
      </c>
      <c r="E54" t="s">
        <v>3341</v>
      </c>
      <c r="F54" t="s">
        <v>3341</v>
      </c>
      <c r="G54" t="s">
        <v>3341</v>
      </c>
      <c r="H54" t="s">
        <v>3341</v>
      </c>
      <c r="I54" t="s">
        <v>3341</v>
      </c>
      <c r="J54" t="s">
        <v>3341</v>
      </c>
      <c r="K54" t="s">
        <v>3341</v>
      </c>
      <c r="L54" t="s">
        <v>3341</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3350</v>
      </c>
    </row>
    <row r="56" spans="1:32">
      <c r="A56" t="s">
        <v>3351</v>
      </c>
    </row>
    <row r="57" spans="1:32">
      <c r="A57" t="s">
        <v>3352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3353</v>
      </c>
    </row>
    <row r="2" spans="1:33">
      <c r="A2" t="s">
        <v>3354</v>
      </c>
    </row>
    <row r="4" spans="1:33">
      <c r="A4" s="1" t="s">
        <v>3355</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3356</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3357</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3309</v>
      </c>
      <c r="B7">
        <v>1</v>
      </c>
      <c r="C7">
        <v>1</v>
      </c>
      <c r="D7" s="61">
        <f>SUM(INDEX('AEO 2022 47'!$45:$45,MATCH(D$4,'AEO 2022 47'!$13:$13,0)),INDEX('AEO 2022 47'!$59:$59,MATCH(D$4,'AEO 2022 47'!$13:$13,0)))/SUM('AEO 2021 47'!$E$41,'AEO 2021 47'!$E$55)</f>
        <v>1.4472867319198173</v>
      </c>
      <c r="E7" s="61">
        <f>SUM(INDEX('AEO 2022 47'!$45:$45,MATCH(E$4,'AEO 2022 47'!$13:$13,0)),INDEX('AEO 2022 47'!$59:$59,MATCH(E$4,'AEO 2022 47'!$13:$13,0)))/SUM('AEO 2021 47'!$E$41,'AEO 2021 47'!$E$55)</f>
        <v>1.9662391417079419</v>
      </c>
      <c r="F7" s="61">
        <f>SUM(INDEX('AEO 2022 47'!$45:$45,MATCH(F$4,'AEO 2022 47'!$13:$13,0)),INDEX('AEO 2022 47'!$59:$59,MATCH(F$4,'AEO 2022 47'!$13:$13,0)))/SUM('AEO 2021 47'!$E$41,'AEO 2021 47'!$E$55)</f>
        <v>2.3404053230438127</v>
      </c>
      <c r="G7" s="61">
        <f>SUM(INDEX('AEO 2022 47'!$45:$45,MATCH(G$4,'AEO 2022 47'!$13:$13,0)),INDEX('AEO 2022 47'!$59:$59,MATCH(G$4,'AEO 2022 47'!$13:$13,0)))/SUM('AEO 2021 47'!$E$41,'AEO 2021 47'!$E$55)</f>
        <v>2.5181102421052479</v>
      </c>
      <c r="H7" s="61">
        <f>SUM(INDEX('AEO 2022 47'!$45:$45,MATCH(H$4,'AEO 2022 47'!$13:$13,0)),INDEX('AEO 2022 47'!$59:$59,MATCH(H$4,'AEO 2022 47'!$13:$13,0)))/SUM('AEO 2021 47'!$E$41,'AEO 2021 47'!$E$55)</f>
        <v>2.6220511496034669</v>
      </c>
      <c r="I7" s="61">
        <f>SUM(INDEX('AEO 2022 47'!$45:$45,MATCH(I$4,'AEO 2022 47'!$13:$13,0)),INDEX('AEO 2022 47'!$59:$59,MATCH(I$4,'AEO 2022 47'!$13:$13,0)))/SUM('AEO 2021 47'!$E$41,'AEO 2021 47'!$E$55)</f>
        <v>2.6780531714159261</v>
      </c>
      <c r="J7" s="61">
        <f>SUM(INDEX('AEO 2022 47'!$45:$45,MATCH(J$4,'AEO 2022 47'!$13:$13,0)),INDEX('AEO 2022 47'!$59:$59,MATCH(J$4,'AEO 2022 47'!$13:$13,0)))/SUM('AEO 2021 47'!$E$41,'AEO 2021 47'!$E$55)</f>
        <v>2.7203245912451219</v>
      </c>
      <c r="K7" s="61">
        <f>SUM(INDEX('AEO 2022 47'!$45:$45,MATCH(K$4,'AEO 2022 47'!$13:$13,0)),INDEX('AEO 2022 47'!$59:$59,MATCH(K$4,'AEO 2022 47'!$13:$13,0)))/SUM('AEO 2021 47'!$E$41,'AEO 2021 47'!$E$55)</f>
        <v>2.7713065080829948</v>
      </c>
      <c r="L7" s="61">
        <f>SUM(INDEX('AEO 2022 47'!$45:$45,MATCH(L$4,'AEO 2022 47'!$13:$13,0)),INDEX('AEO 2022 47'!$59:$59,MATCH(L$4,'AEO 2022 47'!$13:$13,0)))/SUM('AEO 2021 47'!$E$41,'AEO 2021 47'!$E$55)</f>
        <v>2.8249543598267555</v>
      </c>
      <c r="M7" s="61">
        <f>SUM(INDEX('AEO 2022 47'!$45:$45,MATCH(M$4,'AEO 2022 47'!$13:$13,0)),INDEX('AEO 2022 47'!$59:$59,MATCH(M$4,'AEO 2022 47'!$13:$13,0)))/SUM('AEO 2021 47'!$E$41,'AEO 2021 47'!$E$55)</f>
        <v>2.8833879273394474</v>
      </c>
      <c r="N7" s="61">
        <f>SUM(INDEX('AEO 2022 47'!$45:$45,MATCH(N$4,'AEO 2022 47'!$13:$13,0)),INDEX('AEO 2022 47'!$59:$59,MATCH(N$4,'AEO 2022 47'!$13:$13,0)))/SUM('AEO 2021 47'!$E$41,'AEO 2021 47'!$E$55)</f>
        <v>2.9385506018933678</v>
      </c>
      <c r="O7" s="61">
        <f>SUM(INDEX('AEO 2022 47'!$45:$45,MATCH(O$4,'AEO 2022 47'!$13:$13,0)),INDEX('AEO 2022 47'!$59:$59,MATCH(O$4,'AEO 2022 47'!$13:$13,0)))/SUM('AEO 2021 47'!$E$41,'AEO 2021 47'!$E$55)</f>
        <v>3.003522457354328</v>
      </c>
      <c r="P7" s="61">
        <f>SUM(INDEX('AEO 2022 47'!$45:$45,MATCH(P$4,'AEO 2022 47'!$13:$13,0)),INDEX('AEO 2022 47'!$59:$59,MATCH(P$4,'AEO 2022 47'!$13:$13,0)))/SUM('AEO 2021 47'!$E$41,'AEO 2021 47'!$E$55)</f>
        <v>3.0664367742157319</v>
      </c>
      <c r="Q7" s="61">
        <f>SUM(INDEX('AEO 2022 47'!$45:$45,MATCH(Q$4,'AEO 2022 47'!$13:$13,0)),INDEX('AEO 2022 47'!$59:$59,MATCH(Q$4,'AEO 2022 47'!$13:$13,0)))/SUM('AEO 2021 47'!$E$41,'AEO 2021 47'!$E$55)</f>
        <v>3.1153701925112096</v>
      </c>
      <c r="R7" s="61">
        <f>SUM(INDEX('AEO 2022 47'!$45:$45,MATCH(R$4,'AEO 2022 47'!$13:$13,0)),INDEX('AEO 2022 47'!$59:$59,MATCH(R$4,'AEO 2022 47'!$13:$13,0)))/SUM('AEO 2021 47'!$E$41,'AEO 2021 47'!$E$55)</f>
        <v>3.1605848996910915</v>
      </c>
      <c r="S7" s="61">
        <f>SUM(INDEX('AEO 2022 47'!$45:$45,MATCH(S$4,'AEO 2022 47'!$13:$13,0)),INDEX('AEO 2022 47'!$59:$59,MATCH(S$4,'AEO 2022 47'!$13:$13,0)))/SUM('AEO 2021 47'!$E$41,'AEO 2021 47'!$E$55)</f>
        <v>3.2047108748444808</v>
      </c>
      <c r="T7" s="61">
        <f>SUM(INDEX('AEO 2022 47'!$45:$45,MATCH(T$4,'AEO 2022 47'!$13:$13,0)),INDEX('AEO 2022 47'!$59:$59,MATCH(T$4,'AEO 2022 47'!$13:$13,0)))/SUM('AEO 2021 47'!$E$41,'AEO 2021 47'!$E$55)</f>
        <v>3.2548898228448979</v>
      </c>
      <c r="U7" s="61">
        <f>SUM(INDEX('AEO 2022 47'!$45:$45,MATCH(U$4,'AEO 2022 47'!$13:$13,0)),INDEX('AEO 2022 47'!$59:$59,MATCH(U$4,'AEO 2022 47'!$13:$13,0)))/SUM('AEO 2021 47'!$E$41,'AEO 2021 47'!$E$55)</f>
        <v>3.3066767411550302</v>
      </c>
      <c r="V7" s="61">
        <f>SUM(INDEX('AEO 2022 47'!$45:$45,MATCH(V$4,'AEO 2022 47'!$13:$13,0)),INDEX('AEO 2022 47'!$59:$59,MATCH(V$4,'AEO 2022 47'!$13:$13,0)))/SUM('AEO 2021 47'!$E$41,'AEO 2021 47'!$E$55)</f>
        <v>3.3663616560720495</v>
      </c>
      <c r="W7" s="61">
        <f>SUM(INDEX('AEO 2022 47'!$45:$45,MATCH(W$4,'AEO 2022 47'!$13:$13,0)),INDEX('AEO 2022 47'!$59:$59,MATCH(W$4,'AEO 2022 47'!$13:$13,0)))/SUM('AEO 2021 47'!$E$41,'AEO 2021 47'!$E$55)</f>
        <v>3.4302568329160659</v>
      </c>
      <c r="X7" s="61">
        <f>SUM(INDEX('AEO 2022 47'!$45:$45,MATCH(X$4,'AEO 2022 47'!$13:$13,0)),INDEX('AEO 2022 47'!$59:$59,MATCH(X$4,'AEO 2022 47'!$13:$13,0)))/SUM('AEO 2021 47'!$E$41,'AEO 2021 47'!$E$55)</f>
        <v>3.485840756678324</v>
      </c>
      <c r="Y7" s="61">
        <f>SUM(INDEX('AEO 2022 47'!$45:$45,MATCH(Y$4,'AEO 2022 47'!$13:$13,0)),INDEX('AEO 2022 47'!$59:$59,MATCH(Y$4,'AEO 2022 47'!$13:$13,0)))/SUM('AEO 2021 47'!$E$41,'AEO 2021 47'!$E$55)</f>
        <v>3.5463240836560179</v>
      </c>
      <c r="Z7" s="61">
        <f>SUM(INDEX('AEO 2022 47'!$45:$45,MATCH(Z$4,'AEO 2022 47'!$13:$13,0)),INDEX('AEO 2022 47'!$59:$59,MATCH(Z$4,'AEO 2022 47'!$13:$13,0)))/SUM('AEO 2021 47'!$E$41,'AEO 2021 47'!$E$55)</f>
        <v>3.6100930304335708</v>
      </c>
      <c r="AA7" s="61">
        <f>SUM(INDEX('AEO 2022 47'!$45:$45,MATCH(AA$4,'AEO 2022 47'!$13:$13,0)),INDEX('AEO 2022 47'!$59:$59,MATCH(AA$4,'AEO 2022 47'!$13:$13,0)))/SUM('AEO 2021 47'!$E$41,'AEO 2021 47'!$E$55)</f>
        <v>3.6715115187106084</v>
      </c>
      <c r="AB7" s="61">
        <f>SUM(INDEX('AEO 2022 47'!$45:$45,MATCH(AB$4,'AEO 2022 47'!$13:$13,0)),INDEX('AEO 2022 47'!$59:$59,MATCH(AB$4,'AEO 2022 47'!$13:$13,0)))/SUM('AEO 2021 47'!$E$41,'AEO 2021 47'!$E$55)</f>
        <v>3.7417172572052233</v>
      </c>
      <c r="AC7" s="61">
        <f>SUM(INDEX('AEO 2022 47'!$45:$45,MATCH(AC$4,'AEO 2022 47'!$13:$13,0)),INDEX('AEO 2022 47'!$59:$59,MATCH(AC$4,'AEO 2022 47'!$13:$13,0)))/SUM('AEO 2021 47'!$E$41,'AEO 2021 47'!$E$55)</f>
        <v>3.8172725276151636</v>
      </c>
      <c r="AD7" s="61">
        <f>SUM(INDEX('AEO 2022 47'!$45:$45,MATCH(AD$4,'AEO 2022 47'!$13:$13,0)),INDEX('AEO 2022 47'!$59:$59,MATCH(AD$4,'AEO 2022 47'!$13:$13,0)))/SUM('AEO 2021 47'!$E$41,'AEO 2021 47'!$E$55)</f>
        <v>3.890737948570834</v>
      </c>
      <c r="AE7" s="61">
        <f>SUM(INDEX('AEO 2022 47'!$45:$45,MATCH(AE$4,'AEO 2022 47'!$13:$13,0)),INDEX('AEO 2022 47'!$59:$59,MATCH(AE$4,'AEO 2022 47'!$13:$13,0)))/SUM('AEO 2021 47'!$E$41,'AEO 2021 47'!$E$55)</f>
        <v>3.9635966544503165</v>
      </c>
      <c r="AF7" s="61">
        <f>SUM(INDEX('AEO 2022 47'!$45:$45,MATCH(AF$4,'AEO 2022 47'!$13:$13,0)),INDEX('AEO 2022 47'!$59:$59,MATCH(AF$4,'AEO 2022 47'!$13:$13,0)))/SUM('AEO 2021 47'!$E$41,'AEO 2021 47'!$E$55)</f>
        <v>4.0418069960795657</v>
      </c>
      <c r="AG7" s="61">
        <f>SUM(INDEX('AEO 2022 47'!$45:$45,MATCH(AG$4,'AEO 2022 47'!$13:$13,0)),INDEX('AEO 2022 47'!$59:$59,MATCH(AG$4,'AEO 2022 47'!$13:$13,0)))/SUM('AEO 2021 47'!$E$41,'AEO 2021 47'!$E$55)</f>
        <v>4.1352555391842074</v>
      </c>
    </row>
    <row r="8" spans="1:33">
      <c r="A8" t="s">
        <v>3358</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3359</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3360</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3361</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3356</v>
      </c>
      <c r="B13">
        <v>1</v>
      </c>
      <c r="C13">
        <v>1</v>
      </c>
      <c r="D13" s="61">
        <f>(INDEX('AEO 2022 7'!19:19,MATCH(D$12,'AEO 2022 7'!1:1,0))+INDEX('AEO 2022 49'!28:28,MATCH(D12,'AEO 2022 49'!13:13,0))+INDEX('AEO 2022 49'!39:39,MATCH(D12,'AEO 2022 49'!13:13,0)))/SUM('AEO 2021 7'!$C$19,'AEO 2021 49'!$K$36,'AEO 2021 49'!$U$36)</f>
        <v>1.100045089989232</v>
      </c>
      <c r="E13" s="61">
        <f>(INDEX('AEO 2022 7'!19:19,MATCH(E$12,'AEO 2022 7'!1:1,0))+INDEX('AEO 2022 49'!28:28,MATCH(E12,'AEO 2022 49'!13:13,0))+INDEX('AEO 2022 49'!39:39,MATCH(E12,'AEO 2022 49'!13:13,0)))/SUM('AEO 2021 7'!$C$19,'AEO 2021 49'!$K$36,'AEO 2021 49'!$U$36)</f>
        <v>1.1240056718154614</v>
      </c>
      <c r="F13" s="61">
        <f>(INDEX('AEO 2022 7'!19:19,MATCH(F$12,'AEO 2022 7'!1:1,0))+INDEX('AEO 2022 49'!28:28,MATCH(F12,'AEO 2022 49'!13:13,0))+INDEX('AEO 2022 49'!39:39,MATCH(F12,'AEO 2022 49'!13:13,0)))/SUM('AEO 2021 7'!$C$19,'AEO 2021 49'!$K$36,'AEO 2021 49'!$U$36)</f>
        <v>1.1390337034558637</v>
      </c>
      <c r="G13" s="61">
        <f>(INDEX('AEO 2022 7'!19:19,MATCH(G$12,'AEO 2022 7'!1:1,0))+INDEX('AEO 2022 49'!28:28,MATCH(G12,'AEO 2022 49'!13:13,0))+INDEX('AEO 2022 49'!39:39,MATCH(G12,'AEO 2022 49'!13:13,0)))/SUM('AEO 2021 7'!$C$19,'AEO 2021 49'!$K$36,'AEO 2021 49'!$U$36)</f>
        <v>1.1456285888284126</v>
      </c>
      <c r="H13" s="61">
        <f>(INDEX('AEO 2022 7'!19:19,MATCH(H$12,'AEO 2022 7'!1:1,0))+INDEX('AEO 2022 49'!28:28,MATCH(H12,'AEO 2022 49'!13:13,0))+INDEX('AEO 2022 49'!39:39,MATCH(H12,'AEO 2022 49'!13:13,0)))/SUM('AEO 2021 7'!$C$19,'AEO 2021 49'!$K$36,'AEO 2021 49'!$U$36)</f>
        <v>1.1538644791073249</v>
      </c>
      <c r="I13" s="61">
        <f>(INDEX('AEO 2022 7'!19:19,MATCH(I$12,'AEO 2022 7'!1:1,0))+INDEX('AEO 2022 49'!28:28,MATCH(I12,'AEO 2022 49'!13:13,0))+INDEX('AEO 2022 49'!39:39,MATCH(I12,'AEO 2022 49'!13:13,0)))/SUM('AEO 2021 7'!$C$19,'AEO 2021 49'!$K$36,'AEO 2021 49'!$U$36)</f>
        <v>1.1603112079015161</v>
      </c>
      <c r="J13" s="61">
        <f>(INDEX('AEO 2022 7'!19:19,MATCH(J$12,'AEO 2022 7'!1:1,0))+INDEX('AEO 2022 49'!28:28,MATCH(J12,'AEO 2022 49'!13:13,0))+INDEX('AEO 2022 49'!39:39,MATCH(J12,'AEO 2022 49'!13:13,0)))/SUM('AEO 2021 7'!$C$19,'AEO 2021 49'!$K$36,'AEO 2021 49'!$U$36)</f>
        <v>1.1660700190241857</v>
      </c>
      <c r="K13" s="61">
        <f>(INDEX('AEO 2022 7'!19:19,MATCH(K$12,'AEO 2022 7'!1:1,0))+INDEX('AEO 2022 49'!28:28,MATCH(K12,'AEO 2022 49'!13:13,0))+INDEX('AEO 2022 49'!39:39,MATCH(K12,'AEO 2022 49'!13:13,0)))/SUM('AEO 2021 7'!$C$19,'AEO 2021 49'!$K$36,'AEO 2021 49'!$U$36)</f>
        <v>1.1762468542527114</v>
      </c>
      <c r="L13" s="61">
        <f>(INDEX('AEO 2022 7'!19:19,MATCH(L$12,'AEO 2022 7'!1:1,0))+INDEX('AEO 2022 49'!28:28,MATCH(L12,'AEO 2022 49'!13:13,0))+INDEX('AEO 2022 49'!39:39,MATCH(L12,'AEO 2022 49'!13:13,0)))/SUM('AEO 2021 7'!$C$19,'AEO 2021 49'!$K$36,'AEO 2021 49'!$U$36)</f>
        <v>1.1854334948806149</v>
      </c>
      <c r="M13" s="61">
        <f>(INDEX('AEO 2022 7'!19:19,MATCH(M$12,'AEO 2022 7'!1:1,0))+INDEX('AEO 2022 49'!28:28,MATCH(M12,'AEO 2022 49'!13:13,0))+INDEX('AEO 2022 49'!39:39,MATCH(M12,'AEO 2022 49'!13:13,0)))/SUM('AEO 2021 7'!$C$19,'AEO 2021 49'!$K$36,'AEO 2021 49'!$U$36)</f>
        <v>1.1967062849195431</v>
      </c>
      <c r="N13" s="61">
        <f>(INDEX('AEO 2022 7'!19:19,MATCH(N$12,'AEO 2022 7'!1:1,0))+INDEX('AEO 2022 49'!28:28,MATCH(N12,'AEO 2022 49'!13:13,0))+INDEX('AEO 2022 49'!39:39,MATCH(N12,'AEO 2022 49'!13:13,0)))/SUM('AEO 2021 7'!$C$19,'AEO 2021 49'!$K$36,'AEO 2021 49'!$U$36)</f>
        <v>1.2086071217137127</v>
      </c>
      <c r="O13" s="61">
        <f>(INDEX('AEO 2022 7'!19:19,MATCH(O$12,'AEO 2022 7'!1:1,0))+INDEX('AEO 2022 49'!28:28,MATCH(O12,'AEO 2022 49'!13:13,0))+INDEX('AEO 2022 49'!39:39,MATCH(O12,'AEO 2022 49'!13:13,0)))/SUM('AEO 2021 7'!$C$19,'AEO 2021 49'!$K$36,'AEO 2021 49'!$U$36)</f>
        <v>1.224301145975579</v>
      </c>
      <c r="P13" s="61">
        <f>(INDEX('AEO 2022 7'!19:19,MATCH(P$12,'AEO 2022 7'!1:1,0))+INDEX('AEO 2022 49'!28:28,MATCH(P12,'AEO 2022 49'!13:13,0))+INDEX('AEO 2022 49'!39:39,MATCH(P12,'AEO 2022 49'!13:13,0)))/SUM('AEO 2021 7'!$C$19,'AEO 2021 49'!$K$36,'AEO 2021 49'!$U$36)</f>
        <v>1.239405054463804</v>
      </c>
      <c r="Q13" s="61">
        <f>(INDEX('AEO 2022 7'!19:19,MATCH(Q$12,'AEO 2022 7'!1:1,0))+INDEX('AEO 2022 49'!28:28,MATCH(Q12,'AEO 2022 49'!13:13,0))+INDEX('AEO 2022 49'!39:39,MATCH(Q12,'AEO 2022 49'!13:13,0)))/SUM('AEO 2021 7'!$C$19,'AEO 2021 49'!$K$36,'AEO 2021 49'!$U$36)</f>
        <v>1.2511122075786141</v>
      </c>
      <c r="R13" s="61">
        <f>(INDEX('AEO 2022 7'!19:19,MATCH(R$12,'AEO 2022 7'!1:1,0))+INDEX('AEO 2022 49'!28:28,MATCH(R12,'AEO 2022 49'!13:13,0))+INDEX('AEO 2022 49'!39:39,MATCH(R12,'AEO 2022 49'!13:13,0)))/SUM('AEO 2021 7'!$C$19,'AEO 2021 49'!$K$36,'AEO 2021 49'!$U$36)</f>
        <v>1.2645648755012153</v>
      </c>
      <c r="S13" s="61">
        <f>(INDEX('AEO 2022 7'!19:19,MATCH(S$12,'AEO 2022 7'!1:1,0))+INDEX('AEO 2022 49'!28:28,MATCH(S12,'AEO 2022 49'!13:13,0))+INDEX('AEO 2022 49'!39:39,MATCH(S12,'AEO 2022 49'!13:13,0)))/SUM('AEO 2021 7'!$C$19,'AEO 2021 49'!$K$36,'AEO 2021 49'!$U$36)</f>
        <v>1.2786943918971763</v>
      </c>
      <c r="T13" s="61">
        <f>(INDEX('AEO 2022 7'!19:19,MATCH(T$12,'AEO 2022 7'!1:1,0))+INDEX('AEO 2022 49'!28:28,MATCH(T12,'AEO 2022 49'!13:13,0))+INDEX('AEO 2022 49'!39:39,MATCH(T12,'AEO 2022 49'!13:13,0)))/SUM('AEO 2021 7'!$C$19,'AEO 2021 49'!$K$36,'AEO 2021 49'!$U$36)</f>
        <v>1.2935405532875441</v>
      </c>
      <c r="U13" s="61">
        <f>(INDEX('AEO 2022 7'!19:19,MATCH(U$12,'AEO 2022 7'!1:1,0))+INDEX('AEO 2022 49'!28:28,MATCH(U12,'AEO 2022 49'!13:13,0))+INDEX('AEO 2022 49'!39:39,MATCH(U12,'AEO 2022 49'!13:13,0)))/SUM('AEO 2021 7'!$C$19,'AEO 2021 49'!$K$36,'AEO 2021 49'!$U$36)</f>
        <v>1.3083677218986363</v>
      </c>
      <c r="V13" s="61">
        <f>(INDEX('AEO 2022 7'!19:19,MATCH(V$12,'AEO 2022 7'!1:1,0))+INDEX('AEO 2022 49'!28:28,MATCH(V12,'AEO 2022 49'!13:13,0))+INDEX('AEO 2022 49'!39:39,MATCH(V12,'AEO 2022 49'!13:13,0)))/SUM('AEO 2021 7'!$C$19,'AEO 2021 49'!$K$36,'AEO 2021 49'!$U$36)</f>
        <v>1.3244040379184587</v>
      </c>
      <c r="W13" s="61">
        <f>(INDEX('AEO 2022 7'!19:19,MATCH(W$12,'AEO 2022 7'!1:1,0))+INDEX('AEO 2022 49'!28:28,MATCH(W12,'AEO 2022 49'!13:13,0))+INDEX('AEO 2022 49'!39:39,MATCH(W12,'AEO 2022 49'!13:13,0)))/SUM('AEO 2021 7'!$C$19,'AEO 2021 49'!$K$36,'AEO 2021 49'!$U$36)</f>
        <v>1.3398901140703445</v>
      </c>
      <c r="X13" s="61">
        <f>(INDEX('AEO 2022 7'!19:19,MATCH(X$12,'AEO 2022 7'!1:1,0))+INDEX('AEO 2022 49'!28:28,MATCH(X12,'AEO 2022 49'!13:13,0))+INDEX('AEO 2022 49'!39:39,MATCH(X12,'AEO 2022 49'!13:13,0)))/SUM('AEO 2021 7'!$C$19,'AEO 2021 49'!$K$36,'AEO 2021 49'!$U$36)</f>
        <v>1.3555735950574042</v>
      </c>
      <c r="Y13" s="61">
        <f>(INDEX('AEO 2022 7'!19:19,MATCH(Y$12,'AEO 2022 7'!1:1,0))+INDEX('AEO 2022 49'!28:28,MATCH(Y12,'AEO 2022 49'!13:13,0))+INDEX('AEO 2022 49'!39:39,MATCH(Y12,'AEO 2022 49'!13:13,0)))/SUM('AEO 2021 7'!$C$19,'AEO 2021 49'!$K$36,'AEO 2021 49'!$U$36)</f>
        <v>1.3728742258612876</v>
      </c>
      <c r="Z13" s="61">
        <f>(INDEX('AEO 2022 7'!19:19,MATCH(Z$12,'AEO 2022 7'!1:1,0))+INDEX('AEO 2022 49'!28:28,MATCH(Z12,'AEO 2022 49'!13:13,0))+INDEX('AEO 2022 49'!39:39,MATCH(Z12,'AEO 2022 49'!13:13,0)))/SUM('AEO 2021 7'!$C$19,'AEO 2021 49'!$K$36,'AEO 2021 49'!$U$36)</f>
        <v>1.3911749396171766</v>
      </c>
      <c r="AA13" s="61">
        <f>(INDEX('AEO 2022 7'!19:19,MATCH(AA$12,'AEO 2022 7'!1:1,0))+INDEX('AEO 2022 49'!28:28,MATCH(AA12,'AEO 2022 49'!13:13,0))+INDEX('AEO 2022 49'!39:39,MATCH(AA12,'AEO 2022 49'!13:13,0)))/SUM('AEO 2021 7'!$C$19,'AEO 2021 49'!$K$36,'AEO 2021 49'!$U$36)</f>
        <v>1.406492764949308</v>
      </c>
      <c r="AB13" s="61">
        <f>(INDEX('AEO 2022 7'!19:19,MATCH(AB$12,'AEO 2022 7'!1:1,0))+INDEX('AEO 2022 49'!28:28,MATCH(AB12,'AEO 2022 49'!13:13,0))+INDEX('AEO 2022 49'!39:39,MATCH(AB12,'AEO 2022 49'!13:13,0)))/SUM('AEO 2021 7'!$C$19,'AEO 2021 49'!$K$36,'AEO 2021 49'!$U$36)</f>
        <v>1.4229841138251749</v>
      </c>
      <c r="AC13" s="61">
        <f>(INDEX('AEO 2022 7'!19:19,MATCH(AC$12,'AEO 2022 7'!1:1,0))+INDEX('AEO 2022 49'!28:28,MATCH(AC12,'AEO 2022 49'!13:13,0))+INDEX('AEO 2022 49'!39:39,MATCH(AC12,'AEO 2022 49'!13:13,0)))/SUM('AEO 2021 7'!$C$19,'AEO 2021 49'!$K$36,'AEO 2021 49'!$U$36)</f>
        <v>1.4438493737451052</v>
      </c>
      <c r="AD13" s="61">
        <f>(INDEX('AEO 2022 7'!19:19,MATCH(AD$12,'AEO 2022 7'!1:1,0))+INDEX('AEO 2022 49'!28:28,MATCH(AD12,'AEO 2022 49'!13:13,0))+INDEX('AEO 2022 49'!39:39,MATCH(AD12,'AEO 2022 49'!13:13,0)))/SUM('AEO 2021 7'!$C$19,'AEO 2021 49'!$K$36,'AEO 2021 49'!$U$36)</f>
        <v>1.463302658456725</v>
      </c>
      <c r="AE13" s="61">
        <f>(INDEX('AEO 2022 7'!19:19,MATCH(AE$12,'AEO 2022 7'!1:1,0))+INDEX('AEO 2022 49'!28:28,MATCH(AE12,'AEO 2022 49'!13:13,0))+INDEX('AEO 2022 49'!39:39,MATCH(AE12,'AEO 2022 49'!13:13,0)))/SUM('AEO 2021 7'!$C$19,'AEO 2021 49'!$K$36,'AEO 2021 49'!$U$36)</f>
        <v>1.4794023085485055</v>
      </c>
      <c r="AF13" s="61">
        <f>(INDEX('AEO 2022 7'!19:19,MATCH(AF$12,'AEO 2022 7'!1:1,0))+INDEX('AEO 2022 49'!28:28,MATCH(AF12,'AEO 2022 49'!13:13,0))+INDEX('AEO 2022 49'!39:39,MATCH(AF12,'AEO 2022 49'!13:13,0)))/SUM('AEO 2021 7'!$C$19,'AEO 2021 49'!$K$36,'AEO 2021 49'!$U$36)</f>
        <v>1.4978997474084392</v>
      </c>
      <c r="AG13" s="61">
        <f>(INDEX('AEO 2022 7'!19:19,MATCH(AG$12,'AEO 2022 7'!1:1,0))+INDEX('AEO 2022 49'!28:28,MATCH(AG12,'AEO 2022 49'!13:13,0))+INDEX('AEO 2022 49'!39:39,MATCH(AG12,'AEO 2022 49'!13:13,0)))/SUM('AEO 2021 7'!$C$19,'AEO 2021 49'!$K$36,'AEO 2021 49'!$U$36)</f>
        <v>1.5220778729651088</v>
      </c>
    </row>
    <row r="14" spans="1:33">
      <c r="A14" t="s">
        <v>3357</v>
      </c>
      <c r="B14">
        <v>1</v>
      </c>
      <c r="C14">
        <v>1</v>
      </c>
      <c r="D14" s="81">
        <f>INDEX('AEO 2022 49'!50:50,MATCH(D12,'AEO 2022 49'!13:13,0))/'AEO 2021 49'!$AE$36</f>
        <v>1.078802387270331</v>
      </c>
      <c r="E14" s="81">
        <f>INDEX('AEO 2022 49'!50:50,MATCH(E12,'AEO 2022 49'!13:13,0))/'AEO 2021 49'!$AE$36</f>
        <v>1.0934586688853145</v>
      </c>
      <c r="F14" s="81">
        <f>INDEX('AEO 2022 49'!50:50,MATCH(F12,'AEO 2022 49'!13:13,0))/'AEO 2021 49'!$AE$36</f>
        <v>1.0944144802393436</v>
      </c>
      <c r="G14" s="81">
        <f>INDEX('AEO 2022 49'!50:50,MATCH(G12,'AEO 2022 49'!13:13,0))/'AEO 2021 49'!$AE$36</f>
        <v>1.0920058032114051</v>
      </c>
      <c r="H14" s="81">
        <f>INDEX('AEO 2022 49'!50:50,MATCH(H12,'AEO 2022 49'!13:13,0))/'AEO 2021 49'!$AE$36</f>
        <v>1.0942855722386207</v>
      </c>
      <c r="I14" s="81">
        <f>INDEX('AEO 2022 49'!50:50,MATCH(I12,'AEO 2022 49'!13:13,0))/'AEO 2021 49'!$AE$36</f>
        <v>1.0938921256446155</v>
      </c>
      <c r="J14" s="81">
        <f>INDEX('AEO 2022 49'!50:50,MATCH(J12,'AEO 2022 49'!13:13,0))/'AEO 2021 49'!$AE$36</f>
        <v>1.0913748741540019</v>
      </c>
      <c r="K14" s="81">
        <f>INDEX('AEO 2022 49'!50:50,MATCH(K12,'AEO 2022 49'!13:13,0))/'AEO 2021 49'!$AE$36</f>
        <v>1.0913473330152084</v>
      </c>
      <c r="L14" s="81">
        <f>INDEX('AEO 2022 49'!50:50,MATCH(L12,'AEO 2022 49'!13:13,0))/'AEO 2021 49'!$AE$36</f>
        <v>1.0888585558450863</v>
      </c>
      <c r="M14" s="81">
        <f>INDEX('AEO 2022 49'!50:50,MATCH(M12,'AEO 2022 49'!13:13,0))/'AEO 2021 49'!$AE$36</f>
        <v>1.0872330392783667</v>
      </c>
      <c r="N14" s="81">
        <f>INDEX('AEO 2022 49'!50:50,MATCH(N12,'AEO 2022 49'!13:13,0))/'AEO 2021 49'!$AE$36</f>
        <v>1.0842817723473044</v>
      </c>
      <c r="O14" s="81">
        <f>INDEX('AEO 2022 49'!50:50,MATCH(O12,'AEO 2022 49'!13:13,0))/'AEO 2021 49'!$AE$36</f>
        <v>1.0826775163609774</v>
      </c>
      <c r="P14" s="81">
        <f>INDEX('AEO 2022 49'!50:50,MATCH(P12,'AEO 2022 49'!13:13,0))/'AEO 2021 49'!$AE$36</f>
        <v>1.0800156278465496</v>
      </c>
      <c r="Q14" s="81">
        <f>INDEX('AEO 2022 49'!50:50,MATCH(Q12,'AEO 2022 49'!13:13,0))/'AEO 2021 49'!$AE$36</f>
        <v>1.0744851879077384</v>
      </c>
      <c r="R14" s="81">
        <f>INDEX('AEO 2022 49'!50:50,MATCH(R12,'AEO 2022 49'!13:13,0))/'AEO 2021 49'!$AE$36</f>
        <v>1.0701702355484444</v>
      </c>
      <c r="S14" s="81">
        <f>INDEX('AEO 2022 49'!50:50,MATCH(S12,'AEO 2022 49'!13:13,0))/'AEO 2021 49'!$AE$36</f>
        <v>1.0658557497799994</v>
      </c>
      <c r="T14" s="81">
        <f>INDEX('AEO 2022 49'!50:50,MATCH(T12,'AEO 2022 49'!13:13,0))/'AEO 2021 49'!$AE$36</f>
        <v>1.0617255305607614</v>
      </c>
      <c r="U14" s="81">
        <f>INDEX('AEO 2022 49'!50:50,MATCH(U12,'AEO 2022 49'!13:13,0))/'AEO 2021 49'!$AE$36</f>
        <v>1.0585637697632997</v>
      </c>
      <c r="V14" s="81">
        <f>INDEX('AEO 2022 49'!50:50,MATCH(V12,'AEO 2022 49'!13:13,0))/'AEO 2021 49'!$AE$36</f>
        <v>1.056620768820651</v>
      </c>
      <c r="W14" s="81">
        <f>INDEX('AEO 2022 49'!50:50,MATCH(W12,'AEO 2022 49'!13:13,0))/'AEO 2021 49'!$AE$36</f>
        <v>1.0550327207269712</v>
      </c>
      <c r="X14" s="81">
        <f>INDEX('AEO 2022 49'!50:50,MATCH(X12,'AEO 2022 49'!13:13,0))/'AEO 2021 49'!$AE$36</f>
        <v>1.0533041551155247</v>
      </c>
      <c r="Y14" s="81">
        <f>INDEX('AEO 2022 49'!50:50,MATCH(Y12,'AEO 2022 49'!13:13,0))/'AEO 2021 49'!$AE$36</f>
        <v>1.0530923474275244</v>
      </c>
      <c r="Z14" s="81">
        <f>INDEX('AEO 2022 49'!50:50,MATCH(Z12,'AEO 2022 49'!13:13,0))/'AEO 2021 49'!$AE$36</f>
        <v>1.0530138435171923</v>
      </c>
      <c r="AA14" s="81">
        <f>INDEX('AEO 2022 49'!50:50,MATCH(AA12,'AEO 2022 49'!13:13,0))/'AEO 2021 49'!$AE$36</f>
        <v>1.0496338102927314</v>
      </c>
      <c r="AB14" s="81">
        <f>INDEX('AEO 2022 49'!50:50,MATCH(AB12,'AEO 2022 49'!13:13,0))/'AEO 2021 49'!$AE$36</f>
        <v>1.0467818412615448</v>
      </c>
      <c r="AC14" s="81">
        <f>INDEX('AEO 2022 49'!50:50,MATCH(AC12,'AEO 2022 49'!13:13,0))/'AEO 2021 49'!$AE$36</f>
        <v>1.0465701256638438</v>
      </c>
      <c r="AD14" s="81">
        <f>INDEX('AEO 2022 49'!50:50,MATCH(AD12,'AEO 2022 49'!13:13,0))/'AEO 2021 49'!$AE$36</f>
        <v>1.044394338863053</v>
      </c>
      <c r="AE14" s="81">
        <f>INDEX('AEO 2022 49'!50:50,MATCH(AE12,'AEO 2022 49'!13:13,0))/'AEO 2021 49'!$AE$36</f>
        <v>1.0386341950214437</v>
      </c>
      <c r="AF14" s="81">
        <f>INDEX('AEO 2022 49'!50:50,MATCH(AF12,'AEO 2022 49'!13:13,0))/'AEO 2021 49'!$AE$36</f>
        <v>1.0334876549822947</v>
      </c>
      <c r="AG14" s="81">
        <f>INDEX('AEO 2022 49'!50:50,MATCH(AG12,'AEO 2022 49'!13:13,0))/'AEO 2021 49'!$AE$36</f>
        <v>1.0331470375232239</v>
      </c>
    </row>
    <row r="15" spans="1:33">
      <c r="A15" t="s">
        <v>3309</v>
      </c>
      <c r="B15">
        <v>1</v>
      </c>
      <c r="C15">
        <v>1</v>
      </c>
      <c r="D15" s="61">
        <f>INDEX('AEO 2022 47'!74:74,MATCH(D$12,'AEO 2022 47'!13:13,0))/'AEO 2021 47'!$E$69</f>
        <v>1.0573568497387367</v>
      </c>
      <c r="E15" s="61">
        <f>INDEX('AEO 2022 47'!74:74,MATCH(E$12,'AEO 2022 47'!13:13,0))/'AEO 2021 47'!$E$69</f>
        <v>1.0848358838188652</v>
      </c>
      <c r="F15" s="61">
        <f>INDEX('AEO 2022 47'!74:74,MATCH(F$12,'AEO 2022 47'!13:13,0))/'AEO 2021 47'!$E$69</f>
        <v>1.1117737584863816</v>
      </c>
      <c r="G15" s="61">
        <f>INDEX('AEO 2022 47'!74:74,MATCH(G$12,'AEO 2022 47'!13:13,0))/'AEO 2021 47'!$E$69</f>
        <v>1.1414543548371876</v>
      </c>
      <c r="H15" s="61">
        <f>INDEX('AEO 2022 47'!74:74,MATCH(H$12,'AEO 2022 47'!13:13,0))/'AEO 2021 47'!$E$69</f>
        <v>1.1675740899667009</v>
      </c>
      <c r="I15" s="61">
        <f>INDEX('AEO 2022 47'!74:74,MATCH(I$12,'AEO 2022 47'!13:13,0))/'AEO 2021 47'!$E$69</f>
        <v>1.1919196698520593</v>
      </c>
      <c r="J15" s="61">
        <f>INDEX('AEO 2022 47'!74:74,MATCH(J$12,'AEO 2022 47'!13:13,0))/'AEO 2021 47'!$E$69</f>
        <v>1.2127129603029636</v>
      </c>
      <c r="K15" s="61">
        <f>INDEX('AEO 2022 47'!74:74,MATCH(K$12,'AEO 2022 47'!13:13,0))/'AEO 2021 47'!$E$69</f>
        <v>1.2360935434323004</v>
      </c>
      <c r="L15" s="61">
        <f>INDEX('AEO 2022 47'!74:74,MATCH(L$12,'AEO 2022 47'!13:13,0))/'AEO 2021 47'!$E$69</f>
        <v>1.2604086786954376</v>
      </c>
      <c r="M15" s="61">
        <f>INDEX('AEO 2022 47'!74:74,MATCH(M$12,'AEO 2022 47'!13:13,0))/'AEO 2021 47'!$E$69</f>
        <v>1.2862262185494149</v>
      </c>
      <c r="N15" s="61">
        <f>INDEX('AEO 2022 47'!74:74,MATCH(N$12,'AEO 2022 47'!13:13,0))/'AEO 2021 47'!$E$69</f>
        <v>1.3113086083135645</v>
      </c>
      <c r="O15" s="61">
        <f>INDEX('AEO 2022 47'!74:74,MATCH(O$12,'AEO 2022 47'!13:13,0))/'AEO 2021 47'!$E$69</f>
        <v>1.3392236439438905</v>
      </c>
      <c r="P15" s="61">
        <f>INDEX('AEO 2022 47'!74:74,MATCH(P$12,'AEO 2022 47'!13:13,0))/'AEO 2021 47'!$E$69</f>
        <v>1.3666866258184265</v>
      </c>
      <c r="Q15" s="61">
        <f>INDEX('AEO 2022 47'!74:74,MATCH(Q$12,'AEO 2022 47'!13:13,0))/'AEO 2021 47'!$E$69</f>
        <v>1.3904126724205259</v>
      </c>
      <c r="R15" s="61">
        <f>INDEX('AEO 2022 47'!74:74,MATCH(R$12,'AEO 2022 47'!13:13,0))/'AEO 2021 47'!$E$69</f>
        <v>1.4132074409930813</v>
      </c>
      <c r="S15" s="61">
        <f>INDEX('AEO 2022 47'!74:74,MATCH(S$12,'AEO 2022 47'!13:13,0))/'AEO 2021 47'!$E$69</f>
        <v>1.4357767056349495</v>
      </c>
      <c r="T15" s="61">
        <f>INDEX('AEO 2022 47'!74:74,MATCH(T$12,'AEO 2022 47'!13:13,0))/'AEO 2021 47'!$E$69</f>
        <v>1.4600997305798724</v>
      </c>
      <c r="U15" s="61">
        <f>INDEX('AEO 2022 47'!74:74,MATCH(U$12,'AEO 2022 47'!13:13,0))/'AEO 2021 47'!$E$69</f>
        <v>1.4849502728363371</v>
      </c>
      <c r="V15" s="61">
        <f>INDEX('AEO 2022 47'!74:74,MATCH(V$12,'AEO 2022 47'!13:13,0))/'AEO 2021 47'!$E$69</f>
        <v>1.5121143790132643</v>
      </c>
      <c r="W15" s="61">
        <f>INDEX('AEO 2022 47'!74:74,MATCH(W$12,'AEO 2022 47'!13:13,0))/'AEO 2021 47'!$E$69</f>
        <v>1.5405699374248192</v>
      </c>
      <c r="X15" s="61">
        <f>INDEX('AEO 2022 47'!74:74,MATCH(X$12,'AEO 2022 47'!13:13,0))/'AEO 2021 47'!$E$69</f>
        <v>1.566820204724737</v>
      </c>
      <c r="Y15" s="61">
        <f>INDEX('AEO 2022 47'!74:74,MATCH(Y$12,'AEO 2022 47'!13:13,0))/'AEO 2021 47'!$E$69</f>
        <v>1.5945867460849159</v>
      </c>
      <c r="Z15" s="61">
        <f>INDEX('AEO 2022 47'!74:74,MATCH(Z$12,'AEO 2022 47'!13:13,0))/'AEO 2021 47'!$E$69</f>
        <v>1.6234223734322808</v>
      </c>
      <c r="AA15" s="61">
        <f>INDEX('AEO 2022 47'!74:74,MATCH(AA$12,'AEO 2022 47'!13:13,0))/'AEO 2021 47'!$E$69</f>
        <v>1.6517393508337994</v>
      </c>
      <c r="AB15" s="61">
        <f>INDEX('AEO 2022 47'!74:74,MATCH(AB$12,'AEO 2022 47'!13:13,0))/'AEO 2021 47'!$E$69</f>
        <v>1.6826857295323863</v>
      </c>
      <c r="AC15" s="61">
        <f>INDEX('AEO 2022 47'!74:74,MATCH(AC$12,'AEO 2022 47'!13:13,0))/'AEO 2021 47'!$E$69</f>
        <v>1.7153094045575303</v>
      </c>
      <c r="AD15" s="61">
        <f>INDEX('AEO 2022 47'!74:74,MATCH(AD$12,'AEO 2022 47'!13:13,0))/'AEO 2021 47'!$E$69</f>
        <v>1.7475321609690619</v>
      </c>
      <c r="AE15" s="61">
        <f>INDEX('AEO 2022 47'!74:74,MATCH(AE$12,'AEO 2022 47'!13:13,0))/'AEO 2021 47'!$E$69</f>
        <v>1.7797684685343231</v>
      </c>
      <c r="AF15" s="61">
        <f>INDEX('AEO 2022 47'!74:74,MATCH(AF$12,'AEO 2022 47'!13:13,0))/'AEO 2021 47'!$E$69</f>
        <v>1.8137016488411775</v>
      </c>
      <c r="AG15" s="61">
        <f>INDEX('AEO 2022 47'!74:74,MATCH(AG$12,'AEO 2022 47'!13:13,0))/'AEO 2021 47'!$E$69</f>
        <v>1.8521354492383673</v>
      </c>
    </row>
    <row r="16" spans="1:33">
      <c r="A16" t="s">
        <v>3358</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3359</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3360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G7"/>
  <sheetViews>
    <sheetView workbookViewId="0"/>
  </sheetViews>
  <sheetFormatPr defaultRowHeight="15"/>
  <cols>
    <col min="1" max="1" width="16.5703125" customWidth="1"/>
  </cols>
  <sheetData>
    <row r="1" spans="1:33" ht="75" customHeight="1">
      <c r="A1" s="5" t="s">
        <v>3362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3356</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3357</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3309</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3358</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3359</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3360</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G7"/>
  <sheetViews>
    <sheetView workbookViewId="0"/>
  </sheetViews>
  <sheetFormatPr defaultRowHeight="15"/>
  <cols>
    <col min="1" max="1" width="16.5703125" customWidth="1"/>
  </cols>
  <sheetData>
    <row r="1" spans="1:33" ht="75" customHeight="1">
      <c r="A1" s="5" t="s">
        <v>3362</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3356</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3357</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3309</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3358</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3359</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3360</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customHeight="1" thickBot="1">
      <c r="C1" s="13"/>
      <c r="D1" s="2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165</v>
      </c>
      <c r="AL1" s="14"/>
      <c r="AM1" s="14"/>
      <c r="AN1" s="13"/>
    </row>
    <row r="2" spans="1:40" ht="15.75" customHeight="1" thickTop="1">
      <c r="A2" t="s">
        <v>166</v>
      </c>
      <c r="AL2" s="13"/>
      <c r="AM2" s="13"/>
      <c r="AN2" s="13"/>
    </row>
    <row r="3" spans="1:40">
      <c r="A3" t="s">
        <v>167</v>
      </c>
      <c r="AL3" s="13"/>
      <c r="AM3" s="13"/>
      <c r="AN3" s="13"/>
    </row>
    <row r="4" spans="1:40">
      <c r="A4" t="s">
        <v>168</v>
      </c>
      <c r="AL4" s="15"/>
      <c r="AM4" s="15"/>
      <c r="AN4" s="15"/>
    </row>
    <row r="5" spans="1:40" ht="15.75" customHeight="1" thickBot="1">
      <c r="A5" t="s">
        <v>169</v>
      </c>
      <c r="AL5" s="14"/>
      <c r="AM5" s="14"/>
      <c r="AN5" s="14"/>
    </row>
    <row r="6" spans="1:40" ht="15.75" customHeight="1" thickTop="1">
      <c r="B6" t="s">
        <v>170</v>
      </c>
      <c r="C6" t="s">
        <v>171</v>
      </c>
      <c r="D6" t="s">
        <v>172</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165</v>
      </c>
      <c r="AL6" s="13"/>
      <c r="AM6" s="13"/>
      <c r="AN6" s="13"/>
    </row>
    <row r="7" spans="1:40">
      <c r="A7" t="s">
        <v>109</v>
      </c>
      <c r="C7" t="s">
        <v>173</v>
      </c>
      <c r="AL7" s="13"/>
      <c r="AM7" s="13"/>
      <c r="AN7" s="13"/>
    </row>
    <row r="8" spans="1:40">
      <c r="A8" t="s">
        <v>174</v>
      </c>
      <c r="C8" t="s">
        <v>175</v>
      </c>
      <c r="AL8" s="13"/>
      <c r="AM8" s="13"/>
      <c r="AN8" s="13"/>
    </row>
    <row r="9" spans="1:40">
      <c r="A9" t="s">
        <v>176</v>
      </c>
      <c r="B9" t="s">
        <v>177</v>
      </c>
      <c r="C9" t="s">
        <v>178</v>
      </c>
      <c r="D9" t="s">
        <v>179</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7">
        <v>-7.0000000000000001E-3</v>
      </c>
      <c r="AL9" s="16"/>
      <c r="AM9" s="16"/>
      <c r="AN9" s="17"/>
    </row>
    <row r="10" spans="1:40">
      <c r="A10" t="s">
        <v>180</v>
      </c>
      <c r="B10" t="s">
        <v>181</v>
      </c>
      <c r="C10" t="s">
        <v>182</v>
      </c>
      <c r="D10" t="s">
        <v>179</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7">
        <v>-7.0000000000000001E-3</v>
      </c>
      <c r="AL10" s="16"/>
      <c r="AM10" s="16"/>
      <c r="AN10" s="17"/>
    </row>
    <row r="11" spans="1:40">
      <c r="A11" t="s">
        <v>183</v>
      </c>
      <c r="B11" t="s">
        <v>184</v>
      </c>
      <c r="C11" t="s">
        <v>185</v>
      </c>
      <c r="D11" t="s">
        <v>179</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7">
        <v>-7.0000000000000001E-3</v>
      </c>
      <c r="AL11" s="16"/>
      <c r="AM11" s="16"/>
      <c r="AN11" s="17"/>
    </row>
    <row r="12" spans="1:40">
      <c r="A12" t="s">
        <v>186</v>
      </c>
      <c r="B12" t="s">
        <v>187</v>
      </c>
      <c r="C12" t="s">
        <v>188</v>
      </c>
      <c r="D12" t="s">
        <v>179</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7">
        <v>-7.0000000000000001E-3</v>
      </c>
      <c r="AL12" s="16"/>
      <c r="AM12" s="16"/>
      <c r="AN12" s="17"/>
    </row>
    <row r="13" spans="1:40">
      <c r="A13" t="s">
        <v>189</v>
      </c>
      <c r="B13" t="s">
        <v>190</v>
      </c>
      <c r="C13" t="s">
        <v>191</v>
      </c>
      <c r="D13" t="s">
        <v>179</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7">
        <v>6.0000000000000001E-3</v>
      </c>
      <c r="AL13" s="16"/>
      <c r="AM13" s="16"/>
      <c r="AN13" s="17"/>
    </row>
    <row r="14" spans="1:40">
      <c r="A14" t="s">
        <v>192</v>
      </c>
      <c r="B14" t="s">
        <v>193</v>
      </c>
      <c r="C14" t="s">
        <v>194</v>
      </c>
      <c r="D14" t="s">
        <v>179</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7">
        <v>4.0000000000000001E-3</v>
      </c>
      <c r="AL14" s="16"/>
      <c r="AM14" s="16"/>
      <c r="AN14" s="17"/>
    </row>
    <row r="15" spans="1:40">
      <c r="A15" t="s">
        <v>195</v>
      </c>
      <c r="B15" t="s">
        <v>196</v>
      </c>
      <c r="C15" t="s">
        <v>197</v>
      </c>
      <c r="D15" t="s">
        <v>179</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7">
        <v>2E-3</v>
      </c>
      <c r="AL15" s="16"/>
      <c r="AM15" s="16"/>
      <c r="AN15" s="17"/>
    </row>
    <row r="16" spans="1:40">
      <c r="A16" t="s">
        <v>198</v>
      </c>
      <c r="B16" t="s">
        <v>199</v>
      </c>
      <c r="C16" t="s">
        <v>200</v>
      </c>
      <c r="D16" t="s">
        <v>179</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7">
        <v>6.0000000000000001E-3</v>
      </c>
      <c r="AL16" s="16"/>
      <c r="AM16" s="16"/>
      <c r="AN16" s="17"/>
    </row>
    <row r="17" spans="1:40">
      <c r="A17" t="s">
        <v>201</v>
      </c>
      <c r="B17" t="s">
        <v>202</v>
      </c>
      <c r="C17" t="s">
        <v>203</v>
      </c>
      <c r="D17" t="s">
        <v>179</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7">
        <v>5.0000000000000001E-3</v>
      </c>
      <c r="AL17" s="16"/>
      <c r="AM17" s="16"/>
      <c r="AN17" s="17"/>
    </row>
    <row r="18" spans="1:40">
      <c r="A18" t="s">
        <v>204</v>
      </c>
      <c r="B18" t="s">
        <v>205</v>
      </c>
      <c r="C18" t="s">
        <v>206</v>
      </c>
      <c r="D18" t="s">
        <v>179</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7">
        <v>2E-3</v>
      </c>
      <c r="AL18" s="16"/>
      <c r="AM18" s="16"/>
      <c r="AN18" s="17"/>
    </row>
    <row r="19" spans="1:40">
      <c r="A19" t="s">
        <v>207</v>
      </c>
      <c r="B19" t="s">
        <v>208</v>
      </c>
      <c r="C19" t="s">
        <v>209</v>
      </c>
      <c r="D19" t="s">
        <v>179</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7">
        <v>1.0999999999999999E-2</v>
      </c>
      <c r="AL19" s="16"/>
      <c r="AM19" s="16"/>
      <c r="AN19" s="17"/>
    </row>
    <row r="20" spans="1:40">
      <c r="A20" t="s">
        <v>210</v>
      </c>
      <c r="B20" t="s">
        <v>211</v>
      </c>
      <c r="C20" t="s">
        <v>212</v>
      </c>
      <c r="D20" t="s">
        <v>179</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7">
        <v>1.2E-2</v>
      </c>
      <c r="AL20" s="16"/>
      <c r="AM20" s="16"/>
      <c r="AN20" s="17"/>
    </row>
    <row r="21" spans="1:40">
      <c r="A21" t="s">
        <v>213</v>
      </c>
      <c r="B21" t="s">
        <v>214</v>
      </c>
      <c r="C21" t="s">
        <v>215</v>
      </c>
      <c r="D21" t="s">
        <v>179</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7">
        <v>-2E-3</v>
      </c>
      <c r="AL21" s="16"/>
      <c r="AM21" s="16"/>
      <c r="AN21" s="17"/>
    </row>
    <row r="22" spans="1:40">
      <c r="A22" t="s">
        <v>216</v>
      </c>
      <c r="C22" t="s">
        <v>217</v>
      </c>
      <c r="AL22" s="13"/>
      <c r="AM22" s="13"/>
      <c r="AN22" s="13"/>
    </row>
    <row r="23" spans="1:40">
      <c r="A23" t="s">
        <v>218</v>
      </c>
      <c r="B23" t="s">
        <v>219</v>
      </c>
      <c r="C23" t="s">
        <v>220</v>
      </c>
      <c r="D23" t="s">
        <v>179</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7">
        <v>0.01</v>
      </c>
      <c r="AL23" s="16"/>
      <c r="AM23" s="16"/>
      <c r="AN23" s="17"/>
    </row>
    <row r="24" spans="1:40">
      <c r="A24" t="s">
        <v>221</v>
      </c>
      <c r="B24" t="s">
        <v>222</v>
      </c>
      <c r="C24" t="s">
        <v>223</v>
      </c>
      <c r="D24" t="s">
        <v>179</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7">
        <v>8.9999999999999993E-3</v>
      </c>
      <c r="AL24" s="16"/>
      <c r="AM24" s="16"/>
      <c r="AN24" s="17"/>
    </row>
    <row r="25" spans="1:40">
      <c r="A25" t="s">
        <v>224</v>
      </c>
      <c r="B25" t="s">
        <v>225</v>
      </c>
      <c r="C25" t="s">
        <v>226</v>
      </c>
      <c r="D25" t="s">
        <v>179</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7">
        <v>7.0000000000000001E-3</v>
      </c>
      <c r="AL25" s="16"/>
      <c r="AM25" s="16"/>
      <c r="AN25" s="17"/>
    </row>
    <row r="26" spans="1:40">
      <c r="A26" t="s">
        <v>227</v>
      </c>
      <c r="B26" t="s">
        <v>228</v>
      </c>
      <c r="C26" t="s">
        <v>229</v>
      </c>
      <c r="D26" t="s">
        <v>179</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7">
        <v>1.9E-2</v>
      </c>
      <c r="AL26" s="16"/>
      <c r="AM26" s="16"/>
      <c r="AN26" s="17"/>
    </row>
    <row r="27" spans="1:40">
      <c r="A27" t="s">
        <v>230</v>
      </c>
      <c r="B27" t="s">
        <v>231</v>
      </c>
      <c r="C27" t="s">
        <v>232</v>
      </c>
      <c r="D27" t="s">
        <v>179</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7">
        <v>-5.0000000000000001E-3</v>
      </c>
      <c r="AL27" s="16"/>
      <c r="AM27" s="16"/>
      <c r="AN27" s="17"/>
    </row>
    <row r="28" spans="1:40">
      <c r="A28" t="s">
        <v>233</v>
      </c>
      <c r="B28" t="s">
        <v>234</v>
      </c>
      <c r="C28" t="s">
        <v>235</v>
      </c>
      <c r="D28" t="s">
        <v>179</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7">
        <v>-4.0000000000000001E-3</v>
      </c>
      <c r="AL28" s="16"/>
      <c r="AM28" s="16"/>
      <c r="AN28" s="17"/>
    </row>
    <row r="29" spans="1:40">
      <c r="A29" t="s">
        <v>236</v>
      </c>
      <c r="B29" t="s">
        <v>237</v>
      </c>
      <c r="C29" t="s">
        <v>238</v>
      </c>
      <c r="D29" t="s">
        <v>179</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7">
        <v>-4.0000000000000001E-3</v>
      </c>
      <c r="AL29" s="16"/>
      <c r="AM29" s="16"/>
      <c r="AN29" s="17"/>
    </row>
    <row r="30" spans="1:40">
      <c r="A30" t="s">
        <v>239</v>
      </c>
      <c r="B30" t="s">
        <v>240</v>
      </c>
      <c r="C30" t="s">
        <v>241</v>
      </c>
      <c r="D30" t="s">
        <v>179</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7">
        <v>-1.9E-2</v>
      </c>
      <c r="AL30" s="16"/>
      <c r="AM30" s="16"/>
      <c r="AN30" s="17"/>
    </row>
    <row r="31" spans="1:40">
      <c r="A31" t="s">
        <v>242</v>
      </c>
      <c r="B31" t="s">
        <v>243</v>
      </c>
      <c r="C31" t="s">
        <v>244</v>
      </c>
      <c r="D31" t="s">
        <v>179</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7">
        <v>-3.0000000000000001E-3</v>
      </c>
      <c r="AL31" s="16"/>
      <c r="AM31" s="16"/>
      <c r="AN31" s="17"/>
    </row>
    <row r="32" spans="1:40">
      <c r="A32" t="s">
        <v>245</v>
      </c>
      <c r="B32" t="s">
        <v>246</v>
      </c>
      <c r="C32" t="s">
        <v>247</v>
      </c>
      <c r="D32" t="s">
        <v>179</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7">
        <v>-1E-3</v>
      </c>
      <c r="AL32" s="16"/>
      <c r="AM32" s="16"/>
      <c r="AN32" s="17"/>
    </row>
    <row r="33" spans="1:40">
      <c r="A33" t="s">
        <v>248</v>
      </c>
      <c r="B33" t="s">
        <v>249</v>
      </c>
      <c r="C33" t="s">
        <v>250</v>
      </c>
      <c r="D33" t="s">
        <v>179</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7">
        <v>-3.0000000000000001E-3</v>
      </c>
      <c r="AL33" s="16"/>
      <c r="AM33" s="16"/>
      <c r="AN33" s="17"/>
    </row>
    <row r="34" spans="1:40">
      <c r="A34" t="s">
        <v>236</v>
      </c>
      <c r="B34" t="s">
        <v>251</v>
      </c>
      <c r="C34" t="s">
        <v>252</v>
      </c>
      <c r="D34" t="s">
        <v>179</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7">
        <v>-5.0000000000000001E-3</v>
      </c>
      <c r="AL34" s="16"/>
      <c r="AM34" s="16"/>
      <c r="AN34" s="17"/>
    </row>
    <row r="35" spans="1:40">
      <c r="A35" t="s">
        <v>253</v>
      </c>
      <c r="B35" t="s">
        <v>254</v>
      </c>
      <c r="C35" t="s">
        <v>255</v>
      </c>
      <c r="D35" t="s">
        <v>179</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7">
        <v>1.0999999999999999E-2</v>
      </c>
      <c r="AL35" s="16"/>
      <c r="AM35" s="16"/>
      <c r="AN35" s="17"/>
    </row>
    <row r="36" spans="1:40">
      <c r="A36" t="s">
        <v>198</v>
      </c>
      <c r="B36" t="s">
        <v>256</v>
      </c>
      <c r="C36" t="s">
        <v>257</v>
      </c>
      <c r="D36" t="s">
        <v>179</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7">
        <v>8.0000000000000002E-3</v>
      </c>
      <c r="AL36" s="16"/>
      <c r="AM36" s="16"/>
      <c r="AN36" s="17"/>
    </row>
    <row r="37" spans="1:40">
      <c r="A37" t="s">
        <v>195</v>
      </c>
      <c r="B37" t="s">
        <v>258</v>
      </c>
      <c r="C37" t="s">
        <v>259</v>
      </c>
      <c r="D37" t="s">
        <v>179</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7">
        <v>6.0000000000000001E-3</v>
      </c>
      <c r="AL37" s="16"/>
      <c r="AM37" s="16"/>
      <c r="AN37" s="17"/>
    </row>
    <row r="38" spans="1:40">
      <c r="A38" t="s">
        <v>260</v>
      </c>
      <c r="B38" t="s">
        <v>261</v>
      </c>
      <c r="C38" t="s">
        <v>262</v>
      </c>
      <c r="D38" t="s">
        <v>179</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7">
        <v>1.4999999999999999E-2</v>
      </c>
      <c r="AL38" s="16"/>
      <c r="AM38" s="16"/>
      <c r="AN38" s="17"/>
    </row>
    <row r="39" spans="1:40">
      <c r="A39" t="s">
        <v>263</v>
      </c>
      <c r="B39" t="s">
        <v>264</v>
      </c>
      <c r="C39" t="s">
        <v>265</v>
      </c>
      <c r="D39" t="s">
        <v>179</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7">
        <v>-1E-3</v>
      </c>
      <c r="AL39" s="16"/>
      <c r="AM39" s="16"/>
      <c r="AN39" s="17"/>
    </row>
    <row r="40" spans="1:40">
      <c r="A40" t="s">
        <v>266</v>
      </c>
      <c r="B40" t="s">
        <v>267</v>
      </c>
      <c r="C40" t="s">
        <v>268</v>
      </c>
      <c r="D40" t="s">
        <v>179</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7">
        <v>0.01</v>
      </c>
      <c r="AL40" s="16"/>
      <c r="AM40" s="16"/>
      <c r="AN40" s="17"/>
    </row>
    <row r="41" spans="1:40">
      <c r="A41" t="s">
        <v>269</v>
      </c>
      <c r="B41" t="s">
        <v>270</v>
      </c>
      <c r="C41" t="s">
        <v>271</v>
      </c>
      <c r="D41" t="s">
        <v>179</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7">
        <v>-2E-3</v>
      </c>
      <c r="AL41" s="18"/>
      <c r="AM41" s="18"/>
      <c r="AN41" s="19"/>
    </row>
    <row r="42" spans="1:40">
      <c r="A42" t="s">
        <v>272</v>
      </c>
      <c r="B42" t="s">
        <v>273</v>
      </c>
      <c r="C42" t="s">
        <v>274</v>
      </c>
      <c r="D42" t="s">
        <v>179</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7">
        <v>-2E-3</v>
      </c>
      <c r="AL42" s="16"/>
      <c r="AM42" s="16"/>
      <c r="AN42" s="17"/>
    </row>
    <row r="43" spans="1:40">
      <c r="A43" t="s">
        <v>275</v>
      </c>
      <c r="B43" t="s">
        <v>276</v>
      </c>
      <c r="C43" t="s">
        <v>277</v>
      </c>
      <c r="D43" t="s">
        <v>179</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7">
        <v>-7.0000000000000001E-3</v>
      </c>
      <c r="AL43" s="16"/>
      <c r="AM43" s="16"/>
      <c r="AN43" s="17"/>
    </row>
    <row r="44" spans="1:40">
      <c r="A44" t="s">
        <v>278</v>
      </c>
      <c r="B44" t="s">
        <v>279</v>
      </c>
      <c r="C44" t="s">
        <v>280</v>
      </c>
      <c r="D44" t="s">
        <v>179</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7">
        <v>-2E-3</v>
      </c>
      <c r="AL44" s="16"/>
      <c r="AM44" s="16"/>
      <c r="AN44" s="17"/>
    </row>
    <row r="45" spans="1:40">
      <c r="A45" t="s">
        <v>281</v>
      </c>
      <c r="B45" t="s">
        <v>282</v>
      </c>
      <c r="C45" t="s">
        <v>283</v>
      </c>
      <c r="D45" t="s">
        <v>179</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7">
        <v>-2E-3</v>
      </c>
      <c r="AL45" s="18"/>
      <c r="AM45" s="18"/>
      <c r="AN45" s="19"/>
    </row>
    <row r="46" spans="1:40">
      <c r="A46" t="s">
        <v>284</v>
      </c>
      <c r="C46" t="s">
        <v>285</v>
      </c>
      <c r="AL46" s="13"/>
      <c r="AM46" s="13"/>
      <c r="AN46" s="13"/>
    </row>
    <row r="47" spans="1:40">
      <c r="A47" t="s">
        <v>286</v>
      </c>
      <c r="B47" t="s">
        <v>287</v>
      </c>
      <c r="C47" t="s">
        <v>288</v>
      </c>
      <c r="D47" t="s">
        <v>179</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7">
        <v>-6.0000000000000001E-3</v>
      </c>
      <c r="AL47" s="16"/>
      <c r="AM47" s="16"/>
      <c r="AN47" s="17"/>
    </row>
    <row r="48" spans="1:40">
      <c r="A48" t="s">
        <v>289</v>
      </c>
      <c r="B48" t="s">
        <v>290</v>
      </c>
      <c r="C48" t="s">
        <v>291</v>
      </c>
      <c r="D48" t="s">
        <v>179</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7">
        <v>-8.0000000000000002E-3</v>
      </c>
      <c r="AL48" s="16"/>
      <c r="AM48" s="16"/>
      <c r="AN48" s="17"/>
    </row>
    <row r="49" spans="1:40">
      <c r="A49" t="s">
        <v>292</v>
      </c>
      <c r="B49" t="s">
        <v>293</v>
      </c>
      <c r="C49" t="s">
        <v>294</v>
      </c>
      <c r="D49" t="s">
        <v>179</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7">
        <v>-1E-3</v>
      </c>
      <c r="AL49" s="16"/>
      <c r="AM49" s="16"/>
      <c r="AN49" s="17"/>
    </row>
    <row r="50" spans="1:40">
      <c r="A50" t="s">
        <v>295</v>
      </c>
      <c r="B50" t="s">
        <v>296</v>
      </c>
      <c r="C50" t="s">
        <v>297</v>
      </c>
      <c r="D50" t="s">
        <v>179</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7">
        <v>8.9999999999999993E-3</v>
      </c>
      <c r="AL50" s="16"/>
      <c r="AM50" s="16"/>
      <c r="AN50" s="17"/>
    </row>
    <row r="51" spans="1:40">
      <c r="A51" t="s">
        <v>275</v>
      </c>
      <c r="B51" t="s">
        <v>298</v>
      </c>
      <c r="C51" t="s">
        <v>299</v>
      </c>
      <c r="D51" t="s">
        <v>179</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7">
        <v>-0.01</v>
      </c>
      <c r="AL51" s="16"/>
      <c r="AM51" s="16"/>
      <c r="AN51" s="17"/>
    </row>
    <row r="52" spans="1:40">
      <c r="A52" t="s">
        <v>300</v>
      </c>
      <c r="B52" t="s">
        <v>301</v>
      </c>
      <c r="C52" t="s">
        <v>302</v>
      </c>
      <c r="D52" t="s">
        <v>179</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7">
        <v>0</v>
      </c>
      <c r="AL52" s="16"/>
      <c r="AM52" s="16"/>
      <c r="AN52" s="17"/>
    </row>
    <row r="53" spans="1:40">
      <c r="A53" t="s">
        <v>303</v>
      </c>
      <c r="B53" t="s">
        <v>304</v>
      </c>
      <c r="C53" t="s">
        <v>305</v>
      </c>
      <c r="D53" t="s">
        <v>179</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7">
        <v>1.2E-2</v>
      </c>
      <c r="AL53" s="16"/>
      <c r="AM53" s="16"/>
      <c r="AN53" s="17"/>
    </row>
    <row r="54" spans="1:40">
      <c r="A54" t="s">
        <v>263</v>
      </c>
      <c r="B54" t="s">
        <v>306</v>
      </c>
      <c r="C54" t="s">
        <v>307</v>
      </c>
      <c r="D54" t="s">
        <v>179</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7">
        <v>-1E-3</v>
      </c>
      <c r="AL54" s="16"/>
      <c r="AM54" s="16"/>
      <c r="AN54" s="17"/>
    </row>
    <row r="55" spans="1:40">
      <c r="A55" t="s">
        <v>308</v>
      </c>
      <c r="B55" t="s">
        <v>309</v>
      </c>
      <c r="C55" t="s">
        <v>310</v>
      </c>
      <c r="D55" t="s">
        <v>179</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7">
        <v>-3.0000000000000001E-3</v>
      </c>
      <c r="AL55" s="16"/>
      <c r="AM55" s="16"/>
      <c r="AN55" s="17"/>
    </row>
    <row r="56" spans="1:40">
      <c r="A56" t="s">
        <v>311</v>
      </c>
      <c r="B56" t="s">
        <v>312</v>
      </c>
      <c r="C56" t="s">
        <v>313</v>
      </c>
      <c r="D56" t="s">
        <v>179</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314</v>
      </c>
      <c r="AL56" s="16"/>
      <c r="AM56" s="16"/>
      <c r="AN56" s="17"/>
    </row>
    <row r="57" spans="1:40">
      <c r="A57" t="s">
        <v>315</v>
      </c>
      <c r="B57" t="s">
        <v>316</v>
      </c>
      <c r="C57" t="s">
        <v>317</v>
      </c>
      <c r="D57" t="s">
        <v>179</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7">
        <v>7.2999999999999995E-2</v>
      </c>
      <c r="AL57" s="16"/>
      <c r="AM57" s="16"/>
      <c r="AN57" s="17"/>
    </row>
    <row r="58" spans="1:40">
      <c r="A58" t="s">
        <v>318</v>
      </c>
      <c r="B58" t="s">
        <v>319</v>
      </c>
      <c r="C58" t="s">
        <v>320</v>
      </c>
      <c r="D58" t="s">
        <v>179</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7">
        <v>5.2999999999999999E-2</v>
      </c>
      <c r="AL58" s="16"/>
      <c r="AM58" s="16"/>
      <c r="AN58" s="17"/>
    </row>
    <row r="59" spans="1:40">
      <c r="A59" t="s">
        <v>321</v>
      </c>
      <c r="B59" t="s">
        <v>322</v>
      </c>
      <c r="C59" t="s">
        <v>323</v>
      </c>
      <c r="D59" t="s">
        <v>179</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7">
        <v>4.5999999999999999E-2</v>
      </c>
      <c r="AL59" s="16"/>
      <c r="AM59" s="16"/>
      <c r="AN59" s="17"/>
    </row>
    <row r="60" spans="1:40">
      <c r="A60" t="s">
        <v>266</v>
      </c>
      <c r="B60" t="s">
        <v>324</v>
      </c>
      <c r="C60" t="s">
        <v>325</v>
      </c>
      <c r="D60" t="s">
        <v>179</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7">
        <v>0.01</v>
      </c>
      <c r="AL60" s="16"/>
      <c r="AM60" s="16"/>
      <c r="AN60" s="17"/>
    </row>
    <row r="61" spans="1:40">
      <c r="A61" t="s">
        <v>326</v>
      </c>
      <c r="B61" t="s">
        <v>327</v>
      </c>
      <c r="C61" t="s">
        <v>328</v>
      </c>
      <c r="D61" t="s">
        <v>179</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7">
        <v>-2E-3</v>
      </c>
      <c r="AL61" s="18"/>
      <c r="AM61" s="18"/>
      <c r="AN61" s="19"/>
    </row>
    <row r="62" spans="1:40" ht="15.75" customHeight="1"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329</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6" t="s">
        <v>330</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6" t="s">
        <v>331</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6" t="s">
        <v>332</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6" t="s">
        <v>333</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6" t="s">
        <v>334</v>
      </c>
    </row>
    <row r="69" spans="3:40">
      <c r="D69" s="36" t="s">
        <v>335</v>
      </c>
    </row>
    <row r="70" spans="3:40">
      <c r="D70" s="36" t="s">
        <v>161</v>
      </c>
    </row>
    <row r="71" spans="3:40">
      <c r="D71" s="36" t="s">
        <v>336</v>
      </c>
    </row>
    <row r="72" spans="3:40">
      <c r="D72" s="36" t="s">
        <v>337</v>
      </c>
    </row>
    <row r="73" spans="3:40">
      <c r="D73" s="36" t="s">
        <v>338</v>
      </c>
    </row>
    <row r="74" spans="3:40">
      <c r="D74" s="36" t="s">
        <v>339</v>
      </c>
    </row>
    <row r="75" spans="3:40">
      <c r="D75" s="36" t="s">
        <v>340</v>
      </c>
    </row>
    <row r="76" spans="3:40">
      <c r="D76" s="36" t="s">
        <v>341</v>
      </c>
    </row>
    <row r="77" spans="3:40">
      <c r="D77" s="36" t="s">
        <v>342</v>
      </c>
    </row>
    <row r="78" spans="3:40">
      <c r="D78" s="36" t="s">
        <v>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344</v>
      </c>
    </row>
    <row r="2" spans="1:2">
      <c r="A2" s="38" t="s">
        <v>345</v>
      </c>
      <c r="B2" s="39" t="s">
        <v>346</v>
      </c>
    </row>
    <row r="3" spans="1:2">
      <c r="A3" s="39" t="s">
        <v>347</v>
      </c>
    </row>
    <row r="4" spans="1:2">
      <c r="A4" s="40">
        <v>43101</v>
      </c>
      <c r="B4" s="39" t="s">
        <v>348</v>
      </c>
    </row>
    <row r="5" spans="1:2">
      <c r="A5" s="39" t="s">
        <v>349</v>
      </c>
    </row>
    <row r="6" spans="1:2">
      <c r="A6" s="39"/>
    </row>
    <row r="7" spans="1:2">
      <c r="A7" s="39" t="s">
        <v>350</v>
      </c>
      <c r="B7" s="39" t="s">
        <v>351</v>
      </c>
    </row>
    <row r="8" spans="1:2">
      <c r="A8" s="39">
        <v>2050</v>
      </c>
      <c r="B8" s="39">
        <v>51.215468999999999</v>
      </c>
    </row>
    <row r="9" spans="1:2">
      <c r="A9" s="39">
        <v>2049</v>
      </c>
      <c r="B9" s="39">
        <v>50.806350999999999</v>
      </c>
    </row>
    <row r="10" spans="1:2">
      <c r="A10" s="39">
        <v>2048</v>
      </c>
      <c r="B10" s="39">
        <v>50.324989000000002</v>
      </c>
    </row>
    <row r="11" spans="1:2">
      <c r="A11" s="39">
        <v>2047</v>
      </c>
      <c r="B11" s="39">
        <v>49.829619999999998</v>
      </c>
    </row>
    <row r="12" spans="1:2">
      <c r="A12" s="39">
        <v>2046</v>
      </c>
      <c r="B12" s="39">
        <v>49.371516999999997</v>
      </c>
    </row>
    <row r="13" spans="1:2">
      <c r="A13" s="39">
        <v>2045</v>
      </c>
      <c r="B13" s="39">
        <v>48.821334999999998</v>
      </c>
    </row>
    <row r="14" spans="1:2">
      <c r="A14" s="39">
        <v>2044</v>
      </c>
      <c r="B14" s="39">
        <v>48.341377000000001</v>
      </c>
    </row>
    <row r="15" spans="1:2">
      <c r="A15" s="39">
        <v>2043</v>
      </c>
      <c r="B15" s="39">
        <v>47.911079000000001</v>
      </c>
    </row>
    <row r="16" spans="1:2">
      <c r="A16" s="39">
        <v>2042</v>
      </c>
      <c r="B16" s="39">
        <v>47.554561999999997</v>
      </c>
    </row>
    <row r="17" spans="1:2">
      <c r="A17" s="39">
        <v>2041</v>
      </c>
      <c r="B17" s="39">
        <v>47.257843000000001</v>
      </c>
    </row>
    <row r="18" spans="1:2">
      <c r="A18" s="39">
        <v>2040</v>
      </c>
      <c r="B18" s="39">
        <v>46.996898999999999</v>
      </c>
    </row>
    <row r="19" spans="1:2">
      <c r="A19" s="39">
        <v>2039</v>
      </c>
      <c r="B19" s="39">
        <v>46.779967999999997</v>
      </c>
    </row>
    <row r="20" spans="1:2">
      <c r="A20" s="39">
        <v>2038</v>
      </c>
      <c r="B20" s="39">
        <v>46.585940999999998</v>
      </c>
    </row>
    <row r="21" spans="1:2">
      <c r="A21" s="39">
        <v>2037</v>
      </c>
      <c r="B21" s="39">
        <v>46.40963</v>
      </c>
    </row>
    <row r="22" spans="1:2">
      <c r="A22" s="39">
        <v>2036</v>
      </c>
      <c r="B22" s="39">
        <v>46.193516000000002</v>
      </c>
    </row>
    <row r="23" spans="1:2">
      <c r="A23" s="39">
        <v>2035</v>
      </c>
      <c r="B23" s="39">
        <v>45.923920000000003</v>
      </c>
    </row>
    <row r="24" spans="1:2">
      <c r="A24" s="39">
        <v>2034</v>
      </c>
      <c r="B24" s="39">
        <v>45.674923</v>
      </c>
    </row>
    <row r="25" spans="1:2">
      <c r="A25" s="39">
        <v>2033</v>
      </c>
      <c r="B25" s="39">
        <v>45.386966999999999</v>
      </c>
    </row>
    <row r="26" spans="1:2">
      <c r="A26" s="39">
        <v>2032</v>
      </c>
      <c r="B26" s="39">
        <v>45.050860999999998</v>
      </c>
    </row>
    <row r="27" spans="1:2">
      <c r="A27" s="39">
        <v>2031</v>
      </c>
      <c r="B27" s="39">
        <v>44.686374999999998</v>
      </c>
    </row>
    <row r="28" spans="1:2">
      <c r="A28" s="39">
        <v>2030</v>
      </c>
      <c r="B28" s="39">
        <v>44.212615999999997</v>
      </c>
    </row>
    <row r="29" spans="1:2">
      <c r="A29" s="39">
        <v>2029</v>
      </c>
      <c r="B29" s="39">
        <v>43.829712000000001</v>
      </c>
    </row>
    <row r="30" spans="1:2">
      <c r="A30" s="39">
        <v>2028</v>
      </c>
      <c r="B30" s="39">
        <v>43.339602999999997</v>
      </c>
    </row>
    <row r="31" spans="1:2">
      <c r="A31" s="39">
        <v>2027</v>
      </c>
      <c r="B31" s="39">
        <v>42.827057000000003</v>
      </c>
    </row>
    <row r="32" spans="1:2">
      <c r="A32" s="39">
        <v>2026</v>
      </c>
      <c r="B32" s="39">
        <v>42.258983999999998</v>
      </c>
    </row>
    <row r="33" spans="1:2">
      <c r="A33" s="39">
        <v>2025</v>
      </c>
      <c r="B33" s="39">
        <v>41.671875</v>
      </c>
    </row>
    <row r="34" spans="1:2">
      <c r="A34" s="39">
        <v>2024</v>
      </c>
      <c r="B34" s="39">
        <v>41.066840999999997</v>
      </c>
    </row>
    <row r="35" spans="1:2">
      <c r="A35" s="39">
        <v>2023</v>
      </c>
      <c r="B35" s="39">
        <v>40.438637</v>
      </c>
    </row>
    <row r="36" spans="1:2">
      <c r="A36" s="39">
        <v>2022</v>
      </c>
      <c r="B36" s="39">
        <v>39.586303999999998</v>
      </c>
    </row>
    <row r="37" spans="1:2">
      <c r="A37" s="39">
        <v>2021</v>
      </c>
      <c r="B37" s="39">
        <v>38.576286000000003</v>
      </c>
    </row>
    <row r="38" spans="1:2">
      <c r="A38" s="39">
        <v>2020</v>
      </c>
      <c r="B38" s="39">
        <v>37.457599999999999</v>
      </c>
    </row>
    <row r="39" spans="1:2">
      <c r="A39" s="39">
        <v>2019</v>
      </c>
      <c r="B39" s="39">
        <v>36.429501000000002</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customHeight="1"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165</v>
      </c>
      <c r="AL1" s="14"/>
      <c r="AM1" s="14"/>
    </row>
    <row r="2" spans="1:39" ht="15.75" customHeight="1" thickTop="1"/>
    <row r="10" spans="1:39">
      <c r="A10" t="s">
        <v>352</v>
      </c>
    </row>
    <row r="11" spans="1:39">
      <c r="A11" t="s">
        <v>353</v>
      </c>
    </row>
    <row r="12" spans="1:39">
      <c r="A12" t="s">
        <v>354</v>
      </c>
    </row>
    <row r="13" spans="1:39">
      <c r="A13" t="s">
        <v>169</v>
      </c>
    </row>
    <row r="14" spans="1:39">
      <c r="B14" t="s">
        <v>170</v>
      </c>
      <c r="C14" t="s">
        <v>171</v>
      </c>
      <c r="D14" t="s">
        <v>172</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165</v>
      </c>
    </row>
    <row r="15" spans="1:39">
      <c r="A15" t="s">
        <v>355</v>
      </c>
      <c r="B15" t="s">
        <v>356</v>
      </c>
      <c r="C15" t="s">
        <v>357</v>
      </c>
      <c r="D15" t="s">
        <v>358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7">
        <v>8.0000000000000002E-3</v>
      </c>
    </row>
    <row r="16" spans="1:39">
      <c r="A16" t="s">
        <v>359</v>
      </c>
      <c r="C16" t="s">
        <v>360</v>
      </c>
    </row>
    <row r="17" spans="1:37">
      <c r="A17" t="s">
        <v>361</v>
      </c>
      <c r="B17" t="s">
        <v>362</v>
      </c>
      <c r="C17" t="s">
        <v>363</v>
      </c>
      <c r="D17" t="s">
        <v>364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7">
        <v>1.0999999999999999E-2</v>
      </c>
    </row>
    <row r="18" spans="1:37">
      <c r="A18" t="s">
        <v>365</v>
      </c>
      <c r="B18" t="s">
        <v>366</v>
      </c>
      <c r="C18" t="s">
        <v>367</v>
      </c>
      <c r="D18" t="s">
        <v>364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7">
        <v>1.4E-2</v>
      </c>
    </row>
    <row r="19" spans="1:37">
      <c r="A19" t="s">
        <v>368</v>
      </c>
      <c r="B19" t="s">
        <v>369</v>
      </c>
      <c r="C19" t="s">
        <v>370</v>
      </c>
      <c r="D19" t="s">
        <v>364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7">
        <v>1.4E-2</v>
      </c>
    </row>
    <row r="20" spans="1:37">
      <c r="A20" t="s">
        <v>371</v>
      </c>
      <c r="C20" t="s">
        <v>372</v>
      </c>
    </row>
    <row r="21" spans="1:37">
      <c r="A21" t="s">
        <v>373</v>
      </c>
      <c r="B21" t="s">
        <v>374</v>
      </c>
      <c r="C21" t="s">
        <v>375</v>
      </c>
      <c r="D21" t="s">
        <v>376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7">
        <v>1E-3</v>
      </c>
    </row>
    <row r="22" spans="1:37">
      <c r="A22" t="s">
        <v>377</v>
      </c>
      <c r="B22" t="s">
        <v>378</v>
      </c>
      <c r="C22" t="s">
        <v>379</v>
      </c>
      <c r="D22" t="s">
        <v>376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7">
        <v>0</v>
      </c>
    </row>
    <row r="23" spans="1:37">
      <c r="A23" t="s">
        <v>380</v>
      </c>
      <c r="C23" t="s">
        <v>381</v>
      </c>
    </row>
    <row r="24" spans="1:37">
      <c r="A24" t="s">
        <v>382</v>
      </c>
      <c r="C24" t="s">
        <v>383</v>
      </c>
    </row>
    <row r="25" spans="1:37">
      <c r="A25" t="s">
        <v>384</v>
      </c>
      <c r="B25" t="s">
        <v>385</v>
      </c>
      <c r="C25" t="s">
        <v>386</v>
      </c>
      <c r="D25" t="s">
        <v>387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7">
        <v>5.0000000000000001E-3</v>
      </c>
    </row>
    <row r="26" spans="1:37">
      <c r="A26" t="s">
        <v>388</v>
      </c>
      <c r="B26" t="s">
        <v>389</v>
      </c>
      <c r="C26" t="s">
        <v>390</v>
      </c>
      <c r="D26" t="s">
        <v>387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7">
        <v>7.0000000000000001E-3</v>
      </c>
    </row>
    <row r="27" spans="1:37">
      <c r="A27" t="s">
        <v>391</v>
      </c>
      <c r="B27" t="s">
        <v>392</v>
      </c>
      <c r="C27" t="s">
        <v>393</v>
      </c>
      <c r="D27" t="s">
        <v>387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7">
        <v>6.0000000000000001E-3</v>
      </c>
    </row>
    <row r="28" spans="1:37">
      <c r="A28" t="s">
        <v>394</v>
      </c>
      <c r="B28" t="s">
        <v>395</v>
      </c>
      <c r="C28" t="s">
        <v>396</v>
      </c>
      <c r="D28" t="s">
        <v>387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7">
        <v>4.0000000000000001E-3</v>
      </c>
    </row>
    <row r="29" spans="1:37">
      <c r="A29" t="s">
        <v>397</v>
      </c>
      <c r="B29" t="s">
        <v>398</v>
      </c>
      <c r="C29" t="s">
        <v>399</v>
      </c>
      <c r="D29" t="s">
        <v>387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7">
        <v>1E-3</v>
      </c>
    </row>
    <row r="30" spans="1:37">
      <c r="A30" t="s">
        <v>400</v>
      </c>
      <c r="B30" t="s">
        <v>401</v>
      </c>
      <c r="C30" t="s">
        <v>402</v>
      </c>
      <c r="D30" t="s">
        <v>387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7">
        <v>0.02</v>
      </c>
    </row>
    <row r="31" spans="1:37">
      <c r="A31" t="s">
        <v>403</v>
      </c>
      <c r="B31" t="s">
        <v>404</v>
      </c>
      <c r="C31" t="s">
        <v>405</v>
      </c>
      <c r="D31" t="s">
        <v>387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7">
        <v>0.01</v>
      </c>
    </row>
    <row r="32" spans="1:37">
      <c r="A32" t="s">
        <v>406</v>
      </c>
      <c r="B32" t="s">
        <v>407</v>
      </c>
      <c r="C32" t="s">
        <v>408</v>
      </c>
      <c r="D32" t="s">
        <v>387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7">
        <v>-2E-3</v>
      </c>
    </row>
    <row r="33" spans="1:37">
      <c r="A33" t="s">
        <v>409</v>
      </c>
      <c r="B33" t="s">
        <v>410</v>
      </c>
      <c r="C33" t="s">
        <v>411</v>
      </c>
      <c r="D33" t="s">
        <v>387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7">
        <v>-1E-3</v>
      </c>
    </row>
    <row r="34" spans="1:37">
      <c r="A34" t="s">
        <v>412</v>
      </c>
      <c r="B34" t="s">
        <v>413</v>
      </c>
      <c r="C34" t="s">
        <v>414</v>
      </c>
      <c r="D34" t="s">
        <v>387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7">
        <v>-4.0000000000000001E-3</v>
      </c>
    </row>
    <row r="35" spans="1:37">
      <c r="A35" t="s">
        <v>415</v>
      </c>
      <c r="B35" t="s">
        <v>416</v>
      </c>
      <c r="C35" t="s">
        <v>417</v>
      </c>
      <c r="D35" t="s">
        <v>387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7">
        <v>7.0000000000000001E-3</v>
      </c>
    </row>
    <row r="36" spans="1:37">
      <c r="A36" t="s">
        <v>418</v>
      </c>
      <c r="B36" t="s">
        <v>419</v>
      </c>
      <c r="C36" t="s">
        <v>420</v>
      </c>
      <c r="D36" t="s">
        <v>387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7">
        <v>7.0000000000000001E-3</v>
      </c>
    </row>
    <row r="37" spans="1:37">
      <c r="A37" t="s">
        <v>421</v>
      </c>
      <c r="B37" t="s">
        <v>422</v>
      </c>
      <c r="C37" t="s">
        <v>423</v>
      </c>
      <c r="D37" t="s">
        <v>387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7">
        <v>0.01</v>
      </c>
    </row>
    <row r="38" spans="1:37">
      <c r="A38" t="s">
        <v>424</v>
      </c>
      <c r="C38" t="s">
        <v>425</v>
      </c>
    </row>
    <row r="39" spans="1:37">
      <c r="A39" t="s">
        <v>426</v>
      </c>
      <c r="C39" t="s">
        <v>427</v>
      </c>
    </row>
    <row r="40" spans="1:37">
      <c r="A40" t="s">
        <v>361</v>
      </c>
      <c r="C40" t="s">
        <v>428</v>
      </c>
    </row>
    <row r="41" spans="1:37">
      <c r="A41" t="s">
        <v>384</v>
      </c>
      <c r="B41" t="s">
        <v>429</v>
      </c>
      <c r="C41" t="s">
        <v>430</v>
      </c>
      <c r="D41" t="s">
        <v>346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7">
        <v>1.4E-2</v>
      </c>
    </row>
    <row r="42" spans="1:37">
      <c r="A42" t="s">
        <v>388</v>
      </c>
      <c r="B42" t="s">
        <v>431</v>
      </c>
      <c r="C42" t="s">
        <v>432</v>
      </c>
      <c r="D42" t="s">
        <v>346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7">
        <v>2.1000000000000001E-2</v>
      </c>
    </row>
    <row r="43" spans="1:37">
      <c r="A43" t="s">
        <v>391</v>
      </c>
      <c r="B43" t="s">
        <v>433</v>
      </c>
      <c r="C43" t="s">
        <v>434</v>
      </c>
      <c r="D43" t="s">
        <v>346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7">
        <v>2.3E-2</v>
      </c>
    </row>
    <row r="44" spans="1:37">
      <c r="A44" t="s">
        <v>394</v>
      </c>
      <c r="B44" t="s">
        <v>435</v>
      </c>
      <c r="C44" t="s">
        <v>436</v>
      </c>
      <c r="D44" t="s">
        <v>346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7">
        <v>3.5999999999999997E-2</v>
      </c>
    </row>
    <row r="45" spans="1:37">
      <c r="A45" t="s">
        <v>397</v>
      </c>
      <c r="B45" t="s">
        <v>437</v>
      </c>
      <c r="C45" t="s">
        <v>438</v>
      </c>
      <c r="D45" t="s">
        <v>346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7">
        <v>0.02</v>
      </c>
    </row>
    <row r="46" spans="1:37">
      <c r="A46" t="s">
        <v>400</v>
      </c>
      <c r="B46" t="s">
        <v>439</v>
      </c>
      <c r="C46" t="s">
        <v>440</v>
      </c>
      <c r="D46" t="s">
        <v>346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7">
        <v>5.0999999999999997E-2</v>
      </c>
    </row>
    <row r="47" spans="1:37">
      <c r="A47" t="s">
        <v>403</v>
      </c>
      <c r="B47" t="s">
        <v>441</v>
      </c>
      <c r="C47" t="s">
        <v>442</v>
      </c>
      <c r="D47" t="s">
        <v>346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7">
        <v>2.8000000000000001E-2</v>
      </c>
    </row>
    <row r="48" spans="1:37">
      <c r="A48" t="s">
        <v>406</v>
      </c>
      <c r="B48" t="s">
        <v>443</v>
      </c>
      <c r="C48" t="s">
        <v>444</v>
      </c>
      <c r="D48" t="s">
        <v>346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7">
        <v>1.7999999999999999E-2</v>
      </c>
    </row>
    <row r="49" spans="1:37">
      <c r="A49" t="s">
        <v>409</v>
      </c>
      <c r="B49" t="s">
        <v>445</v>
      </c>
      <c r="C49" t="s">
        <v>446</v>
      </c>
      <c r="D49" t="s">
        <v>346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7">
        <v>4.5999999999999999E-2</v>
      </c>
    </row>
    <row r="50" spans="1:37">
      <c r="A50" t="s">
        <v>412</v>
      </c>
      <c r="B50" t="s">
        <v>447</v>
      </c>
      <c r="C50" t="s">
        <v>448</v>
      </c>
      <c r="D50" t="s">
        <v>346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7">
        <v>0.01</v>
      </c>
    </row>
    <row r="51" spans="1:37">
      <c r="A51" t="s">
        <v>415</v>
      </c>
      <c r="B51" t="s">
        <v>449</v>
      </c>
      <c r="C51" t="s">
        <v>450</v>
      </c>
      <c r="D51" t="s">
        <v>346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7">
        <v>0.06</v>
      </c>
    </row>
    <row r="52" spans="1:37">
      <c r="A52" t="s">
        <v>418</v>
      </c>
      <c r="B52" t="s">
        <v>451</v>
      </c>
      <c r="C52" t="s">
        <v>452</v>
      </c>
      <c r="D52" t="s">
        <v>346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7">
        <v>7.2999999999999995E-2</v>
      </c>
    </row>
    <row r="53" spans="1:37">
      <c r="A53" t="s">
        <v>421</v>
      </c>
      <c r="B53" t="s">
        <v>453</v>
      </c>
      <c r="C53" t="s">
        <v>454</v>
      </c>
      <c r="D53" t="s">
        <v>346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7">
        <v>3.5000000000000003E-2</v>
      </c>
    </row>
    <row r="54" spans="1:37">
      <c r="A54" t="s">
        <v>365</v>
      </c>
      <c r="C54" t="s">
        <v>455</v>
      </c>
    </row>
    <row r="55" spans="1:37">
      <c r="A55" t="s">
        <v>384</v>
      </c>
      <c r="B55" t="s">
        <v>456</v>
      </c>
      <c r="C55" t="s">
        <v>457</v>
      </c>
      <c r="D55" t="s">
        <v>346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7">
        <v>2.5000000000000001E-2</v>
      </c>
    </row>
    <row r="56" spans="1:37">
      <c r="A56" t="s">
        <v>388</v>
      </c>
      <c r="B56" t="s">
        <v>458</v>
      </c>
      <c r="C56" t="s">
        <v>459</v>
      </c>
      <c r="D56" t="s">
        <v>346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7">
        <v>2.1000000000000001E-2</v>
      </c>
    </row>
    <row r="57" spans="1:37">
      <c r="A57" t="s">
        <v>391</v>
      </c>
      <c r="B57" t="s">
        <v>460</v>
      </c>
      <c r="C57" t="s">
        <v>461</v>
      </c>
      <c r="D57" t="s">
        <v>346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7">
        <v>2.9000000000000001E-2</v>
      </c>
    </row>
    <row r="58" spans="1:37">
      <c r="A58" t="s">
        <v>394</v>
      </c>
      <c r="B58" t="s">
        <v>462</v>
      </c>
      <c r="C58" t="s">
        <v>463</v>
      </c>
      <c r="D58" t="s">
        <v>346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7">
        <v>3.2000000000000001E-2</v>
      </c>
    </row>
    <row r="59" spans="1:37">
      <c r="A59" t="s">
        <v>397</v>
      </c>
      <c r="B59" t="s">
        <v>464</v>
      </c>
      <c r="C59" t="s">
        <v>465</v>
      </c>
      <c r="D59" t="s">
        <v>346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7">
        <v>2.5999999999999999E-2</v>
      </c>
    </row>
    <row r="60" spans="1:37">
      <c r="A60" t="s">
        <v>400</v>
      </c>
      <c r="B60" t="s">
        <v>466</v>
      </c>
      <c r="C60" t="s">
        <v>467</v>
      </c>
      <c r="D60" t="s">
        <v>346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7">
        <v>4.3999999999999997E-2</v>
      </c>
    </row>
    <row r="61" spans="1:37">
      <c r="A61" t="s">
        <v>403</v>
      </c>
      <c r="B61" t="s">
        <v>468</v>
      </c>
      <c r="C61" t="s">
        <v>469</v>
      </c>
      <c r="D61" t="s">
        <v>346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7">
        <v>3.5999999999999997E-2</v>
      </c>
    </row>
    <row r="62" spans="1:37">
      <c r="A62" t="s">
        <v>406</v>
      </c>
      <c r="B62" t="s">
        <v>470</v>
      </c>
      <c r="C62" t="s">
        <v>471</v>
      </c>
      <c r="D62" t="s">
        <v>346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7">
        <v>2.9000000000000001E-2</v>
      </c>
    </row>
    <row r="63" spans="1:37">
      <c r="A63" t="s">
        <v>409</v>
      </c>
      <c r="B63" t="s">
        <v>472</v>
      </c>
      <c r="C63" t="s">
        <v>473</v>
      </c>
      <c r="D63" t="s">
        <v>346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7">
        <v>4.3999999999999997E-2</v>
      </c>
    </row>
    <row r="64" spans="1:37">
      <c r="A64" t="s">
        <v>412</v>
      </c>
      <c r="B64" t="s">
        <v>474</v>
      </c>
      <c r="C64" t="s">
        <v>475</v>
      </c>
      <c r="D64" t="s">
        <v>346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7">
        <v>1.7999999999999999E-2</v>
      </c>
    </row>
    <row r="65" spans="1:37">
      <c r="A65" t="s">
        <v>415</v>
      </c>
      <c r="B65" t="s">
        <v>476</v>
      </c>
      <c r="C65" t="s">
        <v>477</v>
      </c>
      <c r="D65" t="s">
        <v>346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7">
        <v>5.0999999999999997E-2</v>
      </c>
    </row>
    <row r="66" spans="1:37">
      <c r="A66" t="s">
        <v>418</v>
      </c>
      <c r="B66" t="s">
        <v>478</v>
      </c>
      <c r="C66" t="s">
        <v>479</v>
      </c>
      <c r="D66" t="s">
        <v>346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7">
        <v>5.5E-2</v>
      </c>
    </row>
    <row r="67" spans="1:37">
      <c r="A67" t="s">
        <v>421</v>
      </c>
      <c r="B67" t="s">
        <v>480</v>
      </c>
      <c r="C67" t="s">
        <v>481</v>
      </c>
      <c r="D67" t="s">
        <v>346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7">
        <v>3.3000000000000002E-2</v>
      </c>
    </row>
    <row r="68" spans="1:37">
      <c r="A68" t="s">
        <v>482</v>
      </c>
      <c r="C68" t="s">
        <v>483</v>
      </c>
    </row>
    <row r="69" spans="1:37">
      <c r="A69" t="s">
        <v>384</v>
      </c>
      <c r="B69" t="s">
        <v>484</v>
      </c>
      <c r="C69" t="s">
        <v>485</v>
      </c>
      <c r="D69" t="s">
        <v>346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7">
        <v>1E-3</v>
      </c>
    </row>
    <row r="70" spans="1:37">
      <c r="A70" t="s">
        <v>388</v>
      </c>
      <c r="B70" t="s">
        <v>486</v>
      </c>
      <c r="C70" t="s">
        <v>487</v>
      </c>
      <c r="D70" t="s">
        <v>346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7">
        <v>1.4E-2</v>
      </c>
    </row>
    <row r="71" spans="1:37">
      <c r="A71" t="s">
        <v>391</v>
      </c>
      <c r="B71" t="s">
        <v>488</v>
      </c>
      <c r="C71" t="s">
        <v>489</v>
      </c>
      <c r="D71" t="s">
        <v>346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7">
        <v>2.1999999999999999E-2</v>
      </c>
    </row>
    <row r="72" spans="1:37">
      <c r="A72" t="s">
        <v>394</v>
      </c>
      <c r="B72" t="s">
        <v>490</v>
      </c>
      <c r="C72" t="s">
        <v>491</v>
      </c>
      <c r="D72" t="s">
        <v>346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7">
        <v>0.02</v>
      </c>
    </row>
    <row r="73" spans="1:37">
      <c r="A73" t="s">
        <v>397</v>
      </c>
      <c r="B73" t="s">
        <v>492</v>
      </c>
      <c r="C73" t="s">
        <v>493</v>
      </c>
      <c r="D73" t="s">
        <v>346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7">
        <v>1.2999999999999999E-2</v>
      </c>
    </row>
    <row r="74" spans="1:37">
      <c r="A74" t="s">
        <v>400</v>
      </c>
      <c r="B74" t="s">
        <v>494</v>
      </c>
      <c r="C74" t="s">
        <v>495</v>
      </c>
      <c r="D74" t="s">
        <v>346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7">
        <v>3.9E-2</v>
      </c>
    </row>
    <row r="75" spans="1:37">
      <c r="A75" t="s">
        <v>403</v>
      </c>
      <c r="B75" t="s">
        <v>496</v>
      </c>
      <c r="C75" t="s">
        <v>497</v>
      </c>
      <c r="D75" t="s">
        <v>346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7">
        <v>2.7E-2</v>
      </c>
    </row>
    <row r="76" spans="1:37">
      <c r="A76" t="s">
        <v>406</v>
      </c>
      <c r="B76" t="s">
        <v>498</v>
      </c>
      <c r="C76" t="s">
        <v>499</v>
      </c>
      <c r="D76" t="s">
        <v>346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7">
        <v>1.4999999999999999E-2</v>
      </c>
    </row>
    <row r="77" spans="1:37">
      <c r="A77" t="s">
        <v>409</v>
      </c>
      <c r="B77" t="s">
        <v>500</v>
      </c>
      <c r="C77" t="s">
        <v>501</v>
      </c>
      <c r="D77" t="s">
        <v>346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7">
        <v>3.6999999999999998E-2</v>
      </c>
    </row>
    <row r="78" spans="1:37">
      <c r="A78" t="s">
        <v>412</v>
      </c>
      <c r="B78" t="s">
        <v>502</v>
      </c>
      <c r="C78" t="s">
        <v>503</v>
      </c>
      <c r="D78" t="s">
        <v>346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7">
        <v>7.0000000000000001E-3</v>
      </c>
    </row>
    <row r="79" spans="1:37">
      <c r="A79" t="s">
        <v>415</v>
      </c>
      <c r="B79" t="s">
        <v>504</v>
      </c>
      <c r="C79" t="s">
        <v>505</v>
      </c>
      <c r="D79" t="s">
        <v>346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7">
        <v>3.9E-2</v>
      </c>
    </row>
    <row r="80" spans="1:37">
      <c r="A80" t="s">
        <v>418</v>
      </c>
      <c r="B80" t="s">
        <v>506</v>
      </c>
      <c r="C80" t="s">
        <v>507</v>
      </c>
      <c r="D80" t="s">
        <v>346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7">
        <v>5.1999999999999998E-2</v>
      </c>
    </row>
    <row r="81" spans="1:37">
      <c r="A81" t="s">
        <v>421</v>
      </c>
      <c r="B81" t="s">
        <v>508</v>
      </c>
      <c r="C81" t="s">
        <v>509</v>
      </c>
      <c r="D81" t="s">
        <v>346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7">
        <v>2.3E-2</v>
      </c>
    </row>
    <row r="82" spans="1:37">
      <c r="A82" t="s">
        <v>510</v>
      </c>
      <c r="B82" t="s">
        <v>511</v>
      </c>
      <c r="C82" t="s">
        <v>512</v>
      </c>
      <c r="D82" t="s">
        <v>346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7">
        <v>2.5000000000000001E-2</v>
      </c>
    </row>
    <row r="83" spans="1:37">
      <c r="A83" t="s">
        <v>513</v>
      </c>
      <c r="C83" t="s">
        <v>514</v>
      </c>
    </row>
    <row r="84" spans="1:37">
      <c r="A84" t="s">
        <v>384</v>
      </c>
      <c r="B84" t="s">
        <v>515</v>
      </c>
      <c r="C84" t="s">
        <v>516</v>
      </c>
      <c r="D84" t="s">
        <v>346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7">
        <v>1.7000000000000001E-2</v>
      </c>
    </row>
    <row r="85" spans="1:37">
      <c r="A85" t="s">
        <v>517</v>
      </c>
      <c r="B85" t="s">
        <v>518</v>
      </c>
      <c r="C85" t="s">
        <v>519</v>
      </c>
      <c r="D85" t="s">
        <v>346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7">
        <v>1.6E-2</v>
      </c>
    </row>
    <row r="86" spans="1:37">
      <c r="A86" t="s">
        <v>520</v>
      </c>
      <c r="B86" t="s">
        <v>521</v>
      </c>
      <c r="C86" t="s">
        <v>522</v>
      </c>
      <c r="D86" t="s">
        <v>346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7">
        <v>2.5000000000000001E-2</v>
      </c>
    </row>
    <row r="87" spans="1:37">
      <c r="A87" t="s">
        <v>523</v>
      </c>
      <c r="B87" t="s">
        <v>524</v>
      </c>
      <c r="C87" t="s">
        <v>525</v>
      </c>
      <c r="D87" t="s">
        <v>346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7">
        <v>-7.0000000000000001E-3</v>
      </c>
    </row>
    <row r="88" spans="1:37">
      <c r="A88" t="s">
        <v>388</v>
      </c>
      <c r="B88" t="s">
        <v>526</v>
      </c>
      <c r="C88" t="s">
        <v>527</v>
      </c>
      <c r="D88" t="s">
        <v>346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7">
        <v>2.1000000000000001E-2</v>
      </c>
    </row>
    <row r="89" spans="1:37">
      <c r="A89" t="s">
        <v>391</v>
      </c>
      <c r="B89" t="s">
        <v>528</v>
      </c>
      <c r="C89" t="s">
        <v>529</v>
      </c>
      <c r="D89" t="s">
        <v>346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7">
        <v>2.5999999999999999E-2</v>
      </c>
    </row>
    <row r="90" spans="1:37">
      <c r="A90" t="s">
        <v>394</v>
      </c>
      <c r="B90" t="s">
        <v>530</v>
      </c>
      <c r="C90" t="s">
        <v>531</v>
      </c>
      <c r="D90" t="s">
        <v>346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7">
        <v>3.3000000000000002E-2</v>
      </c>
    </row>
    <row r="91" spans="1:37">
      <c r="A91" t="s">
        <v>397</v>
      </c>
      <c r="B91" t="s">
        <v>532</v>
      </c>
      <c r="C91" t="s">
        <v>533</v>
      </c>
      <c r="D91" t="s">
        <v>346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7">
        <v>2.1999999999999999E-2</v>
      </c>
    </row>
    <row r="92" spans="1:37">
      <c r="A92" t="s">
        <v>400</v>
      </c>
      <c r="B92" t="s">
        <v>534</v>
      </c>
      <c r="C92" t="s">
        <v>535</v>
      </c>
      <c r="D92" t="s">
        <v>346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7">
        <v>4.3999999999999997E-2</v>
      </c>
    </row>
    <row r="93" spans="1:37">
      <c r="A93" t="s">
        <v>403</v>
      </c>
      <c r="B93" t="s">
        <v>536</v>
      </c>
      <c r="C93" t="s">
        <v>537</v>
      </c>
      <c r="D93" t="s">
        <v>346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7">
        <v>3.3000000000000002E-2</v>
      </c>
    </row>
    <row r="94" spans="1:37">
      <c r="A94" t="s">
        <v>406</v>
      </c>
      <c r="B94" t="s">
        <v>538</v>
      </c>
      <c r="C94" t="s">
        <v>539</v>
      </c>
      <c r="D94" t="s">
        <v>346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7">
        <v>2.1999999999999999E-2</v>
      </c>
    </row>
    <row r="95" spans="1:37">
      <c r="A95" t="s">
        <v>409</v>
      </c>
      <c r="B95" t="s">
        <v>540</v>
      </c>
      <c r="C95" t="s">
        <v>541</v>
      </c>
      <c r="D95" t="s">
        <v>346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7">
        <v>4.5999999999999999E-2</v>
      </c>
    </row>
    <row r="96" spans="1:37">
      <c r="A96" t="s">
        <v>412</v>
      </c>
      <c r="B96" t="s">
        <v>542</v>
      </c>
      <c r="C96" t="s">
        <v>543</v>
      </c>
      <c r="D96" t="s">
        <v>346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7">
        <v>1.4999999999999999E-2</v>
      </c>
    </row>
    <row r="97" spans="1:37">
      <c r="A97" t="s">
        <v>415</v>
      </c>
      <c r="B97" t="s">
        <v>544</v>
      </c>
      <c r="C97" t="s">
        <v>545</v>
      </c>
      <c r="D97" t="s">
        <v>346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7">
        <v>5.3999999999999999E-2</v>
      </c>
    </row>
    <row r="98" spans="1:37">
      <c r="A98" t="s">
        <v>418</v>
      </c>
      <c r="B98" t="s">
        <v>546</v>
      </c>
      <c r="C98" t="s">
        <v>547</v>
      </c>
      <c r="D98" t="s">
        <v>346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7">
        <v>6.2E-2</v>
      </c>
    </row>
    <row r="99" spans="1:37">
      <c r="A99" t="s">
        <v>421</v>
      </c>
      <c r="B99" t="s">
        <v>548</v>
      </c>
      <c r="C99" t="s">
        <v>549</v>
      </c>
      <c r="D99" t="s">
        <v>346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7">
        <v>3.3000000000000002E-2</v>
      </c>
    </row>
    <row r="100" spans="1:37">
      <c r="A100" t="s">
        <v>510</v>
      </c>
      <c r="B100" t="s">
        <v>550</v>
      </c>
      <c r="C100" t="s">
        <v>551</v>
      </c>
      <c r="D100" t="s">
        <v>346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7">
        <v>3.3000000000000002E-2</v>
      </c>
    </row>
    <row r="101" spans="1:37">
      <c r="A101" t="s">
        <v>552</v>
      </c>
      <c r="C101" t="s">
        <v>553</v>
      </c>
    </row>
    <row r="102" spans="1:37">
      <c r="A102" t="s">
        <v>384</v>
      </c>
      <c r="B102" t="s">
        <v>554</v>
      </c>
      <c r="C102" t="s">
        <v>555</v>
      </c>
      <c r="D102" t="s">
        <v>172</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7">
        <v>8.9999999999999993E-3</v>
      </c>
    </row>
    <row r="103" spans="1:37">
      <c r="A103" t="s">
        <v>517</v>
      </c>
      <c r="B103" t="s">
        <v>556</v>
      </c>
      <c r="C103" t="s">
        <v>557</v>
      </c>
      <c r="D103" t="s">
        <v>172</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7">
        <v>8.9999999999999993E-3</v>
      </c>
    </row>
    <row r="104" spans="1:37">
      <c r="A104" t="s">
        <v>520</v>
      </c>
      <c r="B104" t="s">
        <v>558</v>
      </c>
      <c r="C104" t="s">
        <v>559</v>
      </c>
      <c r="D104" t="s">
        <v>172</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7">
        <v>1.0999999999999999E-2</v>
      </c>
    </row>
    <row r="105" spans="1:37">
      <c r="A105" t="s">
        <v>523</v>
      </c>
      <c r="B105" t="s">
        <v>560</v>
      </c>
      <c r="C105" t="s">
        <v>561</v>
      </c>
      <c r="D105" t="s">
        <v>172</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7">
        <v>0.01</v>
      </c>
    </row>
    <row r="106" spans="1:37">
      <c r="A106" t="s">
        <v>388</v>
      </c>
      <c r="B106" t="s">
        <v>562</v>
      </c>
      <c r="C106" t="s">
        <v>563</v>
      </c>
      <c r="D106" t="s">
        <v>172</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7">
        <v>1.4E-2</v>
      </c>
    </row>
    <row r="107" spans="1:37">
      <c r="A107" t="s">
        <v>517</v>
      </c>
      <c r="B107" t="s">
        <v>564</v>
      </c>
      <c r="C107" t="s">
        <v>565</v>
      </c>
      <c r="D107" t="s">
        <v>172</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7">
        <v>1.4E-2</v>
      </c>
    </row>
    <row r="108" spans="1:37">
      <c r="A108" t="s">
        <v>520</v>
      </c>
      <c r="B108" t="s">
        <v>566</v>
      </c>
      <c r="C108" t="s">
        <v>567</v>
      </c>
      <c r="D108" t="s">
        <v>172</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7">
        <v>1.4E-2</v>
      </c>
    </row>
    <row r="109" spans="1:37">
      <c r="A109" t="s">
        <v>523</v>
      </c>
      <c r="B109" t="s">
        <v>568</v>
      </c>
      <c r="C109" t="s">
        <v>569</v>
      </c>
      <c r="D109" t="s">
        <v>172</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7">
        <v>1.4E-2</v>
      </c>
    </row>
    <row r="110" spans="1:37">
      <c r="A110" t="s">
        <v>391</v>
      </c>
      <c r="B110" t="s">
        <v>570</v>
      </c>
      <c r="C110" t="s">
        <v>571</v>
      </c>
      <c r="D110" t="s">
        <v>172</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7">
        <v>2.1999999999999999E-2</v>
      </c>
    </row>
    <row r="111" spans="1:37">
      <c r="A111" t="s">
        <v>517</v>
      </c>
      <c r="B111" t="s">
        <v>572</v>
      </c>
      <c r="C111" t="s">
        <v>573</v>
      </c>
      <c r="D111" t="s">
        <v>172</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7">
        <v>2.1999999999999999E-2</v>
      </c>
    </row>
    <row r="112" spans="1:37">
      <c r="A112" t="s">
        <v>520</v>
      </c>
      <c r="B112" t="s">
        <v>574</v>
      </c>
      <c r="C112" t="s">
        <v>575</v>
      </c>
      <c r="D112" t="s">
        <v>172</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7">
        <v>2.1999999999999999E-2</v>
      </c>
    </row>
    <row r="113" spans="1:37">
      <c r="A113" t="s">
        <v>523</v>
      </c>
      <c r="B113" t="s">
        <v>576</v>
      </c>
      <c r="C113" t="s">
        <v>577</v>
      </c>
      <c r="D113" t="s">
        <v>172</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7">
        <v>2.1999999999999999E-2</v>
      </c>
    </row>
    <row r="114" spans="1:37">
      <c r="A114" t="s">
        <v>394</v>
      </c>
      <c r="B114" t="s">
        <v>578</v>
      </c>
      <c r="C114" t="s">
        <v>579</v>
      </c>
      <c r="D114" t="s">
        <v>172</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7">
        <v>0.02</v>
      </c>
    </row>
    <row r="115" spans="1:37">
      <c r="A115" t="s">
        <v>517</v>
      </c>
      <c r="B115" t="s">
        <v>580</v>
      </c>
      <c r="C115" t="s">
        <v>581</v>
      </c>
      <c r="D115" t="s">
        <v>172</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7">
        <v>0.02</v>
      </c>
    </row>
    <row r="116" spans="1:37">
      <c r="A116" t="s">
        <v>520</v>
      </c>
      <c r="B116" t="s">
        <v>582</v>
      </c>
      <c r="C116" t="s">
        <v>583</v>
      </c>
      <c r="D116" t="s">
        <v>172</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7">
        <v>0.02</v>
      </c>
    </row>
    <row r="117" spans="1:37">
      <c r="A117" t="s">
        <v>523</v>
      </c>
      <c r="B117" t="s">
        <v>584</v>
      </c>
      <c r="C117" t="s">
        <v>585</v>
      </c>
      <c r="D117" t="s">
        <v>172</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7">
        <v>0.02</v>
      </c>
    </row>
    <row r="118" spans="1:37">
      <c r="A118" t="s">
        <v>397</v>
      </c>
      <c r="B118" t="s">
        <v>586</v>
      </c>
      <c r="C118" t="s">
        <v>587</v>
      </c>
      <c r="D118" t="s">
        <v>172</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7">
        <v>1.2999999999999999E-2</v>
      </c>
    </row>
    <row r="119" spans="1:37">
      <c r="A119" t="s">
        <v>517</v>
      </c>
      <c r="B119" t="s">
        <v>588</v>
      </c>
      <c r="C119" t="s">
        <v>589</v>
      </c>
      <c r="D119" t="s">
        <v>172</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7">
        <v>1.2999999999999999E-2</v>
      </c>
    </row>
    <row r="120" spans="1:37">
      <c r="A120" t="s">
        <v>520</v>
      </c>
      <c r="B120" t="s">
        <v>590</v>
      </c>
      <c r="C120" t="s">
        <v>591</v>
      </c>
      <c r="D120" t="s">
        <v>172</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7">
        <v>1.2999999999999999E-2</v>
      </c>
    </row>
    <row r="121" spans="1:37">
      <c r="A121" t="s">
        <v>523</v>
      </c>
      <c r="B121" t="s">
        <v>592</v>
      </c>
      <c r="C121" t="s">
        <v>593</v>
      </c>
      <c r="D121" t="s">
        <v>172</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7">
        <v>1.2999999999999999E-2</v>
      </c>
    </row>
    <row r="122" spans="1:37">
      <c r="A122" t="s">
        <v>400</v>
      </c>
      <c r="B122" t="s">
        <v>594</v>
      </c>
      <c r="C122" t="s">
        <v>595</v>
      </c>
      <c r="D122" t="s">
        <v>172</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7">
        <v>3.9E-2</v>
      </c>
    </row>
    <row r="123" spans="1:37">
      <c r="A123" t="s">
        <v>517</v>
      </c>
      <c r="B123" t="s">
        <v>596</v>
      </c>
      <c r="C123" t="s">
        <v>597</v>
      </c>
      <c r="D123" t="s">
        <v>172</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7">
        <v>3.9E-2</v>
      </c>
    </row>
    <row r="124" spans="1:37">
      <c r="A124" t="s">
        <v>520</v>
      </c>
      <c r="B124" t="s">
        <v>598</v>
      </c>
      <c r="C124" t="s">
        <v>599</v>
      </c>
      <c r="D124" t="s">
        <v>172</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7">
        <v>3.9E-2</v>
      </c>
    </row>
    <row r="125" spans="1:37">
      <c r="A125" t="s">
        <v>523</v>
      </c>
      <c r="B125" t="s">
        <v>600</v>
      </c>
      <c r="C125" t="s">
        <v>601</v>
      </c>
      <c r="D125" t="s">
        <v>172</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7">
        <v>3.9E-2</v>
      </c>
    </row>
    <row r="126" spans="1:37">
      <c r="A126" t="s">
        <v>403</v>
      </c>
      <c r="B126" t="s">
        <v>602</v>
      </c>
      <c r="C126" t="s">
        <v>603</v>
      </c>
      <c r="D126" t="s">
        <v>172</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7">
        <v>2.7E-2</v>
      </c>
    </row>
    <row r="127" spans="1:37">
      <c r="A127" t="s">
        <v>517</v>
      </c>
      <c r="B127" t="s">
        <v>604</v>
      </c>
      <c r="C127" t="s">
        <v>605</v>
      </c>
      <c r="D127" t="s">
        <v>172</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7">
        <v>2.7E-2</v>
      </c>
    </row>
    <row r="128" spans="1:37">
      <c r="A128" t="s">
        <v>520</v>
      </c>
      <c r="B128" t="s">
        <v>606</v>
      </c>
      <c r="C128" t="s">
        <v>607</v>
      </c>
      <c r="D128" t="s">
        <v>172</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7">
        <v>2.7E-2</v>
      </c>
    </row>
    <row r="129" spans="1:37">
      <c r="A129" t="s">
        <v>523</v>
      </c>
      <c r="B129" t="s">
        <v>608</v>
      </c>
      <c r="C129" t="s">
        <v>609</v>
      </c>
      <c r="D129" t="s">
        <v>172</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7">
        <v>2.7E-2</v>
      </c>
    </row>
    <row r="130" spans="1:37">
      <c r="A130" t="s">
        <v>406</v>
      </c>
      <c r="B130" t="s">
        <v>610</v>
      </c>
      <c r="C130" t="s">
        <v>611</v>
      </c>
      <c r="D130" t="s">
        <v>172</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7">
        <v>1.4999999999999999E-2</v>
      </c>
    </row>
    <row r="131" spans="1:37">
      <c r="A131" t="s">
        <v>517</v>
      </c>
      <c r="B131" t="s">
        <v>612</v>
      </c>
      <c r="C131" t="s">
        <v>613</v>
      </c>
      <c r="D131" t="s">
        <v>172</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7">
        <v>1.4999999999999999E-2</v>
      </c>
    </row>
    <row r="132" spans="1:37">
      <c r="A132" t="s">
        <v>520</v>
      </c>
      <c r="B132" t="s">
        <v>614</v>
      </c>
      <c r="C132" t="s">
        <v>615</v>
      </c>
      <c r="D132" t="s">
        <v>172</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7">
        <v>1.4999999999999999E-2</v>
      </c>
    </row>
    <row r="133" spans="1:37">
      <c r="A133" t="s">
        <v>523</v>
      </c>
      <c r="B133" t="s">
        <v>616</v>
      </c>
      <c r="C133" t="s">
        <v>617</v>
      </c>
      <c r="D133" t="s">
        <v>172</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7">
        <v>1.4999999999999999E-2</v>
      </c>
    </row>
    <row r="134" spans="1:37">
      <c r="A134" t="s">
        <v>409</v>
      </c>
      <c r="B134" t="s">
        <v>618</v>
      </c>
      <c r="C134" t="s">
        <v>619</v>
      </c>
      <c r="D134" t="s">
        <v>172</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7">
        <v>3.6999999999999998E-2</v>
      </c>
    </row>
    <row r="135" spans="1:37">
      <c r="A135" t="s">
        <v>517</v>
      </c>
      <c r="B135" t="s">
        <v>620</v>
      </c>
      <c r="C135" t="s">
        <v>621</v>
      </c>
      <c r="D135" t="s">
        <v>172</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7">
        <v>3.6999999999999998E-2</v>
      </c>
    </row>
    <row r="136" spans="1:37">
      <c r="A136" t="s">
        <v>520</v>
      </c>
      <c r="B136" t="s">
        <v>622</v>
      </c>
      <c r="C136" t="s">
        <v>623</v>
      </c>
      <c r="D136" t="s">
        <v>172</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7">
        <v>3.6999999999999998E-2</v>
      </c>
    </row>
    <row r="137" spans="1:37">
      <c r="A137" t="s">
        <v>523</v>
      </c>
      <c r="B137" t="s">
        <v>624</v>
      </c>
      <c r="C137" t="s">
        <v>625</v>
      </c>
      <c r="D137" t="s">
        <v>172</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7">
        <v>3.6999999999999998E-2</v>
      </c>
    </row>
    <row r="138" spans="1:37">
      <c r="A138" t="s">
        <v>412</v>
      </c>
      <c r="B138" t="s">
        <v>626</v>
      </c>
      <c r="C138" t="s">
        <v>627</v>
      </c>
      <c r="D138" t="s">
        <v>172</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7">
        <v>7.0000000000000001E-3</v>
      </c>
    </row>
    <row r="139" spans="1:37">
      <c r="A139" t="s">
        <v>517</v>
      </c>
      <c r="B139" t="s">
        <v>628</v>
      </c>
      <c r="C139" t="s">
        <v>629</v>
      </c>
      <c r="D139" t="s">
        <v>172</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7">
        <v>7.0000000000000001E-3</v>
      </c>
    </row>
    <row r="140" spans="1:37">
      <c r="A140" t="s">
        <v>520</v>
      </c>
      <c r="B140" t="s">
        <v>630</v>
      </c>
      <c r="C140" t="s">
        <v>631</v>
      </c>
      <c r="D140" t="s">
        <v>172</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7">
        <v>7.0000000000000001E-3</v>
      </c>
    </row>
    <row r="141" spans="1:37">
      <c r="A141" t="s">
        <v>523</v>
      </c>
      <c r="B141" t="s">
        <v>632</v>
      </c>
      <c r="C141" t="s">
        <v>633</v>
      </c>
      <c r="D141" t="s">
        <v>172</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7">
        <v>7.0000000000000001E-3</v>
      </c>
    </row>
    <row r="142" spans="1:37">
      <c r="A142" t="s">
        <v>415</v>
      </c>
      <c r="B142" t="s">
        <v>634</v>
      </c>
      <c r="C142" t="s">
        <v>635</v>
      </c>
      <c r="D142" t="s">
        <v>172</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7">
        <v>3.9E-2</v>
      </c>
    </row>
    <row r="143" spans="1:37">
      <c r="A143" t="s">
        <v>517</v>
      </c>
      <c r="B143" t="s">
        <v>636</v>
      </c>
      <c r="C143" t="s">
        <v>637</v>
      </c>
      <c r="D143" t="s">
        <v>172</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7">
        <v>3.9E-2</v>
      </c>
    </row>
    <row r="144" spans="1:37">
      <c r="A144" t="s">
        <v>520</v>
      </c>
      <c r="B144" t="s">
        <v>638</v>
      </c>
      <c r="C144" t="s">
        <v>639</v>
      </c>
      <c r="D144" t="s">
        <v>172</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7">
        <v>3.9E-2</v>
      </c>
    </row>
    <row r="145" spans="1:37">
      <c r="A145" t="s">
        <v>523</v>
      </c>
      <c r="B145" t="s">
        <v>640</v>
      </c>
      <c r="C145" t="s">
        <v>641</v>
      </c>
      <c r="D145" t="s">
        <v>172</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7">
        <v>3.9E-2</v>
      </c>
    </row>
    <row r="146" spans="1:37">
      <c r="A146" t="s">
        <v>418</v>
      </c>
      <c r="B146" t="s">
        <v>642</v>
      </c>
      <c r="C146" t="s">
        <v>643</v>
      </c>
      <c r="D146" t="s">
        <v>172</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7">
        <v>5.1999999999999998E-2</v>
      </c>
    </row>
    <row r="147" spans="1:37">
      <c r="A147" t="s">
        <v>517</v>
      </c>
      <c r="B147" t="s">
        <v>644</v>
      </c>
      <c r="C147" t="s">
        <v>645</v>
      </c>
      <c r="D147" t="s">
        <v>172</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7">
        <v>5.1999999999999998E-2</v>
      </c>
    </row>
    <row r="148" spans="1:37">
      <c r="A148" t="s">
        <v>520</v>
      </c>
      <c r="B148" t="s">
        <v>646</v>
      </c>
      <c r="C148" t="s">
        <v>647</v>
      </c>
      <c r="D148" t="s">
        <v>172</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7">
        <v>5.1999999999999998E-2</v>
      </c>
    </row>
    <row r="149" spans="1:37">
      <c r="A149" t="s">
        <v>523</v>
      </c>
      <c r="B149" t="s">
        <v>648</v>
      </c>
      <c r="C149" t="s">
        <v>649</v>
      </c>
      <c r="D149" t="s">
        <v>172</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7">
        <v>5.1999999999999998E-2</v>
      </c>
    </row>
    <row r="150" spans="1:37">
      <c r="A150" t="s">
        <v>421</v>
      </c>
      <c r="B150" t="s">
        <v>650</v>
      </c>
      <c r="C150" t="s">
        <v>651</v>
      </c>
      <c r="D150" t="s">
        <v>172</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7">
        <v>2.3E-2</v>
      </c>
    </row>
    <row r="151" spans="1:37">
      <c r="A151" t="s">
        <v>517</v>
      </c>
      <c r="B151" t="s">
        <v>652</v>
      </c>
      <c r="C151" t="s">
        <v>653</v>
      </c>
      <c r="D151" t="s">
        <v>172</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7">
        <v>2.3E-2</v>
      </c>
    </row>
    <row r="152" spans="1:37">
      <c r="A152" t="s">
        <v>520</v>
      </c>
      <c r="B152" t="s">
        <v>654</v>
      </c>
      <c r="C152" t="s">
        <v>655</v>
      </c>
      <c r="D152" t="s">
        <v>172</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7">
        <v>2.3E-2</v>
      </c>
    </row>
    <row r="153" spans="1:37">
      <c r="A153" t="s">
        <v>523</v>
      </c>
      <c r="B153" t="s">
        <v>656</v>
      </c>
      <c r="C153" t="s">
        <v>657</v>
      </c>
      <c r="D153" t="s">
        <v>172</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7">
        <v>2.3E-2</v>
      </c>
    </row>
    <row r="154" spans="1:37">
      <c r="A154" t="s">
        <v>510</v>
      </c>
      <c r="B154" t="s">
        <v>658</v>
      </c>
      <c r="C154" t="s">
        <v>659</v>
      </c>
      <c r="D154" t="s">
        <v>172</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7">
        <v>2.7E-2</v>
      </c>
    </row>
    <row r="155" spans="1:37">
      <c r="A155" t="s">
        <v>660</v>
      </c>
      <c r="C155" t="s">
        <v>661</v>
      </c>
    </row>
    <row r="156" spans="1:37">
      <c r="A156" t="s">
        <v>662</v>
      </c>
      <c r="B156" t="s">
        <v>663</v>
      </c>
      <c r="C156" t="s">
        <v>664</v>
      </c>
      <c r="D156" t="s">
        <v>376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314</v>
      </c>
    </row>
    <row r="157" spans="1:37">
      <c r="A157" t="s">
        <v>665</v>
      </c>
      <c r="B157" t="s">
        <v>666</v>
      </c>
      <c r="C157" t="s">
        <v>667</v>
      </c>
      <c r="D157" t="s">
        <v>376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314</v>
      </c>
    </row>
    <row r="158" spans="1:37">
      <c r="A158" t="s">
        <v>668</v>
      </c>
      <c r="B158" t="s">
        <v>669</v>
      </c>
      <c r="C158" t="s">
        <v>670</v>
      </c>
      <c r="D158" t="s">
        <v>376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314</v>
      </c>
    </row>
    <row r="159" spans="1:37">
      <c r="A159" t="s">
        <v>671</v>
      </c>
      <c r="B159" t="s">
        <v>672</v>
      </c>
      <c r="C159" t="s">
        <v>673</v>
      </c>
      <c r="D159" t="s">
        <v>376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314</v>
      </c>
    </row>
    <row r="160" spans="1:37">
      <c r="A160" t="s">
        <v>674</v>
      </c>
      <c r="B160" t="s">
        <v>675</v>
      </c>
      <c r="C160" t="s">
        <v>676</v>
      </c>
      <c r="D160" t="s">
        <v>376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314</v>
      </c>
    </row>
    <row r="161" spans="1:37">
      <c r="A161" t="s">
        <v>677</v>
      </c>
      <c r="B161" t="s">
        <v>678</v>
      </c>
      <c r="C161" t="s">
        <v>679</v>
      </c>
      <c r="D161" t="s">
        <v>376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7">
        <v>0</v>
      </c>
    </row>
    <row r="162" spans="1:37">
      <c r="A162" t="s">
        <v>680</v>
      </c>
      <c r="B162" t="s">
        <v>681</v>
      </c>
      <c r="C162" t="s">
        <v>682</v>
      </c>
      <c r="D162" t="s">
        <v>376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7">
        <v>0.32</v>
      </c>
    </row>
    <row r="163" spans="1:37">
      <c r="A163" t="s">
        <v>683</v>
      </c>
      <c r="B163" t="s">
        <v>684</v>
      </c>
      <c r="C163" t="s">
        <v>685</v>
      </c>
      <c r="D163" t="s">
        <v>376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7">
        <v>0</v>
      </c>
    </row>
    <row r="164" spans="1:37">
      <c r="A164" t="s">
        <v>686</v>
      </c>
      <c r="B164" t="s">
        <v>687</v>
      </c>
      <c r="C164" t="s">
        <v>688</v>
      </c>
      <c r="D164" t="s">
        <v>376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7">
        <v>0</v>
      </c>
    </row>
    <row r="165" spans="1:37">
      <c r="A165" t="s">
        <v>689</v>
      </c>
      <c r="C165" t="s">
        <v>690</v>
      </c>
    </row>
    <row r="166" spans="1:37">
      <c r="A166" t="s">
        <v>691</v>
      </c>
      <c r="C166" t="s">
        <v>692</v>
      </c>
    </row>
    <row r="167" spans="1:37">
      <c r="A167" t="s">
        <v>517</v>
      </c>
      <c r="B167" t="s">
        <v>693</v>
      </c>
      <c r="C167" t="s">
        <v>694</v>
      </c>
      <c r="D167" t="s">
        <v>695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7">
        <v>5.0000000000000001E-3</v>
      </c>
    </row>
    <row r="168" spans="1:37">
      <c r="A168" t="s">
        <v>520</v>
      </c>
      <c r="B168" t="s">
        <v>696</v>
      </c>
      <c r="C168" t="s">
        <v>697</v>
      </c>
      <c r="D168" t="s">
        <v>695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7">
        <v>5.0000000000000001E-3</v>
      </c>
    </row>
    <row r="169" spans="1:37">
      <c r="A169" t="s">
        <v>523</v>
      </c>
      <c r="B169" t="s">
        <v>698</v>
      </c>
      <c r="C169" t="s">
        <v>699</v>
      </c>
      <c r="D169" t="s">
        <v>695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7">
        <v>5.0000000000000001E-3</v>
      </c>
    </row>
    <row r="170" spans="1:37">
      <c r="A170" t="s">
        <v>700</v>
      </c>
      <c r="B170" t="s">
        <v>701</v>
      </c>
      <c r="C170" t="s">
        <v>702</v>
      </c>
      <c r="D170" t="s">
        <v>695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7">
        <v>5.0000000000000001E-3</v>
      </c>
    </row>
    <row r="171" spans="1:37">
      <c r="A171" t="s">
        <v>703</v>
      </c>
      <c r="C171" t="s">
        <v>704</v>
      </c>
    </row>
    <row r="172" spans="1:37">
      <c r="A172" t="s">
        <v>517</v>
      </c>
      <c r="B172" t="s">
        <v>705</v>
      </c>
      <c r="C172" t="s">
        <v>706</v>
      </c>
      <c r="D172" t="s">
        <v>695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7">
        <v>5.0000000000000001E-3</v>
      </c>
    </row>
    <row r="173" spans="1:37">
      <c r="A173" t="s">
        <v>520</v>
      </c>
      <c r="B173" t="s">
        <v>707</v>
      </c>
      <c r="C173" t="s">
        <v>708</v>
      </c>
      <c r="D173" t="s">
        <v>695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7">
        <v>5.0000000000000001E-3</v>
      </c>
    </row>
    <row r="174" spans="1:37">
      <c r="A174" t="s">
        <v>523</v>
      </c>
      <c r="B174" t="s">
        <v>709</v>
      </c>
      <c r="C174" t="s">
        <v>710</v>
      </c>
      <c r="D174" t="s">
        <v>695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7">
        <v>5.0000000000000001E-3</v>
      </c>
    </row>
    <row r="175" spans="1:37">
      <c r="A175" t="s">
        <v>700</v>
      </c>
      <c r="B175" t="s">
        <v>711</v>
      </c>
      <c r="C175" t="s">
        <v>712</v>
      </c>
      <c r="D175" t="s">
        <v>695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7">
        <v>6.0000000000000001E-3</v>
      </c>
    </row>
    <row r="176" spans="1:37">
      <c r="A176" t="s">
        <v>713</v>
      </c>
      <c r="C176" t="s">
        <v>714</v>
      </c>
    </row>
    <row r="177" spans="1:38">
      <c r="A177" t="s">
        <v>715</v>
      </c>
      <c r="C177" t="s">
        <v>716</v>
      </c>
    </row>
    <row r="178" spans="1:38">
      <c r="A178" t="s">
        <v>384</v>
      </c>
      <c r="B178" t="s">
        <v>717</v>
      </c>
      <c r="C178" t="s">
        <v>718</v>
      </c>
      <c r="D178" t="s">
        <v>179</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7">
        <v>0.01</v>
      </c>
    </row>
    <row r="179" spans="1:38">
      <c r="A179" t="s">
        <v>388</v>
      </c>
      <c r="B179" t="s">
        <v>719</v>
      </c>
      <c r="C179" t="s">
        <v>720</v>
      </c>
      <c r="D179" t="s">
        <v>179</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7">
        <v>1.7000000000000001E-2</v>
      </c>
    </row>
    <row r="180" spans="1:38">
      <c r="A180" t="s">
        <v>391</v>
      </c>
      <c r="B180" t="s">
        <v>721</v>
      </c>
      <c r="C180" t="s">
        <v>722</v>
      </c>
      <c r="D180" t="s">
        <v>179</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7">
        <v>2.9000000000000001E-2</v>
      </c>
    </row>
    <row r="181" spans="1:38">
      <c r="A181" t="s">
        <v>394</v>
      </c>
      <c r="B181" t="s">
        <v>723</v>
      </c>
      <c r="C181" t="s">
        <v>724</v>
      </c>
      <c r="D181" t="s">
        <v>179</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7">
        <v>2.5000000000000001E-2</v>
      </c>
    </row>
    <row r="182" spans="1:38">
      <c r="A182" t="s">
        <v>397</v>
      </c>
      <c r="B182" t="s">
        <v>725</v>
      </c>
      <c r="C182" t="s">
        <v>726</v>
      </c>
      <c r="D182" t="s">
        <v>179</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7">
        <v>1.6E-2</v>
      </c>
    </row>
    <row r="183" spans="1:38">
      <c r="A183" t="s">
        <v>400</v>
      </c>
      <c r="B183" t="s">
        <v>727</v>
      </c>
      <c r="C183" t="s">
        <v>728</v>
      </c>
      <c r="D183" t="s">
        <v>179</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7">
        <v>3.4000000000000002E-2</v>
      </c>
    </row>
    <row r="184" spans="1:38">
      <c r="A184" t="s">
        <v>403</v>
      </c>
      <c r="B184" t="s">
        <v>729</v>
      </c>
      <c r="C184" t="s">
        <v>730</v>
      </c>
      <c r="D184" t="s">
        <v>179</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7">
        <v>2.5999999999999999E-2</v>
      </c>
    </row>
    <row r="185" spans="1:38">
      <c r="A185" t="s">
        <v>406</v>
      </c>
      <c r="B185" t="s">
        <v>731</v>
      </c>
      <c r="C185" t="s">
        <v>732</v>
      </c>
      <c r="D185" t="s">
        <v>179</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7">
        <v>1.4E-2</v>
      </c>
    </row>
    <row r="186" spans="1:38">
      <c r="A186" t="s">
        <v>409</v>
      </c>
      <c r="B186" t="s">
        <v>733</v>
      </c>
      <c r="C186" t="s">
        <v>734</v>
      </c>
      <c r="D186" t="s">
        <v>179</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7">
        <v>3.9E-2</v>
      </c>
    </row>
    <row r="187" spans="1:38">
      <c r="A187" t="s">
        <v>412</v>
      </c>
      <c r="B187" t="s">
        <v>735</v>
      </c>
      <c r="C187" t="s">
        <v>736</v>
      </c>
      <c r="D187" t="s">
        <v>179</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7">
        <v>8.0000000000000002E-3</v>
      </c>
    </row>
    <row r="188" spans="1:38">
      <c r="A188" t="s">
        <v>415</v>
      </c>
      <c r="B188" t="s">
        <v>737</v>
      </c>
      <c r="C188" t="s">
        <v>738</v>
      </c>
      <c r="D188" t="s">
        <v>179</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7">
        <v>4.1000000000000002E-2</v>
      </c>
    </row>
    <row r="189" spans="1:38">
      <c r="A189" t="s">
        <v>418</v>
      </c>
      <c r="B189" t="s">
        <v>739</v>
      </c>
      <c r="C189" t="s">
        <v>740</v>
      </c>
      <c r="D189" t="s">
        <v>179</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7">
        <v>5.7000000000000002E-2</v>
      </c>
    </row>
    <row r="190" spans="1:38">
      <c r="A190" t="s">
        <v>421</v>
      </c>
      <c r="B190" t="s">
        <v>741</v>
      </c>
      <c r="C190" t="s">
        <v>742</v>
      </c>
      <c r="D190" t="s">
        <v>179</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7">
        <v>2.7E-2</v>
      </c>
    </row>
    <row r="191" spans="1:38">
      <c r="A191" t="s">
        <v>510</v>
      </c>
      <c r="B191" t="s">
        <v>743</v>
      </c>
      <c r="C191" t="s">
        <v>744</v>
      </c>
      <c r="D191" t="s">
        <v>179</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7">
        <v>2.5999999999999999E-2</v>
      </c>
    </row>
    <row r="192" spans="1:38">
      <c r="A192" t="s">
        <v>745</v>
      </c>
      <c r="B192" t="s">
        <v>746</v>
      </c>
      <c r="C192" t="s">
        <v>747</v>
      </c>
      <c r="D192" t="s">
        <v>748</v>
      </c>
      <c r="E192" t="s">
        <v>179</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7"/>
    </row>
    <row r="193" spans="1:38">
      <c r="A193" t="s">
        <v>749</v>
      </c>
      <c r="B193" t="s">
        <v>746</v>
      </c>
      <c r="C193" t="s">
        <v>750</v>
      </c>
      <c r="D193" t="s">
        <v>751</v>
      </c>
      <c r="E193" t="s">
        <v>179</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165</v>
      </c>
    </row>
    <row r="11" spans="1:37" ht="14.85" customHeight="1">
      <c r="A11" t="s">
        <v>752</v>
      </c>
    </row>
    <row r="12" spans="1:37" ht="14.85" customHeight="1">
      <c r="A12" t="s">
        <v>753</v>
      </c>
    </row>
    <row r="13" spans="1:37" ht="14.85" customHeight="1">
      <c r="A13" t="s">
        <v>754</v>
      </c>
    </row>
    <row r="14" spans="1:37" ht="14.85" customHeight="1">
      <c r="A14" t="s">
        <v>169</v>
      </c>
    </row>
    <row r="15" spans="1:37" ht="14.85" customHeight="1">
      <c r="B15" t="s">
        <v>170</v>
      </c>
      <c r="C15" t="s">
        <v>171</v>
      </c>
      <c r="D15" t="s">
        <v>172</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165</v>
      </c>
    </row>
    <row r="16" spans="1:37" ht="14.85" customHeight="1">
      <c r="A16" t="s">
        <v>755</v>
      </c>
      <c r="C16" t="s">
        <v>756</v>
      </c>
    </row>
    <row r="17" spans="1:37" ht="14.85" customHeight="1">
      <c r="A17" t="s">
        <v>757</v>
      </c>
      <c r="C17" t="s">
        <v>758</v>
      </c>
    </row>
    <row r="18" spans="1:37" ht="14.85" customHeight="1">
      <c r="A18" t="s">
        <v>207</v>
      </c>
      <c r="C18" t="s">
        <v>759</v>
      </c>
    </row>
    <row r="19" spans="1:37" ht="14.85" customHeight="1">
      <c r="A19" t="s">
        <v>292</v>
      </c>
      <c r="B19" t="s">
        <v>760</v>
      </c>
      <c r="C19" t="s">
        <v>761</v>
      </c>
      <c r="D19" t="s">
        <v>346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7">
        <v>1.0999999999999999E-2</v>
      </c>
    </row>
    <row r="20" spans="1:37" ht="14.85" customHeight="1">
      <c r="A20" t="s">
        <v>762</v>
      </c>
      <c r="B20" t="s">
        <v>763</v>
      </c>
      <c r="C20" t="s">
        <v>764</v>
      </c>
      <c r="D20" t="s">
        <v>346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7">
        <v>2.4E-2</v>
      </c>
    </row>
    <row r="21" spans="1:37" ht="14.85" customHeight="1">
      <c r="A21" t="s">
        <v>303</v>
      </c>
      <c r="B21" t="s">
        <v>765</v>
      </c>
      <c r="C21" t="s">
        <v>766</v>
      </c>
      <c r="D21" t="s">
        <v>346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7">
        <v>9.4E-2</v>
      </c>
    </row>
    <row r="22" spans="1:37" ht="14.85" customHeight="1">
      <c r="A22" t="s">
        <v>318</v>
      </c>
      <c r="B22" t="s">
        <v>767</v>
      </c>
      <c r="C22" t="s">
        <v>768</v>
      </c>
      <c r="D22" t="s">
        <v>346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7">
        <v>8.3000000000000004E-2</v>
      </c>
    </row>
    <row r="23" spans="1:37" ht="14.85" customHeight="1">
      <c r="A23" t="s">
        <v>769</v>
      </c>
      <c r="B23" t="s">
        <v>770</v>
      </c>
      <c r="C23" t="s">
        <v>771</v>
      </c>
      <c r="D23" t="s">
        <v>346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7">
        <v>5.2999999999999999E-2</v>
      </c>
    </row>
    <row r="24" spans="1:37" ht="14.85" customHeight="1">
      <c r="A24" t="s">
        <v>772</v>
      </c>
      <c r="B24" t="s">
        <v>773</v>
      </c>
      <c r="C24" t="s">
        <v>774</v>
      </c>
      <c r="D24" t="s">
        <v>346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7">
        <v>0.184</v>
      </c>
    </row>
    <row r="25" spans="1:37" ht="14.85" customHeight="1">
      <c r="A25" t="s">
        <v>775</v>
      </c>
      <c r="B25" t="s">
        <v>776</v>
      </c>
      <c r="C25" t="s">
        <v>777</v>
      </c>
      <c r="D25" t="s">
        <v>346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314</v>
      </c>
    </row>
    <row r="26" spans="1:37" ht="14.85" customHeight="1">
      <c r="A26" t="s">
        <v>778</v>
      </c>
      <c r="B26" t="s">
        <v>779</v>
      </c>
      <c r="C26" t="s">
        <v>780</v>
      </c>
      <c r="D26" t="s">
        <v>346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314</v>
      </c>
    </row>
    <row r="27" spans="1:37" ht="14.85" customHeight="1">
      <c r="A27" t="s">
        <v>781</v>
      </c>
      <c r="B27" t="s">
        <v>782</v>
      </c>
      <c r="C27" t="s">
        <v>783</v>
      </c>
      <c r="D27" t="s">
        <v>346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314</v>
      </c>
    </row>
    <row r="28" spans="1:37" ht="14.85" customHeight="1">
      <c r="A28" t="s">
        <v>784</v>
      </c>
      <c r="B28" t="s">
        <v>785</v>
      </c>
      <c r="C28" t="s">
        <v>786</v>
      </c>
      <c r="D28" t="s">
        <v>346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7">
        <v>1.9E-2</v>
      </c>
    </row>
    <row r="29" spans="1:37" ht="14.85" customHeight="1">
      <c r="A29" t="s">
        <v>210</v>
      </c>
      <c r="C29" t="s">
        <v>787</v>
      </c>
    </row>
    <row r="30" spans="1:37" ht="14.85" customHeight="1">
      <c r="A30" t="s">
        <v>292</v>
      </c>
      <c r="B30" t="s">
        <v>788</v>
      </c>
      <c r="C30" t="s">
        <v>789</v>
      </c>
      <c r="D30" t="s">
        <v>346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7">
        <v>2.3E-2</v>
      </c>
    </row>
    <row r="31" spans="1:37" ht="14.85" customHeight="1">
      <c r="A31" t="s">
        <v>762</v>
      </c>
      <c r="B31" t="s">
        <v>790</v>
      </c>
      <c r="C31" t="s">
        <v>791</v>
      </c>
      <c r="D31" t="s">
        <v>346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7">
        <v>1.9E-2</v>
      </c>
    </row>
    <row r="32" spans="1:37" ht="14.85" customHeight="1">
      <c r="A32" t="s">
        <v>303</v>
      </c>
      <c r="B32" t="s">
        <v>792</v>
      </c>
      <c r="C32" t="s">
        <v>793</v>
      </c>
      <c r="D32" t="s">
        <v>346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7">
        <v>4.3999999999999997E-2</v>
      </c>
    </row>
    <row r="33" spans="1:37" ht="14.85" customHeight="1">
      <c r="A33" t="s">
        <v>318</v>
      </c>
      <c r="B33" t="s">
        <v>794</v>
      </c>
      <c r="C33" t="s">
        <v>795</v>
      </c>
      <c r="D33" t="s">
        <v>346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7">
        <v>5.6000000000000001E-2</v>
      </c>
    </row>
    <row r="34" spans="1:37" ht="14.85" customHeight="1">
      <c r="A34" t="s">
        <v>769</v>
      </c>
      <c r="B34" t="s">
        <v>796</v>
      </c>
      <c r="C34" t="s">
        <v>797</v>
      </c>
      <c r="D34" t="s">
        <v>346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7">
        <v>6.0999999999999999E-2</v>
      </c>
    </row>
    <row r="35" spans="1:37" ht="14.85" customHeight="1">
      <c r="A35" t="s">
        <v>772</v>
      </c>
      <c r="B35" t="s">
        <v>798</v>
      </c>
      <c r="C35" t="s">
        <v>799</v>
      </c>
      <c r="D35" t="s">
        <v>346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7">
        <v>0.29299999999999998</v>
      </c>
    </row>
    <row r="36" spans="1:37" ht="14.85" customHeight="1">
      <c r="A36" t="s">
        <v>775</v>
      </c>
      <c r="B36" t="s">
        <v>800</v>
      </c>
      <c r="C36" t="s">
        <v>801</v>
      </c>
      <c r="D36" t="s">
        <v>346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314</v>
      </c>
    </row>
    <row r="37" spans="1:37" ht="14.85" customHeight="1">
      <c r="A37" t="s">
        <v>778</v>
      </c>
      <c r="B37" t="s">
        <v>802</v>
      </c>
      <c r="C37" t="s">
        <v>803</v>
      </c>
      <c r="D37" t="s">
        <v>346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314</v>
      </c>
    </row>
    <row r="38" spans="1:37" ht="14.85" customHeight="1">
      <c r="A38" t="s">
        <v>781</v>
      </c>
      <c r="B38" t="s">
        <v>804</v>
      </c>
      <c r="C38" t="s">
        <v>805</v>
      </c>
      <c r="D38" t="s">
        <v>346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314</v>
      </c>
    </row>
    <row r="39" spans="1:37" ht="14.85" customHeight="1">
      <c r="A39" t="s">
        <v>806</v>
      </c>
      <c r="B39" t="s">
        <v>807</v>
      </c>
      <c r="C39" t="s">
        <v>808</v>
      </c>
      <c r="D39" t="s">
        <v>346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7">
        <v>2.3E-2</v>
      </c>
    </row>
    <row r="40" spans="1:37" ht="14.85" customHeight="1">
      <c r="A40" t="s">
        <v>809</v>
      </c>
      <c r="C40" t="s">
        <v>810</v>
      </c>
    </row>
    <row r="41" spans="1:37" ht="14.85" customHeight="1">
      <c r="A41" t="s">
        <v>292</v>
      </c>
      <c r="B41" t="s">
        <v>811</v>
      </c>
      <c r="C41" t="s">
        <v>812</v>
      </c>
      <c r="D41" t="s">
        <v>346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7">
        <v>6.0000000000000001E-3</v>
      </c>
    </row>
    <row r="42" spans="1:37" ht="14.85" customHeight="1">
      <c r="A42" t="s">
        <v>762</v>
      </c>
      <c r="B42" t="s">
        <v>813</v>
      </c>
      <c r="C42" t="s">
        <v>814</v>
      </c>
      <c r="D42" t="s">
        <v>346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7">
        <v>-2.9000000000000001E-2</v>
      </c>
    </row>
    <row r="43" spans="1:37" ht="14.85" customHeight="1">
      <c r="A43" t="s">
        <v>303</v>
      </c>
      <c r="B43" t="s">
        <v>815</v>
      </c>
      <c r="C43" t="s">
        <v>816</v>
      </c>
      <c r="D43" t="s">
        <v>346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7">
        <v>0.02</v>
      </c>
    </row>
    <row r="44" spans="1:37" ht="14.85" customHeight="1">
      <c r="A44" t="s">
        <v>318</v>
      </c>
      <c r="B44" t="s">
        <v>817</v>
      </c>
      <c r="C44" t="s">
        <v>818</v>
      </c>
      <c r="D44" t="s">
        <v>346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7">
        <v>3.5999999999999997E-2</v>
      </c>
    </row>
    <row r="45" spans="1:37" ht="14.85" customHeight="1">
      <c r="A45" t="s">
        <v>769</v>
      </c>
      <c r="B45" t="s">
        <v>819</v>
      </c>
      <c r="C45" t="s">
        <v>820</v>
      </c>
      <c r="D45" t="s">
        <v>346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314</v>
      </c>
    </row>
    <row r="46" spans="1:37" ht="14.85" customHeight="1">
      <c r="A46" t="s">
        <v>772</v>
      </c>
      <c r="B46" t="s">
        <v>821</v>
      </c>
      <c r="C46" t="s">
        <v>822</v>
      </c>
      <c r="D46" t="s">
        <v>346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314</v>
      </c>
    </row>
    <row r="47" spans="1:37" ht="14.85" customHeight="1">
      <c r="A47" t="s">
        <v>775</v>
      </c>
      <c r="B47" t="s">
        <v>823</v>
      </c>
      <c r="C47" t="s">
        <v>824</v>
      </c>
      <c r="D47" t="s">
        <v>346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7">
        <v>0.13</v>
      </c>
    </row>
    <row r="48" spans="1:37" ht="14.85" customHeight="1">
      <c r="A48" t="s">
        <v>778</v>
      </c>
      <c r="B48" t="s">
        <v>825</v>
      </c>
      <c r="C48" t="s">
        <v>826</v>
      </c>
      <c r="D48" t="s">
        <v>346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7">
        <v>0.129</v>
      </c>
    </row>
    <row r="49" spans="1:37" ht="14.85" customHeight="1">
      <c r="A49" t="s">
        <v>781</v>
      </c>
      <c r="B49" t="s">
        <v>827</v>
      </c>
      <c r="C49" t="s">
        <v>828</v>
      </c>
      <c r="D49" t="s">
        <v>346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7">
        <v>0.13700000000000001</v>
      </c>
    </row>
    <row r="50" spans="1:37" ht="14.85" customHeight="1">
      <c r="A50" t="s">
        <v>829</v>
      </c>
      <c r="B50" t="s">
        <v>830</v>
      </c>
      <c r="C50" t="s">
        <v>831</v>
      </c>
      <c r="D50" t="s">
        <v>346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7">
        <v>6.0000000000000001E-3</v>
      </c>
    </row>
    <row r="51" spans="1:37" ht="14.85" customHeight="1">
      <c r="A51" t="s">
        <v>832</v>
      </c>
      <c r="B51" t="s">
        <v>833</v>
      </c>
      <c r="C51" t="s">
        <v>834</v>
      </c>
      <c r="D51" t="s">
        <v>346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7">
        <v>1.2999999999999999E-2</v>
      </c>
    </row>
    <row r="52" spans="1:37" ht="14.85" customHeight="1">
      <c r="A52" t="s">
        <v>835</v>
      </c>
      <c r="C52" t="s">
        <v>836</v>
      </c>
    </row>
    <row r="53" spans="1:37" ht="14.85" customHeight="1">
      <c r="A53" t="s">
        <v>207</v>
      </c>
      <c r="C53" t="s">
        <v>837</v>
      </c>
    </row>
    <row r="54" spans="1:37" ht="14.85" customHeight="1">
      <c r="A54" t="s">
        <v>292</v>
      </c>
      <c r="B54" t="s">
        <v>838</v>
      </c>
      <c r="C54" t="s">
        <v>839</v>
      </c>
      <c r="D54" t="s">
        <v>179</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7">
        <v>3.0000000000000001E-3</v>
      </c>
    </row>
    <row r="55" spans="1:37" ht="14.85" customHeight="1">
      <c r="A55" t="s">
        <v>762</v>
      </c>
      <c r="B55" t="s">
        <v>840</v>
      </c>
      <c r="C55" t="s">
        <v>841</v>
      </c>
      <c r="D55" t="s">
        <v>179</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7">
        <v>1.2999999999999999E-2</v>
      </c>
    </row>
    <row r="56" spans="1:37" ht="14.85" customHeight="1">
      <c r="A56" t="s">
        <v>303</v>
      </c>
      <c r="B56" t="s">
        <v>842</v>
      </c>
      <c r="C56" t="s">
        <v>843</v>
      </c>
      <c r="D56" t="s">
        <v>179</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7">
        <v>8.6999999999999994E-2</v>
      </c>
    </row>
    <row r="57" spans="1:37" ht="14.85" customHeight="1">
      <c r="A57" t="s">
        <v>318</v>
      </c>
      <c r="B57" t="s">
        <v>844</v>
      </c>
      <c r="C57" t="s">
        <v>845</v>
      </c>
      <c r="D57" t="s">
        <v>179</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7">
        <v>0.08</v>
      </c>
    </row>
    <row r="58" spans="1:37" ht="14.85" customHeight="1">
      <c r="A58" t="s">
        <v>769</v>
      </c>
      <c r="B58" t="s">
        <v>846</v>
      </c>
      <c r="C58" t="s">
        <v>847</v>
      </c>
      <c r="D58" t="s">
        <v>179</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7">
        <v>4.3999999999999997E-2</v>
      </c>
    </row>
    <row r="59" spans="1:37" ht="14.85" customHeight="1">
      <c r="A59" t="s">
        <v>772</v>
      </c>
      <c r="B59" t="s">
        <v>848</v>
      </c>
      <c r="C59" t="s">
        <v>849</v>
      </c>
      <c r="D59" t="s">
        <v>179</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7">
        <v>0.17599999999999999</v>
      </c>
    </row>
    <row r="60" spans="1:37" ht="14.85" customHeight="1">
      <c r="A60" t="s">
        <v>775</v>
      </c>
      <c r="B60" t="s">
        <v>850</v>
      </c>
      <c r="C60" t="s">
        <v>851</v>
      </c>
      <c r="D60" t="s">
        <v>179</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314</v>
      </c>
    </row>
    <row r="61" spans="1:37" ht="14.85" customHeight="1">
      <c r="A61" t="s">
        <v>778</v>
      </c>
      <c r="B61" t="s">
        <v>852</v>
      </c>
      <c r="C61" t="s">
        <v>853</v>
      </c>
      <c r="D61" t="s">
        <v>179</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314</v>
      </c>
    </row>
    <row r="62" spans="1:37" ht="14.85" customHeight="1">
      <c r="A62" t="s">
        <v>781</v>
      </c>
      <c r="B62" t="s">
        <v>854</v>
      </c>
      <c r="C62" t="s">
        <v>855</v>
      </c>
      <c r="D62" t="s">
        <v>179</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314</v>
      </c>
    </row>
    <row r="63" spans="1:37" ht="14.85" customHeight="1">
      <c r="A63" t="s">
        <v>784</v>
      </c>
      <c r="B63" t="s">
        <v>856</v>
      </c>
      <c r="C63" t="s">
        <v>857</v>
      </c>
      <c r="D63" t="s">
        <v>179</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7">
        <v>1.0999999999999999E-2</v>
      </c>
    </row>
    <row r="64" spans="1:37" ht="14.85" customHeight="1">
      <c r="A64" t="s">
        <v>210</v>
      </c>
      <c r="C64" t="s">
        <v>858</v>
      </c>
    </row>
    <row r="65" spans="1:37" ht="14.85" customHeight="1">
      <c r="A65" t="s">
        <v>292</v>
      </c>
      <c r="B65" t="s">
        <v>859</v>
      </c>
      <c r="C65" t="s">
        <v>860</v>
      </c>
      <c r="D65" t="s">
        <v>179</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7">
        <v>1.0999999999999999E-2</v>
      </c>
    </row>
    <row r="66" spans="1:37" ht="14.85" customHeight="1">
      <c r="A66" t="s">
        <v>762</v>
      </c>
      <c r="B66" t="s">
        <v>861</v>
      </c>
      <c r="C66" t="s">
        <v>862</v>
      </c>
      <c r="D66" t="s">
        <v>179</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7">
        <v>8.9999999999999993E-3</v>
      </c>
    </row>
    <row r="67" spans="1:37" ht="14.85" customHeight="1">
      <c r="A67" t="s">
        <v>303</v>
      </c>
      <c r="B67" t="s">
        <v>863</v>
      </c>
      <c r="C67" t="s">
        <v>864</v>
      </c>
      <c r="D67" t="s">
        <v>179</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7">
        <v>3.4000000000000002E-2</v>
      </c>
    </row>
    <row r="68" spans="1:37" ht="14.85" customHeight="1">
      <c r="A68" t="s">
        <v>318</v>
      </c>
      <c r="B68" t="s">
        <v>865</v>
      </c>
      <c r="C68" t="s">
        <v>866</v>
      </c>
      <c r="D68" t="s">
        <v>179</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7">
        <v>4.4999999999999998E-2</v>
      </c>
    </row>
    <row r="69" spans="1:37" ht="14.85" customHeight="1">
      <c r="A69" t="s">
        <v>769</v>
      </c>
      <c r="B69" t="s">
        <v>867</v>
      </c>
      <c r="C69" t="s">
        <v>868</v>
      </c>
      <c r="D69" t="s">
        <v>179</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7">
        <v>5.2999999999999999E-2</v>
      </c>
    </row>
    <row r="70" spans="1:37" ht="14.85" customHeight="1">
      <c r="A70" t="s">
        <v>772</v>
      </c>
      <c r="B70" t="s">
        <v>869</v>
      </c>
      <c r="C70" t="s">
        <v>870</v>
      </c>
      <c r="D70" t="s">
        <v>179</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314</v>
      </c>
    </row>
    <row r="71" spans="1:37" ht="14.85" customHeight="1">
      <c r="A71" t="s">
        <v>775</v>
      </c>
      <c r="B71" t="s">
        <v>871</v>
      </c>
      <c r="C71" t="s">
        <v>872</v>
      </c>
      <c r="D71" t="s">
        <v>179</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314</v>
      </c>
    </row>
    <row r="72" spans="1:37" ht="14.85" customHeight="1">
      <c r="A72" t="s">
        <v>778</v>
      </c>
      <c r="B72" t="s">
        <v>873</v>
      </c>
      <c r="C72" t="s">
        <v>874</v>
      </c>
      <c r="D72" t="s">
        <v>179</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314</v>
      </c>
    </row>
    <row r="73" spans="1:37" ht="14.85" customHeight="1">
      <c r="A73" t="s">
        <v>781</v>
      </c>
      <c r="B73" t="s">
        <v>875</v>
      </c>
      <c r="C73" t="s">
        <v>876</v>
      </c>
      <c r="D73" t="s">
        <v>179</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314</v>
      </c>
    </row>
    <row r="74" spans="1:37" ht="14.85" customHeight="1">
      <c r="A74" t="s">
        <v>806</v>
      </c>
      <c r="B74" t="s">
        <v>877</v>
      </c>
      <c r="C74" t="s">
        <v>878</v>
      </c>
      <c r="D74" t="s">
        <v>179</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7">
        <v>1.2E-2</v>
      </c>
    </row>
    <row r="75" spans="1:37" ht="14.85" customHeight="1">
      <c r="A75" t="s">
        <v>809</v>
      </c>
      <c r="C75" t="s">
        <v>879</v>
      </c>
    </row>
    <row r="76" spans="1:37" ht="14.85" customHeight="1">
      <c r="A76" t="s">
        <v>292</v>
      </c>
      <c r="B76" t="s">
        <v>880</v>
      </c>
      <c r="C76" t="s">
        <v>881</v>
      </c>
      <c r="D76" t="s">
        <v>179</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7">
        <v>-3.0000000000000001E-3</v>
      </c>
    </row>
    <row r="77" spans="1:37" ht="14.85" customHeight="1">
      <c r="A77" t="s">
        <v>762</v>
      </c>
      <c r="B77" t="s">
        <v>882</v>
      </c>
      <c r="C77" t="s">
        <v>883</v>
      </c>
      <c r="D77" t="s">
        <v>179</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7">
        <v>-3.9E-2</v>
      </c>
    </row>
    <row r="78" spans="1:37" ht="14.85" customHeight="1">
      <c r="A78" t="s">
        <v>303</v>
      </c>
      <c r="B78" t="s">
        <v>884</v>
      </c>
      <c r="C78" t="s">
        <v>885</v>
      </c>
      <c r="D78" t="s">
        <v>179</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7">
        <v>1.0999999999999999E-2</v>
      </c>
    </row>
    <row r="79" spans="1:37" ht="14.85" customHeight="1">
      <c r="A79" t="s">
        <v>318</v>
      </c>
      <c r="B79" t="s">
        <v>886</v>
      </c>
      <c r="C79" t="s">
        <v>887</v>
      </c>
      <c r="D79" t="s">
        <v>179</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7">
        <v>2.8000000000000001E-2</v>
      </c>
    </row>
    <row r="80" spans="1:37" ht="14.85" customHeight="1">
      <c r="A80" t="s">
        <v>769</v>
      </c>
      <c r="B80" t="s">
        <v>888</v>
      </c>
      <c r="C80" t="s">
        <v>889</v>
      </c>
      <c r="D80" t="s">
        <v>179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314</v>
      </c>
    </row>
    <row r="81" spans="1:37" ht="14.85" customHeight="1">
      <c r="A81" t="s">
        <v>772</v>
      </c>
      <c r="B81" t="s">
        <v>890</v>
      </c>
      <c r="C81" t="s">
        <v>891</v>
      </c>
      <c r="D81" t="s">
        <v>179</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314</v>
      </c>
    </row>
    <row r="82" spans="1:37" ht="14.85" customHeight="1">
      <c r="A82" t="s">
        <v>775</v>
      </c>
      <c r="B82" t="s">
        <v>892</v>
      </c>
      <c r="C82" t="s">
        <v>893</v>
      </c>
      <c r="D82" t="s">
        <v>179</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7">
        <v>7.8E-2</v>
      </c>
    </row>
    <row r="83" spans="1:37" ht="14.85" customHeight="1">
      <c r="A83" t="s">
        <v>778</v>
      </c>
      <c r="B83" t="s">
        <v>894</v>
      </c>
      <c r="C83" t="s">
        <v>895</v>
      </c>
      <c r="D83" t="s">
        <v>179</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7">
        <v>7.6999999999999999E-2</v>
      </c>
    </row>
    <row r="84" spans="1:37" ht="14.85" customHeight="1">
      <c r="A84" t="s">
        <v>781</v>
      </c>
      <c r="B84" t="s">
        <v>896</v>
      </c>
      <c r="C84" t="s">
        <v>897</v>
      </c>
      <c r="D84" t="s">
        <v>179</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7">
        <v>0.13500000000000001</v>
      </c>
    </row>
    <row r="85" spans="1:37" ht="14.85" customHeight="1">
      <c r="A85" t="s">
        <v>829</v>
      </c>
      <c r="B85" t="s">
        <v>898</v>
      </c>
      <c r="C85" t="s">
        <v>899</v>
      </c>
      <c r="D85" t="s">
        <v>179</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7">
        <v>-2E-3</v>
      </c>
    </row>
    <row r="86" spans="1:37" ht="14.85" customHeight="1">
      <c r="A86" t="s">
        <v>207</v>
      </c>
      <c r="B86" t="s">
        <v>900</v>
      </c>
      <c r="C86" t="s">
        <v>901</v>
      </c>
      <c r="E86" t="s">
        <v>902</v>
      </c>
    </row>
    <row r="87" spans="1:37" ht="14.85" customHeight="1">
      <c r="A87" t="s">
        <v>292</v>
      </c>
      <c r="B87" t="s">
        <v>903</v>
      </c>
      <c r="C87" t="s">
        <v>904</v>
      </c>
      <c r="D87" t="s">
        <v>179</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7">
        <v>0</v>
      </c>
    </row>
    <row r="88" spans="1:37" ht="14.85" customHeight="1">
      <c r="A88" t="s">
        <v>762</v>
      </c>
      <c r="B88" t="s">
        <v>905</v>
      </c>
      <c r="C88" t="s">
        <v>906</v>
      </c>
      <c r="D88" t="s">
        <v>179</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7">
        <v>0.01</v>
      </c>
    </row>
    <row r="89" spans="1:37" ht="14.85" customHeight="1">
      <c r="A89" t="s">
        <v>303</v>
      </c>
      <c r="B89" t="s">
        <v>907</v>
      </c>
      <c r="C89" t="s">
        <v>908</v>
      </c>
      <c r="D89" t="s">
        <v>179</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7">
        <v>3.4000000000000002E-2</v>
      </c>
    </row>
    <row r="90" spans="1:37" ht="14.85" customHeight="1">
      <c r="A90" t="s">
        <v>318</v>
      </c>
      <c r="B90" t="s">
        <v>909</v>
      </c>
      <c r="C90" t="s">
        <v>910</v>
      </c>
      <c r="D90" t="s">
        <v>179</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7">
        <v>2.8000000000000001E-2</v>
      </c>
    </row>
    <row r="91" spans="1:37" ht="14.85" customHeight="1">
      <c r="A91" t="s">
        <v>769</v>
      </c>
      <c r="B91" t="s">
        <v>911</v>
      </c>
      <c r="C91" t="s">
        <v>912</v>
      </c>
      <c r="D91" t="s">
        <v>179</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7">
        <v>4.5999999999999999E-2</v>
      </c>
    </row>
    <row r="92" spans="1:37" ht="14.85" customHeight="1">
      <c r="A92" t="s">
        <v>772</v>
      </c>
      <c r="B92" t="s">
        <v>913</v>
      </c>
      <c r="C92" t="s">
        <v>914</v>
      </c>
      <c r="D92" t="s">
        <v>179</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7">
        <v>0.214</v>
      </c>
    </row>
    <row r="93" spans="1:37" ht="14.85" customHeight="1">
      <c r="A93" t="s">
        <v>775</v>
      </c>
      <c r="B93" t="s">
        <v>915</v>
      </c>
      <c r="C93" t="s">
        <v>916</v>
      </c>
      <c r="D93" t="s">
        <v>179</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7">
        <v>0.14299999999999999</v>
      </c>
    </row>
    <row r="94" spans="1:37" ht="14.85" customHeight="1">
      <c r="A94" t="s">
        <v>778</v>
      </c>
      <c r="B94" t="s">
        <v>917</v>
      </c>
      <c r="C94" t="s">
        <v>918</v>
      </c>
      <c r="D94" t="s">
        <v>179</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7">
        <v>0.14699999999999999</v>
      </c>
    </row>
    <row r="95" spans="1:37" ht="14.85" customHeight="1">
      <c r="A95" t="s">
        <v>781</v>
      </c>
      <c r="B95" t="s">
        <v>919</v>
      </c>
      <c r="C95" t="s">
        <v>920</v>
      </c>
      <c r="D95" t="s">
        <v>179</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7">
        <v>0.19</v>
      </c>
    </row>
    <row r="96" spans="1:37" ht="14.85" customHeight="1">
      <c r="A96" t="s">
        <v>326</v>
      </c>
      <c r="B96" t="s">
        <v>921</v>
      </c>
      <c r="C96" t="s">
        <v>922</v>
      </c>
      <c r="D96" t="s">
        <v>179</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7">
        <v>2E-3</v>
      </c>
    </row>
    <row r="97" spans="1:37" ht="14.85" customHeight="1">
      <c r="A97" t="s">
        <v>923</v>
      </c>
      <c r="C97" t="s">
        <v>924</v>
      </c>
    </row>
    <row r="98" spans="1:37" ht="14.85" customHeight="1">
      <c r="A98" t="s">
        <v>207</v>
      </c>
      <c r="C98" t="s">
        <v>925</v>
      </c>
    </row>
    <row r="99" spans="1:37" ht="14.85" customHeight="1">
      <c r="A99" t="s">
        <v>292</v>
      </c>
      <c r="B99" t="s">
        <v>926</v>
      </c>
      <c r="C99" t="s">
        <v>927</v>
      </c>
      <c r="D99" t="s">
        <v>928</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7">
        <v>8.0000000000000002E-3</v>
      </c>
    </row>
    <row r="100" spans="1:37" ht="14.85" customHeight="1">
      <c r="A100" t="s">
        <v>762</v>
      </c>
      <c r="B100" t="s">
        <v>929</v>
      </c>
      <c r="C100" t="s">
        <v>930</v>
      </c>
      <c r="D100" t="s">
        <v>931</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7">
        <v>1.0999999999999999E-2</v>
      </c>
    </row>
    <row r="101" spans="1:37" ht="14.85" customHeight="1">
      <c r="A101" t="s">
        <v>303</v>
      </c>
      <c r="B101" t="s">
        <v>932</v>
      </c>
      <c r="C101" t="s">
        <v>933</v>
      </c>
      <c r="D101" t="s">
        <v>931</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7">
        <v>6.0000000000000001E-3</v>
      </c>
    </row>
    <row r="102" spans="1:37" ht="14.85" customHeight="1">
      <c r="A102" t="s">
        <v>318</v>
      </c>
      <c r="B102" t="s">
        <v>934</v>
      </c>
      <c r="C102" t="s">
        <v>935</v>
      </c>
      <c r="D102" t="s">
        <v>931</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7">
        <v>3.0000000000000001E-3</v>
      </c>
    </row>
    <row r="103" spans="1:37" ht="14.85" customHeight="1">
      <c r="A103" t="s">
        <v>769</v>
      </c>
      <c r="B103" t="s">
        <v>936</v>
      </c>
      <c r="C103" t="s">
        <v>937</v>
      </c>
      <c r="D103" t="s">
        <v>931</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7">
        <v>8.9999999999999993E-3</v>
      </c>
    </row>
    <row r="104" spans="1:37" ht="14.85" customHeight="1">
      <c r="A104" t="s">
        <v>772</v>
      </c>
      <c r="B104" t="s">
        <v>938</v>
      </c>
      <c r="C104" t="s">
        <v>939</v>
      </c>
      <c r="D104" t="s">
        <v>928</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7">
        <v>6.0000000000000001E-3</v>
      </c>
    </row>
    <row r="105" spans="1:37" ht="14.85" customHeight="1">
      <c r="A105" t="s">
        <v>775</v>
      </c>
      <c r="B105" t="s">
        <v>940</v>
      </c>
      <c r="C105" t="s">
        <v>941</v>
      </c>
      <c r="D105" t="s">
        <v>928</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314</v>
      </c>
    </row>
    <row r="106" spans="1:37" ht="14.85" customHeight="1">
      <c r="A106" t="s">
        <v>778</v>
      </c>
      <c r="B106" t="s">
        <v>942</v>
      </c>
      <c r="C106" t="s">
        <v>943</v>
      </c>
      <c r="D106" t="s">
        <v>931</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314</v>
      </c>
    </row>
    <row r="107" spans="1:37" ht="14.85" customHeight="1">
      <c r="A107" t="s">
        <v>781</v>
      </c>
      <c r="B107" t="s">
        <v>944</v>
      </c>
      <c r="C107" t="s">
        <v>945</v>
      </c>
      <c r="D107" t="s">
        <v>928</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314</v>
      </c>
    </row>
    <row r="108" spans="1:37" ht="14.85" customHeight="1">
      <c r="A108" t="s">
        <v>946</v>
      </c>
      <c r="B108" t="s">
        <v>947</v>
      </c>
      <c r="C108" t="s">
        <v>948</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7">
        <v>8.0000000000000002E-3</v>
      </c>
    </row>
    <row r="109" spans="1:37" ht="14.85" customHeight="1">
      <c r="A109" t="s">
        <v>210</v>
      </c>
      <c r="C109" t="s">
        <v>949</v>
      </c>
    </row>
    <row r="110" spans="1:37" ht="14.85" customHeight="1">
      <c r="A110" t="s">
        <v>292</v>
      </c>
      <c r="B110" t="s">
        <v>950</v>
      </c>
      <c r="C110" t="s">
        <v>951</v>
      </c>
      <c r="D110" t="s">
        <v>928</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7">
        <v>1.0999999999999999E-2</v>
      </c>
    </row>
    <row r="111" spans="1:37" ht="14.85" customHeight="1">
      <c r="A111" t="s">
        <v>762</v>
      </c>
      <c r="B111" t="s">
        <v>952</v>
      </c>
      <c r="C111" t="s">
        <v>953</v>
      </c>
      <c r="D111" t="s">
        <v>931</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7">
        <v>0.01</v>
      </c>
    </row>
    <row r="112" spans="1:37" ht="14.85" customHeight="1">
      <c r="A112" t="s">
        <v>303</v>
      </c>
      <c r="B112" t="s">
        <v>954</v>
      </c>
      <c r="C112" t="s">
        <v>955</v>
      </c>
      <c r="D112" t="s">
        <v>931</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7">
        <v>0.01</v>
      </c>
    </row>
    <row r="113" spans="1:37" ht="14.85" customHeight="1">
      <c r="A113" t="s">
        <v>318</v>
      </c>
      <c r="B113" t="s">
        <v>956</v>
      </c>
      <c r="C113" t="s">
        <v>957</v>
      </c>
      <c r="D113" t="s">
        <v>931</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7">
        <v>1.0999999999999999E-2</v>
      </c>
    </row>
    <row r="114" spans="1:37" ht="14.85" customHeight="1">
      <c r="A114" t="s">
        <v>769</v>
      </c>
      <c r="B114" t="s">
        <v>958</v>
      </c>
      <c r="C114" t="s">
        <v>959</v>
      </c>
      <c r="D114" t="s">
        <v>960</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7">
        <v>8.0000000000000002E-3</v>
      </c>
    </row>
    <row r="115" spans="1:37" ht="14.85" customHeight="1">
      <c r="A115" t="s">
        <v>772</v>
      </c>
      <c r="B115" t="s">
        <v>961</v>
      </c>
      <c r="C115" t="s">
        <v>962</v>
      </c>
      <c r="D115" t="s">
        <v>931</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314</v>
      </c>
    </row>
    <row r="116" spans="1:37" ht="14.85" customHeight="1">
      <c r="A116" t="s">
        <v>775</v>
      </c>
      <c r="B116" t="s">
        <v>963</v>
      </c>
      <c r="C116" t="s">
        <v>964</v>
      </c>
      <c r="D116" t="s">
        <v>931</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314</v>
      </c>
    </row>
    <row r="117" spans="1:37" ht="14.85" customHeight="1">
      <c r="A117" t="s">
        <v>778</v>
      </c>
      <c r="B117" t="s">
        <v>965</v>
      </c>
      <c r="C117" t="s">
        <v>966</v>
      </c>
      <c r="D117" t="s">
        <v>931</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314</v>
      </c>
    </row>
    <row r="118" spans="1:37" ht="14.85" customHeight="1">
      <c r="A118" t="s">
        <v>781</v>
      </c>
      <c r="B118" t="s">
        <v>967</v>
      </c>
      <c r="C118" t="s">
        <v>968</v>
      </c>
      <c r="D118" t="s">
        <v>931</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314</v>
      </c>
    </row>
    <row r="119" spans="1:37" ht="14.85" customHeight="1">
      <c r="A119" t="s">
        <v>969</v>
      </c>
      <c r="B119" t="s">
        <v>970</v>
      </c>
      <c r="C119" t="s">
        <v>971</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7">
        <v>1.0999999999999999E-2</v>
      </c>
    </row>
    <row r="120" spans="1:37" ht="14.85" customHeight="1">
      <c r="A120" t="s">
        <v>809</v>
      </c>
      <c r="C120" t="s">
        <v>972</v>
      </c>
    </row>
    <row r="121" spans="1:37" ht="14.85" customHeight="1">
      <c r="A121" t="s">
        <v>292</v>
      </c>
      <c r="B121" t="s">
        <v>973</v>
      </c>
      <c r="C121" t="s">
        <v>974</v>
      </c>
      <c r="D121" t="s">
        <v>928</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7">
        <v>8.0000000000000002E-3</v>
      </c>
    </row>
    <row r="122" spans="1:37" ht="14.85" customHeight="1">
      <c r="A122" t="s">
        <v>762</v>
      </c>
      <c r="B122" t="s">
        <v>975</v>
      </c>
      <c r="C122" t="s">
        <v>976</v>
      </c>
      <c r="D122" t="s">
        <v>931</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7">
        <v>0.01</v>
      </c>
    </row>
    <row r="123" spans="1:37" ht="14.85" customHeight="1">
      <c r="A123" t="s">
        <v>303</v>
      </c>
      <c r="B123" t="s">
        <v>977</v>
      </c>
      <c r="C123" t="s">
        <v>978</v>
      </c>
      <c r="D123" t="s">
        <v>931</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7">
        <v>8.0000000000000002E-3</v>
      </c>
    </row>
    <row r="124" spans="1:37" ht="14.85" customHeight="1">
      <c r="A124" t="s">
        <v>318</v>
      </c>
      <c r="B124" t="s">
        <v>979</v>
      </c>
      <c r="C124" t="s">
        <v>980</v>
      </c>
      <c r="D124" t="s">
        <v>928</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7">
        <v>8.0000000000000002E-3</v>
      </c>
    </row>
    <row r="125" spans="1:37" ht="14.85" customHeight="1">
      <c r="A125" t="s">
        <v>769</v>
      </c>
      <c r="B125" t="s">
        <v>981</v>
      </c>
      <c r="C125" t="s">
        <v>982</v>
      </c>
      <c r="D125" t="s">
        <v>931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314</v>
      </c>
    </row>
    <row r="126" spans="1:37" ht="14.85" customHeight="1">
      <c r="A126" t="s">
        <v>772</v>
      </c>
      <c r="B126" t="s">
        <v>983</v>
      </c>
      <c r="C126" t="s">
        <v>984</v>
      </c>
      <c r="D126" t="s">
        <v>928</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314</v>
      </c>
    </row>
    <row r="127" spans="1:37" ht="14.85" customHeight="1">
      <c r="A127" t="s">
        <v>775</v>
      </c>
      <c r="B127" t="s">
        <v>985</v>
      </c>
      <c r="C127" t="s">
        <v>986</v>
      </c>
      <c r="D127" t="s">
        <v>928</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7">
        <v>4.8000000000000001E-2</v>
      </c>
    </row>
    <row r="128" spans="1:37" ht="14.85" customHeight="1">
      <c r="A128" t="s">
        <v>778</v>
      </c>
      <c r="B128" t="s">
        <v>987</v>
      </c>
      <c r="C128" t="s">
        <v>988</v>
      </c>
      <c r="D128" t="s">
        <v>931</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7">
        <v>4.8000000000000001E-2</v>
      </c>
    </row>
    <row r="129" spans="1:37" ht="14.85" customHeight="1">
      <c r="A129" t="s">
        <v>781</v>
      </c>
      <c r="B129" t="s">
        <v>989</v>
      </c>
      <c r="C129" t="s">
        <v>990</v>
      </c>
      <c r="D129" t="s">
        <v>928</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7">
        <v>1E-3</v>
      </c>
    </row>
    <row r="130" spans="1:37" ht="14.85" customHeight="1">
      <c r="A130" t="s">
        <v>991</v>
      </c>
      <c r="B130" t="s">
        <v>992</v>
      </c>
      <c r="C130" t="s">
        <v>993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7">
        <v>8.0000000000000002E-3</v>
      </c>
    </row>
    <row r="131" spans="1:37" ht="14.85" customHeight="1">
      <c r="A131" t="s">
        <v>994</v>
      </c>
      <c r="B131" t="s">
        <v>995</v>
      </c>
      <c r="C131" t="s">
        <v>996</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7">
        <v>0.01</v>
      </c>
    </row>
    <row r="132" spans="1:37" ht="14.85" customHeight="1">
      <c r="A132" t="s">
        <v>997</v>
      </c>
      <c r="C132" t="s">
        <v>998</v>
      </c>
    </row>
    <row r="133" spans="1:37" ht="14.85" customHeight="1">
      <c r="A133" t="s">
        <v>207</v>
      </c>
      <c r="C133" t="s">
        <v>999</v>
      </c>
    </row>
    <row r="134" spans="1:37" ht="14.85" customHeight="1">
      <c r="A134" t="s">
        <v>292</v>
      </c>
      <c r="B134" t="s">
        <v>1000</v>
      </c>
      <c r="C134" t="s">
        <v>1001</v>
      </c>
      <c r="D134" t="s">
        <v>387</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7">
        <v>1.9E-2</v>
      </c>
    </row>
    <row r="135" spans="1:37" ht="14.85" customHeight="1">
      <c r="A135" t="s">
        <v>762</v>
      </c>
      <c r="B135" t="s">
        <v>1002</v>
      </c>
      <c r="C135" t="s">
        <v>1003</v>
      </c>
      <c r="D135" t="s">
        <v>387</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7">
        <v>2.5000000000000001E-2</v>
      </c>
    </row>
    <row r="136" spans="1:37" ht="14.85" customHeight="1">
      <c r="A136" t="s">
        <v>303</v>
      </c>
      <c r="B136" t="s">
        <v>1004</v>
      </c>
      <c r="C136" t="s">
        <v>1005</v>
      </c>
      <c r="D136" t="s">
        <v>387</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7">
        <v>0.107</v>
      </c>
    </row>
    <row r="137" spans="1:37" ht="14.85" customHeight="1">
      <c r="A137" t="s">
        <v>318</v>
      </c>
      <c r="B137" t="s">
        <v>1006</v>
      </c>
      <c r="C137" t="s">
        <v>1007</v>
      </c>
      <c r="D137" t="s">
        <v>387</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7">
        <v>0.104</v>
      </c>
    </row>
    <row r="138" spans="1:37" ht="14.85" customHeight="1">
      <c r="A138" t="s">
        <v>769</v>
      </c>
      <c r="B138" t="s">
        <v>1008</v>
      </c>
      <c r="C138" t="s">
        <v>1009</v>
      </c>
      <c r="D138" t="s">
        <v>387</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7">
        <v>6.5000000000000002E-2</v>
      </c>
    </row>
    <row r="139" spans="1:37" ht="14.85" customHeight="1">
      <c r="A139" t="s">
        <v>772</v>
      </c>
      <c r="B139" t="s">
        <v>1010</v>
      </c>
      <c r="C139" t="s">
        <v>1011</v>
      </c>
      <c r="D139" t="s">
        <v>387</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7">
        <v>0.188</v>
      </c>
    </row>
    <row r="140" spans="1:37" ht="14.85" customHeight="1">
      <c r="A140" t="s">
        <v>775</v>
      </c>
      <c r="B140" t="s">
        <v>1012</v>
      </c>
      <c r="C140" t="s">
        <v>1013</v>
      </c>
      <c r="D140" t="s">
        <v>387</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314</v>
      </c>
    </row>
    <row r="141" spans="1:37" ht="14.85" customHeight="1">
      <c r="A141" t="s">
        <v>778</v>
      </c>
      <c r="B141" t="s">
        <v>1014</v>
      </c>
      <c r="C141" t="s">
        <v>1015</v>
      </c>
      <c r="D141" t="s">
        <v>387</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314</v>
      </c>
    </row>
    <row r="142" spans="1:37" ht="14.85" customHeight="1">
      <c r="A142" t="s">
        <v>781</v>
      </c>
      <c r="B142" t="s">
        <v>1016</v>
      </c>
      <c r="C142" t="s">
        <v>1017</v>
      </c>
      <c r="D142" t="s">
        <v>387</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314</v>
      </c>
    </row>
    <row r="143" spans="1:37" ht="14.85" customHeight="1">
      <c r="A143" t="s">
        <v>784</v>
      </c>
      <c r="B143" t="s">
        <v>1018</v>
      </c>
      <c r="C143" t="s">
        <v>1019</v>
      </c>
      <c r="D143" t="s">
        <v>387</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7">
        <v>2.5999999999999999E-2</v>
      </c>
    </row>
    <row r="144" spans="1:37" ht="14.85" customHeight="1">
      <c r="A144" t="s">
        <v>210</v>
      </c>
      <c r="C144" t="s">
        <v>1020</v>
      </c>
    </row>
    <row r="145" spans="1:37" ht="14.85" customHeight="1">
      <c r="A145" t="s">
        <v>292</v>
      </c>
      <c r="B145" t="s">
        <v>1021</v>
      </c>
      <c r="C145" t="s">
        <v>1022</v>
      </c>
      <c r="D145" t="s">
        <v>387</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7">
        <v>2.1000000000000001E-2</v>
      </c>
    </row>
    <row r="146" spans="1:37" ht="14.85" customHeight="1">
      <c r="A146" t="s">
        <v>762</v>
      </c>
      <c r="B146" t="s">
        <v>1023</v>
      </c>
      <c r="C146" t="s">
        <v>1024</v>
      </c>
      <c r="D146" t="s">
        <v>387</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7">
        <v>1.7000000000000001E-2</v>
      </c>
    </row>
    <row r="147" spans="1:37" ht="14.85" customHeight="1">
      <c r="A147" t="s">
        <v>303</v>
      </c>
      <c r="B147" t="s">
        <v>1025</v>
      </c>
      <c r="C147" t="s">
        <v>1026</v>
      </c>
      <c r="D147" t="s">
        <v>387</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7">
        <v>4.2999999999999997E-2</v>
      </c>
    </row>
    <row r="148" spans="1:37" ht="14.85" customHeight="1">
      <c r="A148" t="s">
        <v>318</v>
      </c>
      <c r="B148" t="s">
        <v>1027</v>
      </c>
      <c r="C148" t="s">
        <v>1028</v>
      </c>
      <c r="D148" t="s">
        <v>387</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7">
        <v>6.4000000000000001E-2</v>
      </c>
    </row>
    <row r="149" spans="1:37" ht="14.85" customHeight="1">
      <c r="A149" t="s">
        <v>769</v>
      </c>
      <c r="B149" t="s">
        <v>1029</v>
      </c>
      <c r="C149" t="s">
        <v>1030</v>
      </c>
      <c r="D149" t="s">
        <v>387</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7">
        <v>6.9000000000000006E-2</v>
      </c>
    </row>
    <row r="150" spans="1:37" ht="14.85" customHeight="1">
      <c r="A150" t="s">
        <v>772</v>
      </c>
      <c r="B150" t="s">
        <v>1031</v>
      </c>
      <c r="C150" t="s">
        <v>1032</v>
      </c>
      <c r="D150" t="s">
        <v>387</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7">
        <v>0.30099999999999999</v>
      </c>
    </row>
    <row r="151" spans="1:37" ht="14.85" customHeight="1">
      <c r="A151" t="s">
        <v>775</v>
      </c>
      <c r="B151" t="s">
        <v>1033</v>
      </c>
      <c r="C151" t="s">
        <v>1034</v>
      </c>
      <c r="D151" t="s">
        <v>387</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314</v>
      </c>
    </row>
    <row r="152" spans="1:37" ht="14.85" customHeight="1">
      <c r="A152" t="s">
        <v>778</v>
      </c>
      <c r="B152" t="s">
        <v>1035</v>
      </c>
      <c r="C152" t="s">
        <v>1036</v>
      </c>
      <c r="D152" t="s">
        <v>387</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314</v>
      </c>
    </row>
    <row r="153" spans="1:37" ht="14.85" customHeight="1">
      <c r="A153" t="s">
        <v>781</v>
      </c>
      <c r="B153" t="s">
        <v>1037</v>
      </c>
      <c r="C153" t="s">
        <v>1038</v>
      </c>
      <c r="D153" t="s">
        <v>387</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314</v>
      </c>
    </row>
    <row r="154" spans="1:37" ht="14.85" customHeight="1">
      <c r="A154" t="s">
        <v>806</v>
      </c>
      <c r="B154" t="s">
        <v>1039</v>
      </c>
      <c r="C154" t="s">
        <v>1040</v>
      </c>
      <c r="D154" t="s">
        <v>387</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7">
        <v>2.1000000000000001E-2</v>
      </c>
    </row>
    <row r="155" spans="1:37" ht="14.85" customHeight="1">
      <c r="A155" t="s">
        <v>809</v>
      </c>
      <c r="C155" t="s">
        <v>1041</v>
      </c>
    </row>
    <row r="156" spans="1:37" ht="14.85" customHeight="1">
      <c r="A156" t="s">
        <v>292</v>
      </c>
      <c r="B156" t="s">
        <v>1042</v>
      </c>
      <c r="C156" t="s">
        <v>1043</v>
      </c>
      <c r="D156" t="s">
        <v>387</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7">
        <v>8.9999999999999993E-3</v>
      </c>
    </row>
    <row r="157" spans="1:37" ht="14.85" customHeight="1">
      <c r="A157" t="s">
        <v>762</v>
      </c>
      <c r="B157" t="s">
        <v>1044</v>
      </c>
      <c r="C157" t="s">
        <v>1045</v>
      </c>
      <c r="D157" t="s">
        <v>387</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7">
        <v>-4.8000000000000001E-2</v>
      </c>
    </row>
    <row r="158" spans="1:37" ht="14.85" customHeight="1">
      <c r="A158" t="s">
        <v>303</v>
      </c>
      <c r="B158" t="s">
        <v>1046</v>
      </c>
      <c r="C158" t="s">
        <v>1047</v>
      </c>
      <c r="D158" t="s">
        <v>387</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7">
        <v>1.6E-2</v>
      </c>
    </row>
    <row r="159" spans="1:37" ht="14.85" customHeight="1">
      <c r="A159" t="s">
        <v>318</v>
      </c>
      <c r="B159" t="s">
        <v>1048</v>
      </c>
      <c r="C159" t="s">
        <v>1049</v>
      </c>
      <c r="D159" t="s">
        <v>387</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7">
        <v>4.2000000000000003E-2</v>
      </c>
    </row>
    <row r="160" spans="1:37" ht="14.85" customHeight="1">
      <c r="A160" t="s">
        <v>769</v>
      </c>
      <c r="B160" t="s">
        <v>1050</v>
      </c>
      <c r="C160" t="s">
        <v>1051</v>
      </c>
      <c r="D160" t="s">
        <v>387</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314</v>
      </c>
    </row>
    <row r="161" spans="1:37" ht="14.85" customHeight="1">
      <c r="A161" t="s">
        <v>772</v>
      </c>
      <c r="B161" t="s">
        <v>1052</v>
      </c>
      <c r="C161" t="s">
        <v>1053</v>
      </c>
      <c r="D161" t="s">
        <v>387</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314</v>
      </c>
    </row>
    <row r="162" spans="1:37" ht="14.85" customHeight="1">
      <c r="A162" t="s">
        <v>775</v>
      </c>
      <c r="B162" t="s">
        <v>1054</v>
      </c>
      <c r="C162" t="s">
        <v>1055</v>
      </c>
      <c r="D162" t="s">
        <v>387</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7">
        <v>0.14099999999999999</v>
      </c>
    </row>
    <row r="163" spans="1:37" ht="14.85" customHeight="1">
      <c r="A163" t="s">
        <v>778</v>
      </c>
      <c r="B163" t="s">
        <v>1056</v>
      </c>
      <c r="C163" t="s">
        <v>1057</v>
      </c>
      <c r="D163" t="s">
        <v>387</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7">
        <v>0.14000000000000001</v>
      </c>
    </row>
    <row r="164" spans="1:37" ht="14.85" customHeight="1">
      <c r="A164" t="s">
        <v>781</v>
      </c>
      <c r="B164" t="s">
        <v>1058</v>
      </c>
      <c r="C164" t="s">
        <v>1059</v>
      </c>
      <c r="D164" t="s">
        <v>387</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7">
        <v>0.14799999999999999</v>
      </c>
    </row>
    <row r="165" spans="1:37" ht="14.85" customHeight="1">
      <c r="A165" t="s">
        <v>829</v>
      </c>
      <c r="B165" t="s">
        <v>1060</v>
      </c>
      <c r="C165" t="s">
        <v>1061</v>
      </c>
      <c r="D165" t="s">
        <v>387</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7">
        <v>8.9999999999999993E-3</v>
      </c>
    </row>
    <row r="166" spans="1:37" ht="14.85" customHeight="1">
      <c r="A166" t="s">
        <v>1062</v>
      </c>
      <c r="B166" t="s">
        <v>1063</v>
      </c>
      <c r="C166" t="s">
        <v>1064</v>
      </c>
      <c r="D166" t="s">
        <v>387</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7">
        <v>1.7999999999999999E-2</v>
      </c>
    </row>
    <row r="167" spans="1:37" ht="14.85" customHeight="1">
      <c r="A167" t="s">
        <v>1065</v>
      </c>
      <c r="C167" t="s">
        <v>1066</v>
      </c>
    </row>
    <row r="168" spans="1:37" ht="14.85" customHeight="1">
      <c r="A168" t="s">
        <v>923</v>
      </c>
      <c r="C168" t="s">
        <v>1067</v>
      </c>
    </row>
    <row r="169" spans="1:37" ht="14.85" customHeight="1">
      <c r="A169" t="s">
        <v>207</v>
      </c>
      <c r="C169" t="s">
        <v>1068</v>
      </c>
    </row>
    <row r="170" spans="1:37" ht="14.85" customHeight="1">
      <c r="A170" t="s">
        <v>292</v>
      </c>
      <c r="B170" t="s">
        <v>1069</v>
      </c>
      <c r="C170" t="s">
        <v>1070</v>
      </c>
      <c r="D170" t="s">
        <v>928</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7">
        <v>5.0000000000000001E-3</v>
      </c>
    </row>
    <row r="171" spans="1:37" ht="14.85" customHeight="1">
      <c r="A171" t="s">
        <v>762</v>
      </c>
      <c r="B171" t="s">
        <v>1071</v>
      </c>
      <c r="C171" t="s">
        <v>1072</v>
      </c>
      <c r="D171" t="s">
        <v>931</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7">
        <v>8.9999999999999993E-3</v>
      </c>
    </row>
    <row r="172" spans="1:37" ht="14.85" customHeight="1">
      <c r="A172" t="s">
        <v>303</v>
      </c>
      <c r="B172" t="s">
        <v>1073</v>
      </c>
      <c r="C172" t="s">
        <v>1074</v>
      </c>
      <c r="D172" t="s">
        <v>931</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7">
        <v>5.0000000000000001E-3</v>
      </c>
    </row>
    <row r="173" spans="1:37" ht="14.85" customHeight="1">
      <c r="A173" t="s">
        <v>318</v>
      </c>
      <c r="B173" t="s">
        <v>1075</v>
      </c>
      <c r="C173" t="s">
        <v>1076</v>
      </c>
      <c r="D173" t="s">
        <v>931</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7">
        <v>3.0000000000000001E-3</v>
      </c>
    </row>
    <row r="174" spans="1:37" ht="14.85" customHeight="1">
      <c r="A174" t="s">
        <v>769</v>
      </c>
      <c r="B174" t="s">
        <v>1077</v>
      </c>
      <c r="C174" t="s">
        <v>1078</v>
      </c>
      <c r="D174" t="s">
        <v>931</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7">
        <v>8.0000000000000002E-3</v>
      </c>
    </row>
    <row r="175" spans="1:37" ht="14.85" customHeight="1">
      <c r="A175" t="s">
        <v>772</v>
      </c>
      <c r="B175" t="s">
        <v>1079</v>
      </c>
      <c r="C175" t="s">
        <v>1080</v>
      </c>
      <c r="D175" t="s">
        <v>928</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7">
        <v>3.0000000000000001E-3</v>
      </c>
    </row>
    <row r="176" spans="1:37" ht="14.85" customHeight="1">
      <c r="A176" t="s">
        <v>775</v>
      </c>
      <c r="B176" t="s">
        <v>1081</v>
      </c>
      <c r="C176" t="s">
        <v>1082</v>
      </c>
      <c r="D176" t="s">
        <v>928</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314</v>
      </c>
    </row>
    <row r="177" spans="1:37" ht="14.85" customHeight="1">
      <c r="A177" t="s">
        <v>778</v>
      </c>
      <c r="B177" t="s">
        <v>1083</v>
      </c>
      <c r="C177" t="s">
        <v>1084</v>
      </c>
      <c r="D177" t="s">
        <v>931</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314</v>
      </c>
    </row>
    <row r="178" spans="1:37" ht="14.85" customHeight="1">
      <c r="A178" t="s">
        <v>781</v>
      </c>
      <c r="B178" t="s">
        <v>1085</v>
      </c>
      <c r="C178" t="s">
        <v>1086</v>
      </c>
      <c r="D178" t="s">
        <v>928</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314</v>
      </c>
    </row>
    <row r="179" spans="1:37" ht="14.85" customHeight="1">
      <c r="A179" t="s">
        <v>946</v>
      </c>
      <c r="B179" t="s">
        <v>1087</v>
      </c>
      <c r="C179" t="s">
        <v>1088</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7">
        <v>5.0000000000000001E-3</v>
      </c>
    </row>
    <row r="180" spans="1:37" ht="14.85" customHeight="1">
      <c r="A180" t="s">
        <v>210</v>
      </c>
      <c r="C180" t="s">
        <v>1089</v>
      </c>
    </row>
    <row r="181" spans="1:37" ht="14.85" customHeight="1">
      <c r="A181" t="s">
        <v>292</v>
      </c>
      <c r="B181" t="s">
        <v>1090</v>
      </c>
      <c r="C181" t="s">
        <v>1091</v>
      </c>
      <c r="D181" t="s">
        <v>928</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7">
        <v>8.9999999999999993E-3</v>
      </c>
    </row>
    <row r="182" spans="1:37" ht="14.85" customHeight="1">
      <c r="A182" t="s">
        <v>762</v>
      </c>
      <c r="B182" t="s">
        <v>1092</v>
      </c>
      <c r="C182" t="s">
        <v>1093</v>
      </c>
      <c r="D182" t="s">
        <v>931</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7">
        <v>8.9999999999999993E-3</v>
      </c>
    </row>
    <row r="183" spans="1:37" ht="14.85" customHeight="1">
      <c r="A183" t="s">
        <v>303</v>
      </c>
      <c r="B183" t="s">
        <v>1094</v>
      </c>
      <c r="C183" t="s">
        <v>1095</v>
      </c>
      <c r="D183" t="s">
        <v>931</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7">
        <v>8.9999999999999993E-3</v>
      </c>
    </row>
    <row r="184" spans="1:37" ht="14.85" customHeight="1">
      <c r="A184" t="s">
        <v>318</v>
      </c>
      <c r="B184" t="s">
        <v>1096</v>
      </c>
      <c r="C184" t="s">
        <v>1097</v>
      </c>
      <c r="D184" t="s">
        <v>931</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7">
        <v>0.01</v>
      </c>
    </row>
    <row r="185" spans="1:37" ht="14.85" customHeight="1">
      <c r="A185" t="s">
        <v>769</v>
      </c>
      <c r="B185" t="s">
        <v>1098</v>
      </c>
      <c r="C185" t="s">
        <v>1099</v>
      </c>
      <c r="D185" t="s">
        <v>960</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7">
        <v>8.9999999999999993E-3</v>
      </c>
    </row>
    <row r="186" spans="1:37" ht="14.85" customHeight="1">
      <c r="A186" t="s">
        <v>772</v>
      </c>
      <c r="B186" t="s">
        <v>1100</v>
      </c>
      <c r="C186" t="s">
        <v>1101</v>
      </c>
      <c r="D186" t="s">
        <v>931</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7">
        <v>7.0000000000000001E-3</v>
      </c>
    </row>
    <row r="187" spans="1:37" ht="14.85" customHeight="1">
      <c r="A187" t="s">
        <v>775</v>
      </c>
      <c r="B187" t="s">
        <v>1102</v>
      </c>
      <c r="C187" t="s">
        <v>1103</v>
      </c>
      <c r="D187" t="s">
        <v>931</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314</v>
      </c>
    </row>
    <row r="188" spans="1:37" ht="14.85" customHeight="1">
      <c r="A188" t="s">
        <v>778</v>
      </c>
      <c r="B188" t="s">
        <v>1104</v>
      </c>
      <c r="C188" t="s">
        <v>1105</v>
      </c>
      <c r="D188" t="s">
        <v>931</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314</v>
      </c>
    </row>
    <row r="189" spans="1:37" ht="14.85" customHeight="1">
      <c r="A189" t="s">
        <v>781</v>
      </c>
      <c r="B189" t="s">
        <v>1106</v>
      </c>
      <c r="C189" t="s">
        <v>1107</v>
      </c>
      <c r="D189" t="s">
        <v>931</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314</v>
      </c>
    </row>
    <row r="190" spans="1:37" ht="14.85" customHeight="1">
      <c r="A190" t="s">
        <v>969</v>
      </c>
      <c r="B190" t="s">
        <v>1108</v>
      </c>
      <c r="C190" t="s">
        <v>1109</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7">
        <v>8.9999999999999993E-3</v>
      </c>
    </row>
    <row r="191" spans="1:37" ht="14.85" customHeight="1">
      <c r="A191" t="s">
        <v>809</v>
      </c>
      <c r="C191" t="s">
        <v>1110</v>
      </c>
    </row>
    <row r="192" spans="1:37" ht="14.85" customHeight="1">
      <c r="A192" t="s">
        <v>292</v>
      </c>
      <c r="B192" t="s">
        <v>1111</v>
      </c>
      <c r="C192" t="s">
        <v>1112</v>
      </c>
      <c r="D192" t="s">
        <v>928</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7">
        <v>8.0000000000000002E-3</v>
      </c>
    </row>
    <row r="193" spans="1:37" ht="14.85" customHeight="1">
      <c r="A193" t="s">
        <v>762</v>
      </c>
      <c r="B193" t="s">
        <v>1113</v>
      </c>
      <c r="C193" t="s">
        <v>1114</v>
      </c>
      <c r="D193" t="s">
        <v>931</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7">
        <v>7.0000000000000001E-3</v>
      </c>
    </row>
    <row r="194" spans="1:37" ht="14.85" customHeight="1">
      <c r="A194" t="s">
        <v>303</v>
      </c>
      <c r="B194" t="s">
        <v>1115</v>
      </c>
      <c r="C194" t="s">
        <v>1116</v>
      </c>
      <c r="D194" t="s">
        <v>931</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7">
        <v>6.0000000000000001E-3</v>
      </c>
    </row>
    <row r="195" spans="1:37" ht="14.85" customHeight="1">
      <c r="A195" t="s">
        <v>318</v>
      </c>
      <c r="B195" t="s">
        <v>1117</v>
      </c>
      <c r="C195" t="s">
        <v>1118</v>
      </c>
      <c r="D195" t="s">
        <v>928</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7">
        <v>8.9999999999999993E-3</v>
      </c>
    </row>
    <row r="196" spans="1:37" ht="14.85" customHeight="1">
      <c r="A196" t="s">
        <v>769</v>
      </c>
      <c r="B196" t="s">
        <v>1119</v>
      </c>
      <c r="C196" t="s">
        <v>1120</v>
      </c>
      <c r="D196" t="s">
        <v>931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314</v>
      </c>
    </row>
    <row r="197" spans="1:37" ht="14.85" customHeight="1">
      <c r="A197" t="s">
        <v>772</v>
      </c>
      <c r="B197" t="s">
        <v>1121</v>
      </c>
      <c r="C197" t="s">
        <v>1122</v>
      </c>
      <c r="D197" t="s">
        <v>928</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314</v>
      </c>
    </row>
    <row r="198" spans="1:37" ht="14.85" customHeight="1">
      <c r="A198" t="s">
        <v>775</v>
      </c>
      <c r="B198" t="s">
        <v>1123</v>
      </c>
      <c r="C198" t="s">
        <v>1124</v>
      </c>
      <c r="D198" t="s">
        <v>928</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7">
        <v>0.01</v>
      </c>
    </row>
    <row r="199" spans="1:37" ht="14.85" customHeight="1">
      <c r="A199" t="s">
        <v>778</v>
      </c>
      <c r="B199" t="s">
        <v>1125</v>
      </c>
      <c r="C199" t="s">
        <v>1126</v>
      </c>
      <c r="D199" t="s">
        <v>931</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7">
        <v>7.0000000000000001E-3</v>
      </c>
    </row>
    <row r="200" spans="1:37" ht="14.85" customHeight="1">
      <c r="A200" t="s">
        <v>781</v>
      </c>
      <c r="B200" t="s">
        <v>1127</v>
      </c>
      <c r="C200" t="s">
        <v>1128</v>
      </c>
      <c r="D200" t="s">
        <v>928</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7">
        <v>3.0000000000000001E-3</v>
      </c>
    </row>
    <row r="201" spans="1:37" ht="14.85" customHeight="1">
      <c r="A201" t="s">
        <v>991</v>
      </c>
      <c r="B201" t="s">
        <v>1129</v>
      </c>
      <c r="C201" t="s">
        <v>1130</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7">
        <v>8.0000000000000002E-3</v>
      </c>
    </row>
    <row r="202" spans="1:37" ht="14.85" customHeight="1">
      <c r="A202" t="s">
        <v>994</v>
      </c>
      <c r="B202" t="s">
        <v>1131</v>
      </c>
      <c r="C202" t="s">
        <v>1132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7">
        <v>0.01</v>
      </c>
    </row>
    <row r="203" spans="1:37" ht="14.85" customHeight="1">
      <c r="A203" t="s">
        <v>1133</v>
      </c>
      <c r="C203" t="s">
        <v>1134</v>
      </c>
    </row>
    <row r="204" spans="1:37" ht="14.85" customHeight="1">
      <c r="A204" t="s">
        <v>207</v>
      </c>
      <c r="C204" t="s">
        <v>1135</v>
      </c>
    </row>
    <row r="205" spans="1:37" ht="14.85" customHeight="1">
      <c r="A205" t="s">
        <v>292</v>
      </c>
      <c r="B205" t="s">
        <v>1136</v>
      </c>
      <c r="C205" t="s">
        <v>1137</v>
      </c>
      <c r="D205" t="s">
        <v>1138</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7">
        <v>2E-3</v>
      </c>
    </row>
    <row r="206" spans="1:37" ht="14.85" customHeight="1">
      <c r="A206" t="s">
        <v>762</v>
      </c>
      <c r="B206" t="s">
        <v>1139</v>
      </c>
      <c r="C206" t="s">
        <v>1140</v>
      </c>
      <c r="D206" t="s">
        <v>1138</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7">
        <v>1.9E-2</v>
      </c>
    </row>
    <row r="207" spans="1:37" ht="14.85" customHeight="1">
      <c r="A207" t="s">
        <v>303</v>
      </c>
      <c r="B207" t="s">
        <v>1141</v>
      </c>
      <c r="C207" t="s">
        <v>1142</v>
      </c>
      <c r="D207" t="s">
        <v>1138</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7">
        <v>4.2999999999999997E-2</v>
      </c>
    </row>
    <row r="208" spans="1:37" ht="14.85" customHeight="1">
      <c r="A208" t="s">
        <v>318</v>
      </c>
      <c r="B208" t="s">
        <v>1143</v>
      </c>
      <c r="C208" t="s">
        <v>1144</v>
      </c>
      <c r="D208" t="s">
        <v>1138</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7">
        <v>3.5999999999999997E-2</v>
      </c>
    </row>
    <row r="209" spans="1:37" ht="14.85" customHeight="1">
      <c r="A209" t="s">
        <v>769</v>
      </c>
      <c r="B209" t="s">
        <v>1145</v>
      </c>
      <c r="C209" t="s">
        <v>1146</v>
      </c>
      <c r="D209" t="s">
        <v>1138</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7">
        <v>4.2000000000000003E-2</v>
      </c>
    </row>
    <row r="210" spans="1:37" ht="14.85" customHeight="1">
      <c r="A210" t="s">
        <v>772</v>
      </c>
      <c r="B210" t="s">
        <v>1147</v>
      </c>
      <c r="C210" t="s">
        <v>1148</v>
      </c>
      <c r="D210" t="s">
        <v>1138</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314</v>
      </c>
    </row>
    <row r="211" spans="1:37" ht="14.85" customHeight="1">
      <c r="A211" t="s">
        <v>775</v>
      </c>
      <c r="B211" t="s">
        <v>1149</v>
      </c>
      <c r="C211" t="s">
        <v>1150</v>
      </c>
      <c r="D211" t="s">
        <v>1138</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314</v>
      </c>
    </row>
    <row r="212" spans="1:37" ht="14.85" customHeight="1">
      <c r="A212" t="s">
        <v>778</v>
      </c>
      <c r="B212" t="s">
        <v>1151</v>
      </c>
      <c r="C212" t="s">
        <v>1152</v>
      </c>
      <c r="D212" t="s">
        <v>1138</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314</v>
      </c>
    </row>
    <row r="213" spans="1:37" ht="14.85" customHeight="1">
      <c r="A213" t="s">
        <v>781</v>
      </c>
      <c r="B213" t="s">
        <v>1153</v>
      </c>
      <c r="C213" t="s">
        <v>1154</v>
      </c>
      <c r="D213" t="s">
        <v>1138</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314</v>
      </c>
    </row>
    <row r="214" spans="1:37" ht="14.85" customHeight="1">
      <c r="A214" t="s">
        <v>784</v>
      </c>
      <c r="B214" t="s">
        <v>1155</v>
      </c>
      <c r="C214" t="s">
        <v>1156</v>
      </c>
      <c r="D214" t="s">
        <v>1138</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7">
        <v>1.2999999999999999E-2</v>
      </c>
    </row>
    <row r="215" spans="1:37" ht="14.85" customHeight="1">
      <c r="A215" t="s">
        <v>210</v>
      </c>
      <c r="C215" t="s">
        <v>1157</v>
      </c>
    </row>
    <row r="216" spans="1:37" ht="14.85" customHeight="1">
      <c r="A216" t="s">
        <v>292</v>
      </c>
      <c r="B216" t="s">
        <v>1158</v>
      </c>
      <c r="C216" t="s">
        <v>1159</v>
      </c>
      <c r="D216" t="s">
        <v>1138</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7">
        <v>1.7000000000000001E-2</v>
      </c>
    </row>
    <row r="217" spans="1:37" ht="14.85" customHeight="1">
      <c r="A217" t="s">
        <v>762</v>
      </c>
      <c r="B217" t="s">
        <v>1160</v>
      </c>
      <c r="C217" t="s">
        <v>1161</v>
      </c>
      <c r="D217" t="s">
        <v>1138</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7">
        <v>1.6E-2</v>
      </c>
    </row>
    <row r="218" spans="1:37" ht="14.85" customHeight="1">
      <c r="A218" t="s">
        <v>303</v>
      </c>
      <c r="B218" t="s">
        <v>1162</v>
      </c>
      <c r="C218" t="s">
        <v>1163</v>
      </c>
      <c r="D218" t="s">
        <v>1138</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7">
        <v>3.6999999999999998E-2</v>
      </c>
    </row>
    <row r="219" spans="1:37" ht="14.85" customHeight="1">
      <c r="A219" t="s">
        <v>318</v>
      </c>
      <c r="B219" t="s">
        <v>1164</v>
      </c>
      <c r="C219" t="s">
        <v>1165</v>
      </c>
      <c r="D219" t="s">
        <v>1138</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7">
        <v>2.3E-2</v>
      </c>
    </row>
    <row r="220" spans="1:37" ht="14.85" customHeight="1">
      <c r="A220" t="s">
        <v>769</v>
      </c>
      <c r="B220" t="s">
        <v>1166</v>
      </c>
      <c r="C220" t="s">
        <v>1167</v>
      </c>
      <c r="D220" t="s">
        <v>1138</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7">
        <v>4.2000000000000003E-2</v>
      </c>
    </row>
    <row r="221" spans="1:37" ht="14.85" customHeight="1">
      <c r="A221" t="s">
        <v>772</v>
      </c>
      <c r="B221" t="s">
        <v>1168</v>
      </c>
      <c r="C221" t="s">
        <v>1169</v>
      </c>
      <c r="D221" t="s">
        <v>1138</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314</v>
      </c>
    </row>
    <row r="222" spans="1:37" ht="14.85" customHeight="1">
      <c r="A222" t="s">
        <v>775</v>
      </c>
      <c r="B222" t="s">
        <v>1170</v>
      </c>
      <c r="C222" t="s">
        <v>1171</v>
      </c>
      <c r="D222" t="s">
        <v>1138</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314</v>
      </c>
    </row>
    <row r="223" spans="1:37" ht="14.85" customHeight="1">
      <c r="A223" t="s">
        <v>778</v>
      </c>
      <c r="B223" t="s">
        <v>1172</v>
      </c>
      <c r="C223" t="s">
        <v>1173</v>
      </c>
      <c r="D223" t="s">
        <v>1138</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314</v>
      </c>
    </row>
    <row r="224" spans="1:37" ht="14.85" customHeight="1">
      <c r="A224" t="s">
        <v>781</v>
      </c>
      <c r="B224" t="s">
        <v>1174</v>
      </c>
      <c r="C224" t="s">
        <v>1175</v>
      </c>
      <c r="D224" t="s">
        <v>1138</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314</v>
      </c>
    </row>
    <row r="225" spans="1:37" ht="14.85" customHeight="1">
      <c r="A225" t="s">
        <v>806</v>
      </c>
      <c r="B225" t="s">
        <v>1176</v>
      </c>
      <c r="C225" t="s">
        <v>1177</v>
      </c>
      <c r="D225" t="s">
        <v>1138</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7">
        <v>1.7999999999999999E-2</v>
      </c>
    </row>
    <row r="226" spans="1:37" ht="14.85" customHeight="1">
      <c r="A226" t="s">
        <v>809</v>
      </c>
      <c r="C226" t="s">
        <v>1178</v>
      </c>
    </row>
    <row r="227" spans="1:37" ht="14.85" customHeight="1">
      <c r="A227" t="s">
        <v>292</v>
      </c>
      <c r="B227" t="s">
        <v>1179</v>
      </c>
      <c r="C227" t="s">
        <v>1180</v>
      </c>
      <c r="D227" t="s">
        <v>1138</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7">
        <v>-6.0000000000000001E-3</v>
      </c>
    </row>
    <row r="228" spans="1:37" ht="14.85" customHeight="1">
      <c r="A228" t="s">
        <v>762</v>
      </c>
      <c r="B228" t="s">
        <v>1181</v>
      </c>
      <c r="C228" t="s">
        <v>1182</v>
      </c>
      <c r="D228" t="s">
        <v>1138</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7">
        <v>-4.0000000000000001E-3</v>
      </c>
    </row>
    <row r="229" spans="1:37" ht="14.85" customHeight="1">
      <c r="A229" t="s">
        <v>303</v>
      </c>
      <c r="B229" t="s">
        <v>1183</v>
      </c>
      <c r="C229" t="s">
        <v>1184</v>
      </c>
      <c r="D229" t="s">
        <v>1138</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7">
        <v>-0.01</v>
      </c>
    </row>
    <row r="230" spans="1:37" ht="14.85" customHeight="1">
      <c r="A230" t="s">
        <v>318</v>
      </c>
      <c r="B230" t="s">
        <v>1185</v>
      </c>
      <c r="C230" t="s">
        <v>1186</v>
      </c>
      <c r="D230" t="s">
        <v>1138</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7">
        <v>0.03</v>
      </c>
    </row>
    <row r="231" spans="1:37" ht="14.85" customHeight="1">
      <c r="A231" t="s">
        <v>769</v>
      </c>
      <c r="B231" t="s">
        <v>1187</v>
      </c>
      <c r="C231" t="s">
        <v>1188</v>
      </c>
      <c r="D231" t="s">
        <v>1138</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314</v>
      </c>
    </row>
    <row r="232" spans="1:37" ht="14.85" customHeight="1">
      <c r="A232" t="s">
        <v>772</v>
      </c>
      <c r="B232" t="s">
        <v>1189</v>
      </c>
      <c r="C232" t="s">
        <v>1190</v>
      </c>
      <c r="D232" t="s">
        <v>1138</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314</v>
      </c>
    </row>
    <row r="233" spans="1:37" ht="14.85" customHeight="1">
      <c r="A233" t="s">
        <v>775</v>
      </c>
      <c r="B233" t="s">
        <v>1191</v>
      </c>
      <c r="C233" t="s">
        <v>1192</v>
      </c>
      <c r="D233" t="s">
        <v>1138</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7">
        <v>6.4000000000000001E-2</v>
      </c>
    </row>
    <row r="234" spans="1:37" ht="14.85" customHeight="1">
      <c r="A234" t="s">
        <v>778</v>
      </c>
      <c r="B234" t="s">
        <v>1193</v>
      </c>
      <c r="C234" t="s">
        <v>1194</v>
      </c>
      <c r="D234" t="s">
        <v>1138</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7">
        <v>6.3E-2</v>
      </c>
    </row>
    <row r="235" spans="1:37" ht="14.85" customHeight="1">
      <c r="A235" t="s">
        <v>781</v>
      </c>
      <c r="B235" t="s">
        <v>1195</v>
      </c>
      <c r="C235" t="s">
        <v>1196</v>
      </c>
      <c r="D235" t="s">
        <v>1138</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7">
        <v>7.0000000000000007E-2</v>
      </c>
    </row>
    <row r="236" spans="1:37" ht="14.85" customHeight="1">
      <c r="A236" t="s">
        <v>829</v>
      </c>
      <c r="B236" t="s">
        <v>1197</v>
      </c>
      <c r="C236" t="s">
        <v>1198</v>
      </c>
      <c r="D236" t="s">
        <v>1138</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7">
        <v>-4.0000000000000001E-3</v>
      </c>
    </row>
    <row r="237" spans="1:37" ht="14.85" customHeight="1">
      <c r="A237" t="s">
        <v>1199</v>
      </c>
      <c r="B237" t="s">
        <v>1200</v>
      </c>
      <c r="C237" t="s">
        <v>1201</v>
      </c>
      <c r="D237" t="s">
        <v>1138</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7">
        <v>8.9999999999999993E-3</v>
      </c>
    </row>
    <row r="238" spans="1:37" ht="14.85" customHeight="1">
      <c r="A238" t="s">
        <v>1202</v>
      </c>
      <c r="C238" t="s">
        <v>1203</v>
      </c>
    </row>
    <row r="239" spans="1:37" ht="14.85" customHeight="1">
      <c r="A239" t="s">
        <v>1204</v>
      </c>
      <c r="B239" t="s">
        <v>1205</v>
      </c>
      <c r="C239" t="s">
        <v>1206</v>
      </c>
      <c r="D239" t="s">
        <v>1207</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7">
        <v>1E-3</v>
      </c>
    </row>
    <row r="240" spans="1:37" ht="14.85" customHeight="1">
      <c r="A240" t="s">
        <v>1208</v>
      </c>
      <c r="B240" t="s">
        <v>1209</v>
      </c>
      <c r="C240" t="s">
        <v>1210</v>
      </c>
      <c r="D240" t="s">
        <v>1211</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7">
        <v>6.0000000000000001E-3</v>
      </c>
    </row>
    <row r="241" spans="1:37" ht="14.85" customHeight="1">
      <c r="A241" t="s">
        <v>713</v>
      </c>
      <c r="C241" t="s">
        <v>1212</v>
      </c>
    </row>
    <row r="242" spans="1:37" ht="14.85" customHeight="1">
      <c r="A242" t="s">
        <v>1213</v>
      </c>
      <c r="B242" t="s">
        <v>1214</v>
      </c>
      <c r="C242" t="s">
        <v>1215</v>
      </c>
      <c r="D242" t="s">
        <v>179</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7">
        <v>-2.4E-2</v>
      </c>
    </row>
    <row r="243" spans="1:37" ht="14.85" customHeight="1">
      <c r="A243" t="s">
        <v>275</v>
      </c>
      <c r="B243" t="s">
        <v>1216</v>
      </c>
      <c r="C243" t="s">
        <v>1217</v>
      </c>
      <c r="D243" t="s">
        <v>179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314</v>
      </c>
    </row>
    <row r="244" spans="1:37" ht="14.85" customHeight="1">
      <c r="A244" t="s">
        <v>1218</v>
      </c>
      <c r="B244" t="s">
        <v>1219</v>
      </c>
      <c r="C244" t="s">
        <v>1220</v>
      </c>
      <c r="D244" t="s">
        <v>179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314</v>
      </c>
    </row>
    <row r="245" spans="1:37" ht="14.85" customHeight="1">
      <c r="A245" t="s">
        <v>1221</v>
      </c>
      <c r="B245" t="s">
        <v>1222</v>
      </c>
      <c r="C245" t="s">
        <v>1223</v>
      </c>
      <c r="D245" t="s">
        <v>179</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314</v>
      </c>
    </row>
    <row r="246" spans="1:37" ht="14.85" customHeight="1">
      <c r="A246" t="s">
        <v>239</v>
      </c>
      <c r="C246" t="s">
        <v>1224</v>
      </c>
    </row>
    <row r="247" spans="1:37" ht="14.85" customHeight="1">
      <c r="A247" t="s">
        <v>1225</v>
      </c>
      <c r="B247" t="s">
        <v>1226</v>
      </c>
      <c r="C247" t="s">
        <v>1227</v>
      </c>
      <c r="D247" t="s">
        <v>1207</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7">
        <v>-1.2999999999999999E-2</v>
      </c>
    </row>
    <row r="248" spans="1:37" ht="14.85" customHeight="1">
      <c r="A248" t="s">
        <v>1208</v>
      </c>
      <c r="B248" t="s">
        <v>1228</v>
      </c>
      <c r="C248" t="s">
        <v>1229</v>
      </c>
      <c r="D248" t="s">
        <v>1211</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7">
        <v>6.0000000000000001E-3</v>
      </c>
    </row>
    <row r="249" spans="1:37" ht="14.85" customHeight="1">
      <c r="A249" t="s">
        <v>713</v>
      </c>
      <c r="C249" t="s">
        <v>1230</v>
      </c>
    </row>
    <row r="250" spans="1:37" ht="14.85" customHeight="1">
      <c r="A250" t="s">
        <v>1213</v>
      </c>
      <c r="B250" t="s">
        <v>1231</v>
      </c>
      <c r="C250" t="s">
        <v>1232</v>
      </c>
      <c r="D250" t="s">
        <v>179</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7">
        <v>-1.9E-2</v>
      </c>
    </row>
    <row r="251" spans="1:37" ht="14.85" customHeight="1">
      <c r="A251" t="s">
        <v>275</v>
      </c>
      <c r="B251" t="s">
        <v>1233</v>
      </c>
      <c r="C251" t="s">
        <v>1234</v>
      </c>
      <c r="D251" t="s">
        <v>179</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7">
        <v>-7.0999999999999994E-2</v>
      </c>
    </row>
    <row r="252" spans="1:37" ht="14.85" customHeight="1">
      <c r="A252" t="s">
        <v>1218</v>
      </c>
      <c r="B252" t="s">
        <v>1235</v>
      </c>
      <c r="C252" t="s">
        <v>1236</v>
      </c>
      <c r="D252" t="s">
        <v>179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314</v>
      </c>
    </row>
    <row r="253" spans="1:37" ht="14.85" customHeight="1">
      <c r="A253" t="s">
        <v>1221</v>
      </c>
      <c r="B253" t="s">
        <v>1237</v>
      </c>
      <c r="C253" t="s">
        <v>1238</v>
      </c>
      <c r="D253" t="s">
        <v>179</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7">
        <v>4.4999999999999998E-2</v>
      </c>
    </row>
    <row r="254" spans="1:37" ht="14.85" customHeight="1">
      <c r="A254" t="s">
        <v>242</v>
      </c>
      <c r="C254" t="s">
        <v>1239</v>
      </c>
    </row>
    <row r="255" spans="1:37" ht="14.85" customHeight="1">
      <c r="A255" t="s">
        <v>1240</v>
      </c>
      <c r="B255" t="s">
        <v>1241</v>
      </c>
      <c r="C255" t="s">
        <v>1242</v>
      </c>
      <c r="D255" t="s">
        <v>1243</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7">
        <v>3.1E-2</v>
      </c>
    </row>
    <row r="256" spans="1:37" ht="14.85" customHeight="1">
      <c r="A256" t="s">
        <v>1244</v>
      </c>
      <c r="B256" t="s">
        <v>1245</v>
      </c>
      <c r="C256" t="s">
        <v>1246</v>
      </c>
      <c r="D256" t="s">
        <v>1243</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7">
        <v>3.3000000000000002E-2</v>
      </c>
    </row>
    <row r="257" spans="1:37" ht="14.85" customHeight="1">
      <c r="A257" t="s">
        <v>1247</v>
      </c>
      <c r="B257" t="s">
        <v>1248</v>
      </c>
      <c r="C257" t="s">
        <v>1249</v>
      </c>
      <c r="D257" t="s">
        <v>1243</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7">
        <v>2.9000000000000001E-2</v>
      </c>
    </row>
    <row r="258" spans="1:37" ht="14.85" customHeight="1">
      <c r="A258" t="s">
        <v>713</v>
      </c>
      <c r="C258" t="s">
        <v>1250</v>
      </c>
    </row>
    <row r="259" spans="1:37" ht="14.85" customHeight="1">
      <c r="A259" t="s">
        <v>1213</v>
      </c>
      <c r="B259" t="s">
        <v>1251</v>
      </c>
      <c r="C259" t="s">
        <v>1252</v>
      </c>
      <c r="D259" t="s">
        <v>179</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7">
        <v>-7.0000000000000001E-3</v>
      </c>
    </row>
    <row r="260" spans="1:37" ht="14.85" customHeight="1">
      <c r="A260" t="s">
        <v>275</v>
      </c>
      <c r="B260" t="s">
        <v>1253</v>
      </c>
      <c r="C260" t="s">
        <v>1254</v>
      </c>
      <c r="D260" t="s">
        <v>179</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7">
        <v>-0.01</v>
      </c>
    </row>
    <row r="261" spans="1:37" ht="14.85" customHeight="1">
      <c r="A261" t="s">
        <v>1218</v>
      </c>
      <c r="B261" t="s">
        <v>1255</v>
      </c>
      <c r="C261" t="s">
        <v>1256</v>
      </c>
      <c r="D261" t="s">
        <v>179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314</v>
      </c>
    </row>
    <row r="262" spans="1:37" ht="14.85" customHeight="1">
      <c r="A262" t="s">
        <v>1221</v>
      </c>
      <c r="B262" t="s">
        <v>1257</v>
      </c>
      <c r="C262" t="s">
        <v>1258</v>
      </c>
      <c r="D262" t="s">
        <v>179</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7">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1259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34</v>
      </c>
      <c r="D3" s="22" t="s">
        <v>1260</v>
      </c>
      <c r="E3" s="23"/>
      <c r="F3" s="23"/>
      <c r="G3" s="23"/>
      <c r="H3" s="23"/>
    </row>
    <row r="4" spans="1:34" ht="15" customHeight="1">
      <c r="C4" s="22" t="s">
        <v>36</v>
      </c>
      <c r="D4" s="22" t="s">
        <v>1261</v>
      </c>
      <c r="E4" s="23"/>
      <c r="F4" s="23"/>
      <c r="G4" s="22" t="s">
        <v>1262</v>
      </c>
      <c r="H4" s="23"/>
    </row>
    <row r="5" spans="1:34" ht="15" customHeight="1">
      <c r="C5" s="22" t="s">
        <v>39</v>
      </c>
      <c r="D5" s="22" t="s">
        <v>1263</v>
      </c>
      <c r="E5" s="23"/>
      <c r="F5" s="23"/>
      <c r="G5" s="23"/>
      <c r="H5" s="23"/>
    </row>
    <row r="6" spans="1:34" ht="15" customHeight="1">
      <c r="C6" s="22" t="s">
        <v>41</v>
      </c>
      <c r="D6" s="23"/>
      <c r="E6" s="22" t="s">
        <v>1264</v>
      </c>
      <c r="F6" s="23"/>
      <c r="G6" s="23"/>
      <c r="H6" s="23"/>
    </row>
    <row r="7" spans="1:34" ht="15" customHeight="1">
      <c r="C7" s="23"/>
      <c r="D7" s="23"/>
      <c r="E7" s="23"/>
      <c r="F7" s="23"/>
      <c r="G7" s="23"/>
      <c r="H7" s="23"/>
    </row>
    <row r="10" spans="1:34" ht="15" customHeight="1">
      <c r="A10" s="8" t="s">
        <v>43</v>
      </c>
      <c r="B10" s="24" t="s">
        <v>44</v>
      </c>
      <c r="AH10" s="25" t="s">
        <v>1265</v>
      </c>
    </row>
    <row r="11" spans="1:34" ht="15" customHeight="1">
      <c r="B11" s="21"/>
      <c r="AH11" s="25" t="s">
        <v>1266</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1267</v>
      </c>
    </row>
    <row r="13" spans="1:34" ht="15" customHeight="1" thickBot="1">
      <c r="B13" s="14" t="s">
        <v>46</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1268</v>
      </c>
    </row>
    <row r="14" spans="1:34" ht="15" customHeight="1" thickTop="1"/>
    <row r="15" spans="1:34" ht="15" customHeight="1">
      <c r="B15" s="27" t="s">
        <v>47</v>
      </c>
    </row>
    <row r="16" spans="1:34" ht="15" customHeight="1">
      <c r="B16" s="27" t="s">
        <v>48</v>
      </c>
    </row>
    <row r="17" spans="1:34" ht="15" customHeight="1">
      <c r="B17" s="27" t="s">
        <v>49</v>
      </c>
    </row>
    <row r="18" spans="1:34" s="12" customFormat="1" ht="15" customHeight="1">
      <c r="A18" s="9" t="s">
        <v>50</v>
      </c>
      <c r="B18" s="42" t="s">
        <v>51</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1" customFormat="1" ht="15" customHeight="1">
      <c r="A19" s="67" t="s">
        <v>52</v>
      </c>
      <c r="B19" s="68" t="s">
        <v>53</v>
      </c>
      <c r="C19" s="69">
        <v>89.884674000000004</v>
      </c>
      <c r="D19" s="69">
        <v>93.705605000000006</v>
      </c>
      <c r="E19" s="69">
        <v>96.386086000000006</v>
      </c>
      <c r="F19" s="69">
        <v>98.338295000000002</v>
      </c>
      <c r="G19" s="69">
        <v>100.593414</v>
      </c>
      <c r="H19" s="69">
        <v>102.85940600000001</v>
      </c>
      <c r="I19" s="69">
        <v>104.504807</v>
      </c>
      <c r="J19" s="69">
        <v>105.69051399999999</v>
      </c>
      <c r="K19" s="69">
        <v>106.736481</v>
      </c>
      <c r="L19" s="69">
        <v>107.652618</v>
      </c>
      <c r="M19" s="69">
        <v>108.582993</v>
      </c>
      <c r="N19" s="69">
        <v>109.541687</v>
      </c>
      <c r="O19" s="69">
        <v>110.618843</v>
      </c>
      <c r="P19" s="69">
        <v>111.707047</v>
      </c>
      <c r="Q19" s="69">
        <v>112.958611</v>
      </c>
      <c r="R19" s="69">
        <v>114.464401</v>
      </c>
      <c r="S19" s="69">
        <v>115.907135</v>
      </c>
      <c r="T19" s="69">
        <v>117.21489699999999</v>
      </c>
      <c r="U19" s="69">
        <v>118.581619</v>
      </c>
      <c r="V19" s="69">
        <v>120.043655</v>
      </c>
      <c r="W19" s="69">
        <v>121.52813</v>
      </c>
      <c r="X19" s="69">
        <v>123.152664</v>
      </c>
      <c r="Y19" s="69">
        <v>124.795624</v>
      </c>
      <c r="Z19" s="69">
        <v>126.547287</v>
      </c>
      <c r="AA19" s="69">
        <v>128.138092</v>
      </c>
      <c r="AB19" s="69">
        <v>129.78653</v>
      </c>
      <c r="AC19" s="69">
        <v>131.399384</v>
      </c>
      <c r="AD19" s="69">
        <v>132.81887800000001</v>
      </c>
      <c r="AE19" s="69">
        <v>134.41592399999999</v>
      </c>
      <c r="AF19" s="69">
        <v>136.183762</v>
      </c>
      <c r="AG19" s="69">
        <v>138.009995</v>
      </c>
      <c r="AH19" s="70">
        <v>1.4396000000000001E-2</v>
      </c>
    </row>
    <row r="20" spans="1:34" ht="15" customHeight="1">
      <c r="A20" s="8" t="s">
        <v>54</v>
      </c>
      <c r="B20" s="28" t="s">
        <v>55</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56</v>
      </c>
    </row>
    <row r="22" spans="1:34" ht="15" customHeight="1">
      <c r="A22" s="8" t="s">
        <v>57</v>
      </c>
      <c r="B22" s="28" t="s">
        <v>58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2" t="s">
        <v>59</v>
      </c>
      <c r="B23" s="63" t="s">
        <v>60</v>
      </c>
      <c r="C23" s="64">
        <v>24.970692</v>
      </c>
      <c r="D23" s="64">
        <v>29.653244000000001</v>
      </c>
      <c r="E23" s="64">
        <v>33.486446000000001</v>
      </c>
      <c r="F23" s="64">
        <v>36.386100999999996</v>
      </c>
      <c r="G23" s="64">
        <v>38.577961000000002</v>
      </c>
      <c r="H23" s="64">
        <v>40.222988000000001</v>
      </c>
      <c r="I23" s="64">
        <v>41.396163999999999</v>
      </c>
      <c r="J23" s="64">
        <v>42.264778</v>
      </c>
      <c r="K23" s="64">
        <v>42.515728000000003</v>
      </c>
      <c r="L23" s="64">
        <v>42.713290999999998</v>
      </c>
      <c r="M23" s="64">
        <v>43.137005000000002</v>
      </c>
      <c r="N23" s="64">
        <v>43.343741999999999</v>
      </c>
      <c r="O23" s="64">
        <v>43.818241</v>
      </c>
      <c r="P23" s="64">
        <v>44.274138999999998</v>
      </c>
      <c r="Q23" s="64">
        <v>44.835864999999998</v>
      </c>
      <c r="R23" s="64">
        <v>45.310886000000004</v>
      </c>
      <c r="S23" s="64">
        <v>45.831733999999997</v>
      </c>
      <c r="T23" s="64">
        <v>46.327930000000002</v>
      </c>
      <c r="U23" s="64">
        <v>46.816153999999997</v>
      </c>
      <c r="V23" s="64">
        <v>47.317447999999999</v>
      </c>
      <c r="W23" s="64">
        <v>47.980491999999998</v>
      </c>
      <c r="X23" s="64">
        <v>48.582149999999999</v>
      </c>
      <c r="Y23" s="64">
        <v>49.164020999999998</v>
      </c>
      <c r="Z23" s="64">
        <v>49.763081</v>
      </c>
      <c r="AA23" s="64">
        <v>50.334721000000002</v>
      </c>
      <c r="AB23" s="64">
        <v>50.978020000000001</v>
      </c>
      <c r="AC23" s="64">
        <v>51.558666000000002</v>
      </c>
      <c r="AD23" s="64">
        <v>52.079247000000002</v>
      </c>
      <c r="AE23" s="64">
        <v>52.647174999999997</v>
      </c>
      <c r="AF23" s="64">
        <v>53.282265000000002</v>
      </c>
      <c r="AG23" s="64">
        <v>53.912506</v>
      </c>
      <c r="AH23" s="65">
        <v>2.5987E-2</v>
      </c>
    </row>
    <row r="24" spans="1:34" ht="15" customHeight="1">
      <c r="B24" s="27" t="s">
        <v>61</v>
      </c>
    </row>
    <row r="25" spans="1:34" ht="15" customHeight="1">
      <c r="A25" s="8" t="s">
        <v>62</v>
      </c>
      <c r="B25" s="28" t="s">
        <v>63</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64</v>
      </c>
    </row>
    <row r="27" spans="1:34" s="12" customFormat="1" ht="15" customHeight="1">
      <c r="A27" s="9" t="s">
        <v>65</v>
      </c>
      <c r="B27" s="42" t="s">
        <v>66</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67</v>
      </c>
      <c r="B28" s="28" t="s">
        <v>68</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69</v>
      </c>
    </row>
    <row r="31" spans="1:34" ht="14.85" customHeight="1">
      <c r="B31" s="27" t="s">
        <v>70</v>
      </c>
    </row>
    <row r="32" spans="1:34" ht="14.85" customHeight="1">
      <c r="A32" s="8" t="s">
        <v>71</v>
      </c>
      <c r="B32" s="28" t="s">
        <v>72</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4.85" customHeight="1">
      <c r="A33" s="8" t="s">
        <v>73</v>
      </c>
      <c r="B33" s="28" t="s">
        <v>74</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4.85" customHeight="1">
      <c r="A34" s="8" t="s">
        <v>75</v>
      </c>
      <c r="B34" s="28" t="s">
        <v>76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4.85" customHeight="1">
      <c r="A35" s="8" t="s">
        <v>77</v>
      </c>
      <c r="B35" s="28" t="s">
        <v>78</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4.85" customHeight="1">
      <c r="A36" s="8" t="s">
        <v>79</v>
      </c>
      <c r="B36" s="28" t="s">
        <v>80</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4.85" customHeight="1">
      <c r="A37" s="8" t="s">
        <v>81</v>
      </c>
      <c r="B37" s="28" t="s">
        <v>82</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4.85" customHeight="1">
      <c r="A38" s="8" t="s">
        <v>83</v>
      </c>
      <c r="B38" s="28" t="s">
        <v>84</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4.85" customHeight="1">
      <c r="A39" s="8" t="s">
        <v>85</v>
      </c>
      <c r="B39" s="28" t="s">
        <v>86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4.85" customHeight="1">
      <c r="A40" s="8" t="s">
        <v>87</v>
      </c>
      <c r="B40" s="28" t="s">
        <v>88</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4.85" customHeight="1">
      <c r="A41" s="8" t="s">
        <v>89</v>
      </c>
      <c r="B41" s="28" t="s">
        <v>90</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4.85" customHeight="1">
      <c r="A42" s="8" t="s">
        <v>91</v>
      </c>
      <c r="B42" s="28" t="s">
        <v>92</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4.85" customHeight="1">
      <c r="A43" s="8" t="s">
        <v>93</v>
      </c>
      <c r="B43" s="28" t="s">
        <v>94</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4.85" customHeight="1">
      <c r="A44" s="8" t="s">
        <v>95</v>
      </c>
      <c r="B44" s="28" t="s">
        <v>96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4.85" customHeight="1">
      <c r="A45" s="8" t="s">
        <v>97</v>
      </c>
      <c r="B45" s="28" t="s">
        <v>98</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4.85" customHeight="1">
      <c r="A46" s="8" t="s">
        <v>99</v>
      </c>
      <c r="B46" s="28" t="s">
        <v>100</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4.85" customHeight="1">
      <c r="A47" s="8" t="s">
        <v>101</v>
      </c>
      <c r="B47" s="28" t="s">
        <v>102</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ht="14.85" customHeight="1">
      <c r="B48" s="27" t="s">
        <v>103</v>
      </c>
    </row>
    <row r="49" spans="1:34" ht="14.85" customHeight="1">
      <c r="A49" s="8" t="s">
        <v>104</v>
      </c>
      <c r="B49" s="28" t="s">
        <v>105</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106</v>
      </c>
    </row>
    <row r="51" spans="1:34" ht="15" customHeight="1">
      <c r="A51" s="8" t="s">
        <v>107</v>
      </c>
      <c r="B51" s="28" t="s">
        <v>66</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108</v>
      </c>
      <c r="B52" s="28" t="s">
        <v>68</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109</v>
      </c>
    </row>
    <row r="55" spans="1:34" ht="15" customHeight="1">
      <c r="B55" s="27" t="s">
        <v>110</v>
      </c>
    </row>
    <row r="56" spans="1:34" ht="15" customHeight="1">
      <c r="A56" s="8" t="s">
        <v>111</v>
      </c>
      <c r="B56" s="28" t="s">
        <v>112</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113</v>
      </c>
      <c r="B57" s="28" t="s">
        <v>114</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115</v>
      </c>
      <c r="B58" s="28" t="s">
        <v>116</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117</v>
      </c>
      <c r="B59" s="28" t="s">
        <v>118</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119</v>
      </c>
      <c r="B60" s="28" t="s">
        <v>120</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121</v>
      </c>
      <c r="B61" s="28" t="s">
        <v>122</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123</v>
      </c>
      <c r="B62" s="28" t="s">
        <v>124</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125</v>
      </c>
      <c r="B63" s="28" t="s">
        <v>126</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127</v>
      </c>
      <c r="B64" s="28" t="s">
        <v>128</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129</v>
      </c>
      <c r="B65" s="28" t="s">
        <v>130</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4.85" customHeight="1">
      <c r="A66" s="8" t="s">
        <v>131</v>
      </c>
      <c r="B66" s="28" t="s">
        <v>132</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133</v>
      </c>
      <c r="B67" s="28" t="s">
        <v>134</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135</v>
      </c>
      <c r="B68" s="28" t="s">
        <v>136</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137</v>
      </c>
      <c r="B69" s="27" t="s">
        <v>138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139</v>
      </c>
    </row>
    <row r="72" spans="1:34" ht="15" customHeight="1">
      <c r="A72" s="8" t="s">
        <v>140</v>
      </c>
      <c r="B72" s="28" t="s">
        <v>112</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4.85" customHeight="1">
      <c r="A73" s="8" t="s">
        <v>141</v>
      </c>
      <c r="B73" s="28" t="s">
        <v>114</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142</v>
      </c>
      <c r="B74" s="28" t="s">
        <v>116</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143</v>
      </c>
      <c r="B75" s="28" t="s">
        <v>118</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144</v>
      </c>
      <c r="B76" s="28" t="s">
        <v>120</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145</v>
      </c>
      <c r="B77" s="28" t="s">
        <v>122</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146</v>
      </c>
      <c r="B78" s="28" t="s">
        <v>124</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4.85" customHeight="1">
      <c r="A79" s="8" t="s">
        <v>147</v>
      </c>
      <c r="B79" s="28" t="s">
        <v>126</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148</v>
      </c>
      <c r="B80" s="28" t="s">
        <v>128</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4.85" customHeight="1">
      <c r="A81" s="8" t="s">
        <v>149</v>
      </c>
      <c r="B81" s="28" t="s">
        <v>130</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150</v>
      </c>
      <c r="B82" s="28" t="s">
        <v>132</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151</v>
      </c>
      <c r="B83" s="28" t="s">
        <v>134</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152</v>
      </c>
      <c r="B84" s="28" t="s">
        <v>136</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153</v>
      </c>
      <c r="B85" s="27" t="s">
        <v>138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1269</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34"/>
    </row>
    <row r="88" spans="1:34" ht="15" customHeight="1">
      <c r="B88" s="4" t="s">
        <v>1270</v>
      </c>
    </row>
    <row r="89" spans="1:34" ht="15" customHeight="1">
      <c r="B89" s="4" t="s">
        <v>1271</v>
      </c>
    </row>
    <row r="90" spans="1:34" ht="15" customHeight="1">
      <c r="B90" s="4" t="s">
        <v>1272</v>
      </c>
    </row>
    <row r="91" spans="1:34" ht="15" customHeight="1">
      <c r="B91" s="4" t="s">
        <v>1273</v>
      </c>
    </row>
    <row r="92" spans="1:34" ht="14.85" customHeight="1">
      <c r="B92" s="4" t="s">
        <v>1274</v>
      </c>
    </row>
    <row r="93" spans="1:34" ht="15" customHeight="1">
      <c r="B93" s="4" t="s">
        <v>1275</v>
      </c>
    </row>
    <row r="94" spans="1:34" ht="15" customHeight="1">
      <c r="B94" s="4" t="s">
        <v>1276</v>
      </c>
    </row>
    <row r="95" spans="1:34" ht="15" customHeight="1">
      <c r="B95" s="4" t="s">
        <v>1277</v>
      </c>
    </row>
    <row r="96" spans="1:34" ht="15" customHeight="1">
      <c r="B96" s="4" t="s">
        <v>1278</v>
      </c>
    </row>
    <row r="97" spans="2:34" ht="15" customHeight="1">
      <c r="B97" s="4" t="s">
        <v>1279</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1280</v>
      </c>
    </row>
    <row r="10" spans="1:36">
      <c r="A10" t="s">
        <v>166</v>
      </c>
    </row>
    <row r="11" spans="1:36">
      <c r="A11" t="s">
        <v>1281</v>
      </c>
    </row>
    <row r="12" spans="1:36">
      <c r="A12" t="s">
        <v>1282</v>
      </c>
    </row>
    <row r="13" spans="1:36">
      <c r="A13" t="s">
        <v>169</v>
      </c>
    </row>
    <row r="14" spans="1:36">
      <c r="B14" t="s">
        <v>170</v>
      </c>
      <c r="C14" t="s">
        <v>171</v>
      </c>
      <c r="D14" t="s">
        <v>172</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1280</v>
      </c>
    </row>
    <row r="15" spans="1:36">
      <c r="A15" t="s">
        <v>109</v>
      </c>
      <c r="C15" t="s">
        <v>1283</v>
      </c>
    </row>
    <row r="16" spans="1:36">
      <c r="A16" t="s">
        <v>174</v>
      </c>
      <c r="C16" t="s">
        <v>1284</v>
      </c>
    </row>
    <row r="17" spans="1:36">
      <c r="A17" t="s">
        <v>176</v>
      </c>
      <c r="B17" t="s">
        <v>177</v>
      </c>
      <c r="C17" t="s">
        <v>1285</v>
      </c>
      <c r="D17" t="s">
        <v>179</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7">
        <v>0</v>
      </c>
    </row>
    <row r="18" spans="1:36">
      <c r="A18" t="s">
        <v>180</v>
      </c>
      <c r="B18" t="s">
        <v>181</v>
      </c>
      <c r="C18" t="s">
        <v>1286</v>
      </c>
      <c r="D18" t="s">
        <v>179</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7">
        <v>-1.0999999999999999E-2</v>
      </c>
    </row>
    <row r="19" spans="1:36">
      <c r="A19" t="s">
        <v>183</v>
      </c>
      <c r="B19" t="s">
        <v>184</v>
      </c>
      <c r="C19" t="s">
        <v>1287</v>
      </c>
      <c r="D19" t="s">
        <v>179</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7">
        <v>6.0000000000000001E-3</v>
      </c>
    </row>
    <row r="20" spans="1:36">
      <c r="A20" t="s">
        <v>186</v>
      </c>
      <c r="B20" t="s">
        <v>187</v>
      </c>
      <c r="C20" t="s">
        <v>1288</v>
      </c>
      <c r="D20" t="s">
        <v>179</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7">
        <v>-1.0999999999999999E-2</v>
      </c>
    </row>
    <row r="21" spans="1:36">
      <c r="A21" t="s">
        <v>189</v>
      </c>
      <c r="B21" t="s">
        <v>190</v>
      </c>
      <c r="C21" t="s">
        <v>1289</v>
      </c>
      <c r="D21" t="s">
        <v>179</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7">
        <v>8.9999999999999993E-3</v>
      </c>
    </row>
    <row r="22" spans="1:36">
      <c r="A22" t="s">
        <v>192</v>
      </c>
      <c r="B22" t="s">
        <v>193</v>
      </c>
      <c r="C22" t="s">
        <v>1290</v>
      </c>
      <c r="D22" t="s">
        <v>179</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7">
        <v>0.02</v>
      </c>
    </row>
    <row r="23" spans="1:36">
      <c r="A23" t="s">
        <v>195</v>
      </c>
      <c r="B23" t="s">
        <v>196</v>
      </c>
      <c r="C23" t="s">
        <v>1291</v>
      </c>
      <c r="D23" t="s">
        <v>179</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7">
        <v>0.01</v>
      </c>
    </row>
    <row r="24" spans="1:36">
      <c r="A24" t="s">
        <v>198</v>
      </c>
      <c r="B24" t="s">
        <v>199</v>
      </c>
      <c r="C24" t="s">
        <v>1292</v>
      </c>
      <c r="D24" t="s">
        <v>179</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7">
        <v>2.1999999999999999E-2</v>
      </c>
    </row>
    <row r="25" spans="1:36">
      <c r="A25" t="s">
        <v>201</v>
      </c>
      <c r="B25" t="s">
        <v>202</v>
      </c>
      <c r="C25" t="s">
        <v>1293</v>
      </c>
      <c r="D25" t="s">
        <v>179</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7">
        <v>3.3000000000000002E-2</v>
      </c>
    </row>
    <row r="26" spans="1:36">
      <c r="A26" t="s">
        <v>204</v>
      </c>
      <c r="B26" t="s">
        <v>205</v>
      </c>
      <c r="C26" t="s">
        <v>1294</v>
      </c>
      <c r="D26" t="s">
        <v>179</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7">
        <v>5.0000000000000001E-3</v>
      </c>
    </row>
    <row r="27" spans="1:36">
      <c r="A27" t="s">
        <v>207</v>
      </c>
      <c r="B27" t="s">
        <v>208</v>
      </c>
      <c r="C27" t="s">
        <v>1295</v>
      </c>
      <c r="D27" t="s">
        <v>179</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7">
        <v>1.4999999999999999E-2</v>
      </c>
    </row>
    <row r="28" spans="1:36">
      <c r="A28" t="s">
        <v>210</v>
      </c>
      <c r="B28" t="s">
        <v>211</v>
      </c>
      <c r="C28" t="s">
        <v>1296</v>
      </c>
      <c r="D28" t="s">
        <v>179</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7">
        <v>1.4E-2</v>
      </c>
    </row>
    <row r="29" spans="1:36">
      <c r="A29" t="s">
        <v>213</v>
      </c>
      <c r="B29" t="s">
        <v>214</v>
      </c>
      <c r="C29" t="s">
        <v>1297</v>
      </c>
      <c r="D29" t="s">
        <v>179</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7">
        <v>1E-3</v>
      </c>
    </row>
    <row r="30" spans="1:36">
      <c r="A30" t="s">
        <v>216</v>
      </c>
      <c r="C30" t="s">
        <v>1298</v>
      </c>
    </row>
    <row r="31" spans="1:36">
      <c r="A31" t="s">
        <v>218</v>
      </c>
      <c r="B31" t="s">
        <v>219</v>
      </c>
      <c r="C31" t="s">
        <v>1299</v>
      </c>
      <c r="D31" t="s">
        <v>179</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7">
        <v>2.5999999999999999E-2</v>
      </c>
    </row>
    <row r="32" spans="1:36">
      <c r="A32" t="s">
        <v>221</v>
      </c>
      <c r="B32" t="s">
        <v>222</v>
      </c>
      <c r="C32" t="s">
        <v>1300</v>
      </c>
      <c r="D32" t="s">
        <v>179</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7">
        <v>2.3E-2</v>
      </c>
    </row>
    <row r="33" spans="1:36">
      <c r="A33" t="s">
        <v>1301</v>
      </c>
      <c r="B33" t="s">
        <v>1302</v>
      </c>
      <c r="C33" t="s">
        <v>1303</v>
      </c>
      <c r="D33" t="s">
        <v>179</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7">
        <v>2.1000000000000001E-2</v>
      </c>
    </row>
    <row r="34" spans="1:36">
      <c r="A34" t="s">
        <v>1304</v>
      </c>
      <c r="B34" t="s">
        <v>1305</v>
      </c>
      <c r="C34" t="s">
        <v>1306</v>
      </c>
      <c r="D34" t="s">
        <v>179</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7">
        <v>6.8000000000000005E-2</v>
      </c>
    </row>
    <row r="35" spans="1:36">
      <c r="A35" t="s">
        <v>1307</v>
      </c>
      <c r="B35" t="s">
        <v>1308</v>
      </c>
      <c r="C35" t="s">
        <v>1309</v>
      </c>
      <c r="D35" t="s">
        <v>179</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7">
        <v>0.01</v>
      </c>
    </row>
    <row r="36" spans="1:36">
      <c r="A36" t="s">
        <v>233</v>
      </c>
      <c r="B36" t="s">
        <v>234</v>
      </c>
      <c r="C36" t="s">
        <v>1310</v>
      </c>
      <c r="D36" t="s">
        <v>179</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7">
        <v>0</v>
      </c>
    </row>
    <row r="37" spans="1:36">
      <c r="A37" t="s">
        <v>236</v>
      </c>
      <c r="B37" t="s">
        <v>237</v>
      </c>
      <c r="C37" t="s">
        <v>1311</v>
      </c>
      <c r="D37" t="s">
        <v>179</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7">
        <v>1E-3</v>
      </c>
    </row>
    <row r="38" spans="1:36">
      <c r="A38" t="s">
        <v>239</v>
      </c>
      <c r="B38" t="s">
        <v>240</v>
      </c>
      <c r="C38" t="s">
        <v>1312</v>
      </c>
      <c r="D38" t="s">
        <v>179</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7">
        <v>-1.4E-2</v>
      </c>
    </row>
    <row r="39" spans="1:36">
      <c r="A39" t="s">
        <v>242</v>
      </c>
      <c r="B39" t="s">
        <v>243</v>
      </c>
      <c r="C39" t="s">
        <v>1313</v>
      </c>
      <c r="D39" t="s">
        <v>179</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7">
        <v>2E-3</v>
      </c>
    </row>
    <row r="40" spans="1:36">
      <c r="A40" t="s">
        <v>245</v>
      </c>
      <c r="B40" t="s">
        <v>246</v>
      </c>
      <c r="C40" t="s">
        <v>1314</v>
      </c>
      <c r="D40" t="s">
        <v>179</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7">
        <v>-3.0000000000000001E-3</v>
      </c>
    </row>
    <row r="41" spans="1:36">
      <c r="A41" t="s">
        <v>248</v>
      </c>
      <c r="B41" t="s">
        <v>249</v>
      </c>
      <c r="C41" t="s">
        <v>1315</v>
      </c>
      <c r="D41" t="s">
        <v>179</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7">
        <v>4.0000000000000001E-3</v>
      </c>
    </row>
    <row r="42" spans="1:36">
      <c r="A42" t="s">
        <v>236</v>
      </c>
      <c r="B42" t="s">
        <v>251</v>
      </c>
      <c r="C42" t="s">
        <v>1316</v>
      </c>
      <c r="D42" t="s">
        <v>179</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7">
        <v>1E-3</v>
      </c>
    </row>
    <row r="43" spans="1:36">
      <c r="A43" t="s">
        <v>253</v>
      </c>
      <c r="B43" t="s">
        <v>254</v>
      </c>
      <c r="C43" t="s">
        <v>1317</v>
      </c>
      <c r="D43" t="s">
        <v>179</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7">
        <v>2.7E-2</v>
      </c>
    </row>
    <row r="44" spans="1:36">
      <c r="A44" t="s">
        <v>198</v>
      </c>
      <c r="B44" t="s">
        <v>256</v>
      </c>
      <c r="C44" t="s">
        <v>1318</v>
      </c>
      <c r="D44" t="s">
        <v>179</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7">
        <v>0.03</v>
      </c>
    </row>
    <row r="45" spans="1:36">
      <c r="A45" t="s">
        <v>195</v>
      </c>
      <c r="B45" t="s">
        <v>258</v>
      </c>
      <c r="C45" t="s">
        <v>1319</v>
      </c>
      <c r="D45" t="s">
        <v>179</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7">
        <v>2.5999999999999999E-2</v>
      </c>
    </row>
    <row r="46" spans="1:36">
      <c r="A46" t="s">
        <v>260</v>
      </c>
      <c r="B46" t="s">
        <v>261</v>
      </c>
      <c r="C46" t="s">
        <v>1320</v>
      </c>
      <c r="D46" t="s">
        <v>179</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7">
        <v>2.5000000000000001E-2</v>
      </c>
    </row>
    <row r="47" spans="1:36">
      <c r="A47" t="s">
        <v>263</v>
      </c>
      <c r="B47" t="s">
        <v>264</v>
      </c>
      <c r="C47" t="s">
        <v>1321</v>
      </c>
      <c r="D47" t="s">
        <v>179</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7">
        <v>1E-3</v>
      </c>
    </row>
    <row r="48" spans="1:36">
      <c r="A48" t="s">
        <v>266</v>
      </c>
      <c r="B48" t="s">
        <v>267</v>
      </c>
      <c r="C48" t="s">
        <v>1322</v>
      </c>
      <c r="D48" t="s">
        <v>179</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7">
        <v>4.0000000000000001E-3</v>
      </c>
    </row>
    <row r="49" spans="1:36">
      <c r="A49" t="s">
        <v>269</v>
      </c>
      <c r="B49" t="s">
        <v>270</v>
      </c>
      <c r="C49" t="s">
        <v>1323</v>
      </c>
      <c r="D49" t="s">
        <v>179</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7">
        <v>0</v>
      </c>
    </row>
    <row r="50" spans="1:36">
      <c r="A50" t="s">
        <v>272</v>
      </c>
      <c r="B50" t="s">
        <v>273</v>
      </c>
      <c r="C50" t="s">
        <v>1324</v>
      </c>
      <c r="D50" t="s">
        <v>179</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7">
        <v>0</v>
      </c>
    </row>
    <row r="51" spans="1:36">
      <c r="A51" t="s">
        <v>275</v>
      </c>
      <c r="B51" t="s">
        <v>276</v>
      </c>
      <c r="C51" t="s">
        <v>1325</v>
      </c>
      <c r="D51" t="s">
        <v>179</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7">
        <v>0</v>
      </c>
    </row>
    <row r="52" spans="1:36">
      <c r="A52" t="s">
        <v>278</v>
      </c>
      <c r="B52" t="s">
        <v>279</v>
      </c>
      <c r="C52" t="s">
        <v>1326</v>
      </c>
      <c r="D52" t="s">
        <v>179</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7">
        <v>0</v>
      </c>
    </row>
    <row r="53" spans="1:36">
      <c r="A53" t="s">
        <v>281</v>
      </c>
      <c r="B53" t="s">
        <v>282</v>
      </c>
      <c r="C53" t="s">
        <v>1327</v>
      </c>
      <c r="D53" t="s">
        <v>179</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7">
        <v>5.0000000000000001E-3</v>
      </c>
    </row>
    <row r="54" spans="1:36">
      <c r="A54" t="s">
        <v>284</v>
      </c>
      <c r="C54" t="s">
        <v>1328</v>
      </c>
    </row>
    <row r="55" spans="1:36">
      <c r="A55" t="s">
        <v>286</v>
      </c>
      <c r="B55" t="s">
        <v>287</v>
      </c>
      <c r="C55" t="s">
        <v>1329</v>
      </c>
      <c r="D55" t="s">
        <v>179</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7">
        <v>0</v>
      </c>
    </row>
    <row r="56" spans="1:36">
      <c r="A56" t="s">
        <v>289</v>
      </c>
      <c r="B56" t="s">
        <v>290</v>
      </c>
      <c r="C56" t="s">
        <v>1330</v>
      </c>
      <c r="D56" t="s">
        <v>179</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7">
        <v>1.4999999999999999E-2</v>
      </c>
    </row>
    <row r="57" spans="1:36">
      <c r="A57" t="s">
        <v>292</v>
      </c>
      <c r="B57" t="s">
        <v>293</v>
      </c>
      <c r="C57" t="s">
        <v>1331</v>
      </c>
      <c r="D57" t="s">
        <v>179</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7">
        <v>2E-3</v>
      </c>
    </row>
    <row r="58" spans="1:36">
      <c r="A58" t="s">
        <v>295</v>
      </c>
      <c r="B58" t="s">
        <v>296</v>
      </c>
      <c r="C58" t="s">
        <v>1332</v>
      </c>
      <c r="D58" t="s">
        <v>179</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7">
        <v>2.3E-2</v>
      </c>
    </row>
    <row r="59" spans="1:36">
      <c r="A59" t="s">
        <v>275</v>
      </c>
      <c r="B59" t="s">
        <v>298</v>
      </c>
      <c r="C59" t="s">
        <v>1333</v>
      </c>
      <c r="D59" t="s">
        <v>179</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7">
        <v>5.0000000000000001E-3</v>
      </c>
    </row>
    <row r="60" spans="1:36">
      <c r="A60" t="s">
        <v>300</v>
      </c>
      <c r="B60" t="s">
        <v>301</v>
      </c>
      <c r="C60" t="s">
        <v>1334</v>
      </c>
      <c r="D60" t="s">
        <v>179</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7">
        <v>0</v>
      </c>
    </row>
    <row r="61" spans="1:36">
      <c r="A61" t="s">
        <v>303</v>
      </c>
      <c r="B61" t="s">
        <v>304</v>
      </c>
      <c r="C61" t="s">
        <v>1335</v>
      </c>
      <c r="D61" t="s">
        <v>179</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7">
        <v>2.7E-2</v>
      </c>
    </row>
    <row r="62" spans="1:36">
      <c r="A62" t="s">
        <v>263</v>
      </c>
      <c r="B62" t="s">
        <v>306</v>
      </c>
      <c r="C62" t="s">
        <v>1336</v>
      </c>
      <c r="D62" t="s">
        <v>179</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7">
        <v>1E-3</v>
      </c>
    </row>
    <row r="63" spans="1:36">
      <c r="A63" t="s">
        <v>308</v>
      </c>
      <c r="B63" t="s">
        <v>309</v>
      </c>
      <c r="C63" t="s">
        <v>1337</v>
      </c>
      <c r="D63" t="s">
        <v>179</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7">
        <v>4.0000000000000001E-3</v>
      </c>
    </row>
    <row r="64" spans="1:36">
      <c r="A64" t="s">
        <v>311</v>
      </c>
      <c r="B64" t="s">
        <v>312</v>
      </c>
      <c r="C64" t="s">
        <v>1338</v>
      </c>
      <c r="D64" t="s">
        <v>179</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314</v>
      </c>
    </row>
    <row r="65" spans="1:36">
      <c r="A65" t="s">
        <v>315</v>
      </c>
      <c r="B65" t="s">
        <v>316</v>
      </c>
      <c r="C65" t="s">
        <v>1339</v>
      </c>
      <c r="D65" t="s">
        <v>179</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7">
        <v>8.3000000000000004E-2</v>
      </c>
    </row>
    <row r="66" spans="1:36">
      <c r="A66" t="s">
        <v>318</v>
      </c>
      <c r="B66" t="s">
        <v>319</v>
      </c>
      <c r="C66" t="s">
        <v>1340</v>
      </c>
      <c r="D66" t="s">
        <v>179</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7">
        <v>5.2999999999999999E-2</v>
      </c>
    </row>
    <row r="67" spans="1:36">
      <c r="A67" t="s">
        <v>321</v>
      </c>
      <c r="B67" t="s">
        <v>322</v>
      </c>
      <c r="C67" t="s">
        <v>1341</v>
      </c>
      <c r="D67" t="s">
        <v>179</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7">
        <v>3.7999999999999999E-2</v>
      </c>
    </row>
    <row r="68" spans="1:36">
      <c r="A68" t="s">
        <v>266</v>
      </c>
      <c r="B68" t="s">
        <v>324</v>
      </c>
      <c r="C68" t="s">
        <v>1342</v>
      </c>
      <c r="D68" t="s">
        <v>179</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7">
        <v>4.0000000000000001E-3</v>
      </c>
    </row>
    <row r="69" spans="1:36">
      <c r="A69" t="s">
        <v>326</v>
      </c>
      <c r="B69" t="s">
        <v>327</v>
      </c>
      <c r="C69" t="s">
        <v>1343</v>
      </c>
      <c r="D69" t="s">
        <v>179</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7">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1344</v>
      </c>
    </row>
    <row r="2" spans="1:2">
      <c r="A2" s="39" t="s">
        <v>345</v>
      </c>
      <c r="B2" s="39" t="s">
        <v>346</v>
      </c>
    </row>
    <row r="3" spans="1:2">
      <c r="A3" s="39" t="s">
        <v>347</v>
      </c>
    </row>
    <row r="4" spans="1:2">
      <c r="A4" s="40">
        <v>43466</v>
      </c>
      <c r="B4" s="39" t="s">
        <v>1345</v>
      </c>
    </row>
    <row r="5" spans="1:2">
      <c r="A5" s="39" t="s">
        <v>1346</v>
      </c>
    </row>
    <row r="6" spans="1:2">
      <c r="A6" s="39"/>
    </row>
    <row r="7" spans="1:2">
      <c r="A7" s="39" t="s">
        <v>350</v>
      </c>
      <c r="B7" s="39" t="s">
        <v>351</v>
      </c>
    </row>
    <row r="8" spans="1:2">
      <c r="A8" s="39">
        <v>2050</v>
      </c>
      <c r="B8" s="39">
        <v>48.533054</v>
      </c>
    </row>
    <row r="9" spans="1:2">
      <c r="A9" s="39">
        <v>2049</v>
      </c>
      <c r="B9" s="39">
        <v>48.228957999999999</v>
      </c>
    </row>
    <row r="10" spans="1:2">
      <c r="A10" s="39">
        <v>2048</v>
      </c>
      <c r="B10" s="39">
        <v>47.872959000000002</v>
      </c>
    </row>
    <row r="11" spans="1:2">
      <c r="A11" s="39">
        <v>2047</v>
      </c>
      <c r="B11" s="39">
        <v>47.527718</v>
      </c>
    </row>
    <row r="12" spans="1:2">
      <c r="A12" s="39">
        <v>2046</v>
      </c>
      <c r="B12" s="39">
        <v>47.220272000000001</v>
      </c>
    </row>
    <row r="13" spans="1:2">
      <c r="A13" s="39">
        <v>2045</v>
      </c>
      <c r="B13" s="39">
        <v>46.824818</v>
      </c>
    </row>
    <row r="14" spans="1:2">
      <c r="A14" s="39">
        <v>2044</v>
      </c>
      <c r="B14" s="39">
        <v>46.393990000000002</v>
      </c>
    </row>
    <row r="15" spans="1:2">
      <c r="A15" s="39">
        <v>2043</v>
      </c>
      <c r="B15" s="39">
        <v>45.972202000000003</v>
      </c>
    </row>
    <row r="16" spans="1:2">
      <c r="A16" s="39">
        <v>2042</v>
      </c>
      <c r="B16" s="39">
        <v>45.519038999999999</v>
      </c>
    </row>
    <row r="17" spans="1:2">
      <c r="A17" s="39">
        <v>2041</v>
      </c>
      <c r="B17" s="39">
        <v>45.136538999999999</v>
      </c>
    </row>
    <row r="18" spans="1:2">
      <c r="A18" s="39">
        <v>2040</v>
      </c>
      <c r="B18" s="39">
        <v>44.772559999999999</v>
      </c>
    </row>
    <row r="19" spans="1:2">
      <c r="A19" s="39">
        <v>2039</v>
      </c>
      <c r="B19" s="39">
        <v>44.485531000000002</v>
      </c>
    </row>
    <row r="20" spans="1:2">
      <c r="A20" s="39">
        <v>2038</v>
      </c>
      <c r="B20" s="39">
        <v>44.222782000000002</v>
      </c>
    </row>
    <row r="21" spans="1:2">
      <c r="A21" s="39">
        <v>2037</v>
      </c>
      <c r="B21" s="39">
        <v>44.014420000000001</v>
      </c>
    </row>
    <row r="22" spans="1:2">
      <c r="A22" s="39">
        <v>2036</v>
      </c>
      <c r="B22" s="39">
        <v>43.810637999999997</v>
      </c>
    </row>
    <row r="23" spans="1:2">
      <c r="A23" s="39">
        <v>2035</v>
      </c>
      <c r="B23" s="39">
        <v>43.505436000000003</v>
      </c>
    </row>
    <row r="24" spans="1:2">
      <c r="A24" s="39">
        <v>2034</v>
      </c>
      <c r="B24" s="39">
        <v>43.153973000000001</v>
      </c>
    </row>
    <row r="25" spans="1:2">
      <c r="A25" s="39">
        <v>2033</v>
      </c>
      <c r="B25" s="39">
        <v>42.877071000000001</v>
      </c>
    </row>
    <row r="26" spans="1:2">
      <c r="A26" s="39">
        <v>2032</v>
      </c>
      <c r="B26" s="39">
        <v>42.644858999999997</v>
      </c>
    </row>
    <row r="27" spans="1:2">
      <c r="A27" s="39">
        <v>2031</v>
      </c>
      <c r="B27" s="39">
        <v>42.350853000000001</v>
      </c>
    </row>
    <row r="28" spans="1:2">
      <c r="A28" s="39">
        <v>2030</v>
      </c>
      <c r="B28" s="39">
        <v>42.083812999999999</v>
      </c>
    </row>
    <row r="29" spans="1:2">
      <c r="A29" s="39">
        <v>2029</v>
      </c>
      <c r="B29" s="39">
        <v>41.772551999999997</v>
      </c>
    </row>
    <row r="30" spans="1:2">
      <c r="A30" s="39">
        <v>2028</v>
      </c>
      <c r="B30" s="39">
        <v>41.391540999999997</v>
      </c>
    </row>
    <row r="31" spans="1:2">
      <c r="A31" s="39">
        <v>2027</v>
      </c>
      <c r="B31" s="39">
        <v>40.888610999999997</v>
      </c>
    </row>
    <row r="32" spans="1:2">
      <c r="A32" s="39">
        <v>2026</v>
      </c>
      <c r="B32" s="39">
        <v>40.234012999999997</v>
      </c>
    </row>
    <row r="33" spans="1:2">
      <c r="A33" s="39">
        <v>2025</v>
      </c>
      <c r="B33" s="39">
        <v>39.321697</v>
      </c>
    </row>
    <row r="34" spans="1:2">
      <c r="A34" s="39">
        <v>2024</v>
      </c>
      <c r="B34" s="39">
        <v>38.104590999999999</v>
      </c>
    </row>
    <row r="35" spans="1:2">
      <c r="A35" s="39">
        <v>2023</v>
      </c>
      <c r="B35" s="39">
        <v>36.798938999999997</v>
      </c>
    </row>
    <row r="36" spans="1:2">
      <c r="A36" s="39">
        <v>2022</v>
      </c>
      <c r="B36" s="39">
        <v>35.620243000000002</v>
      </c>
    </row>
    <row r="37" spans="1:2">
      <c r="A37" s="39">
        <v>2021</v>
      </c>
      <c r="B37" s="39">
        <v>34.190525000000001</v>
      </c>
    </row>
    <row r="38" spans="1:2">
      <c r="A38" s="39">
        <v>2020</v>
      </c>
      <c r="B38" s="39">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2023-09-29T17:46:40Z</dcterms:modified>
</cp:coreProperties>
</file>