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trans\BNoGP\"/>
    </mc:Choice>
  </mc:AlternateContent>
  <xr:revisionPtr revIDLastSave="0" documentId="13_ncr:1_{F0F8E09A-75D1-47B5-B88E-C49BF6F3EC38}" xr6:coauthVersionLast="47" xr6:coauthVersionMax="47" xr10:uidLastSave="{00000000-0000-0000-0000-000000000000}"/>
  <bookViews>
    <workbookView xWindow="3510" yWindow="3510" windowWidth="21600" windowHeight="12645" firstSheet="3" activeTab="3" xr2:uid="{00000000-000D-0000-FFFF-FFFF00000000}"/>
  </bookViews>
  <sheets>
    <sheet name="About" sheetId="1" r:id="rId1"/>
    <sheet name="ECNBASIC2017.EC1744BASIC-2023-0" sheetId="2" r:id="rId2"/>
    <sheet name="calc" sheetId="3" r:id="rId3"/>
    <sheet name="BNoGP" sheetId="4" r:id="rId4"/>
  </sheets>
  <definedNames>
    <definedName name="income">#REF!</definedName>
    <definedName name="Range_EV">#REF!</definedName>
    <definedName name="range_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2" i="4" s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B2" i="1"/>
</calcChain>
</file>

<file path=xl/sharedStrings.xml><?xml version="1.0" encoding="utf-8"?>
<sst xmlns="http://schemas.openxmlformats.org/spreadsheetml/2006/main" count="382" uniqueCount="132">
  <si>
    <t>BNoEVC BAU Number of Gas Pumps</t>
  </si>
  <si>
    <t>Colorado</t>
  </si>
  <si>
    <t>State</t>
  </si>
  <si>
    <t>Alabama</t>
  </si>
  <si>
    <t>AL</t>
  </si>
  <si>
    <t>Source:</t>
  </si>
  <si>
    <t>Number of Gas pumps</t>
  </si>
  <si>
    <t>Alaska</t>
  </si>
  <si>
    <t>AK</t>
  </si>
  <si>
    <t>CleanTechnica</t>
  </si>
  <si>
    <t>Arizona</t>
  </si>
  <si>
    <t>AZ</t>
  </si>
  <si>
    <t>Arkansas</t>
  </si>
  <si>
    <t>AR</t>
  </si>
  <si>
    <t>Stop Comparing the Number of Gas Stations to EV Charging Stations</t>
  </si>
  <si>
    <t>California</t>
  </si>
  <si>
    <t>CA</t>
  </si>
  <si>
    <t>https://cleantechnica.com/2018/03/07/stop-comparing-number-gas-stations-ev-charging-stations/</t>
  </si>
  <si>
    <t>CO</t>
  </si>
  <si>
    <t>Connecticut</t>
  </si>
  <si>
    <t>CT</t>
  </si>
  <si>
    <t>Notes</t>
  </si>
  <si>
    <t>Delaware</t>
  </si>
  <si>
    <t>DE</t>
  </si>
  <si>
    <t>We assume the number of gas pumps remains relatively constant.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</si>
  <si>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</si>
  <si>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</si>
  <si>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</si>
  <si>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</si>
  <si>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</si>
  <si>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</si>
  <si>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</si>
  <si>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</si>
  <si>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</si>
  <si>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</si>
  <si>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</si>
  <si>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</si>
  <si>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</si>
  <si>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</si>
  <si>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</si>
  <si>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</si>
  <si>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</si>
  <si>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</si>
  <si>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</si>
  <si>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</si>
  <si>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</si>
  <si>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</si>
  <si>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</si>
  <si>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</si>
  <si>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</si>
  <si>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</si>
  <si>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</si>
  <si>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</si>
  <si>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</si>
  <si>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</si>
  <si>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</si>
  <si>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</si>
  <si>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</si>
  <si>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</si>
  <si>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</si>
  <si>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</si>
  <si>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</si>
  <si>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</si>
  <si>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</si>
  <si>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</si>
  <si>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</si>
  <si>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</si>
  <si>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</si>
  <si>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</si>
  <si>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</si>
  <si>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</si>
  <si>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</si>
  <si>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</si>
  <si>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</si>
  <si>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</si>
  <si>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</si>
  <si>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</si>
  <si>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</si>
  <si>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</si>
  <si>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</si>
  <si>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</si>
  <si>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</si>
  <si>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</si>
  <si>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</si>
  <si>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</si>
  <si>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</si>
  <si>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</si>
  <si>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</si>
  <si>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</si>
  <si>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</si>
  <si>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</si>
  <si>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</si>
  <si>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</si>
  <si>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</si>
  <si>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</si>
  <si>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</si>
  <si>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</si>
  <si>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</si>
  <si>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</si>
  <si>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</si>
  <si>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</si>
  <si>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</si>
  <si>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</si>
  <si>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</si>
  <si>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</si>
  <si>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</si>
  <si>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</si>
  <si>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</si>
  <si>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</si>
  <si>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Geographic Area Name (NAME)</t>
  </si>
  <si>
    <t>2017 NAICS code (NAICS2017)</t>
  </si>
  <si>
    <t>Meaning of NAICS code (NAICS2017_LABEL)</t>
  </si>
  <si>
    <t>Year (YEAR)</t>
  </si>
  <si>
    <t>Number of firms (FIRM)</t>
  </si>
  <si>
    <t>Number of establishments (ESTAB)</t>
  </si>
  <si>
    <t>Sales, value of shipments, or revenue ($1,000) (RCPTOT)</t>
  </si>
  <si>
    <t>Annual payroll ($1,000) (PAYANN)</t>
  </si>
  <si>
    <t>First-quarter payroll ($1,000) (PAYQTR1)</t>
  </si>
  <si>
    <t>Number of employees (EMP)</t>
  </si>
  <si>
    <t>Range indicating percent of total sales, value of shipments, or revenue imputed (RCPTOT_IMP)</t>
  </si>
  <si>
    <t>Range indicating percent of total annual payroll imputed (PAYANN_IMP)</t>
  </si>
  <si>
    <t>Range indicating percent of total employees imputed (EMP_IMP)</t>
  </si>
  <si>
    <t>Gasoline stations</t>
  </si>
  <si>
    <t>10% to less than 20%</t>
  </si>
  <si>
    <t>Less than 10%</t>
  </si>
  <si>
    <t>30% to less than 40%</t>
  </si>
  <si>
    <t>20% to less than 30%</t>
  </si>
  <si>
    <t>District of Columbia</t>
  </si>
  <si>
    <t>40% to less than 50%</t>
  </si>
  <si>
    <t>state percent of total</t>
  </si>
  <si>
    <t>Number of chargers</t>
  </si>
  <si>
    <t>BAU gas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</si>
</sst>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31.85546875" customWidth="1"/>
  </cols>
  <sheetData>
    <row r="1" spans="1:6" x14ac:dyDescent="0.25">
      <c r="A1" s="1" t="s">
        <v>0</v>
      </c>
      <c r="B1" s="7" t="s">
        <v>1</v>
      </c>
      <c r="C1" s="8">
        <v>45194</v>
      </c>
      <c r="E1" s="9" t="s">
        <v>2</v>
      </c>
      <c r="F1" s="9" t="s">
        <v>2</v>
      </c>
    </row>
    <row r="2" spans="1:6" x14ac:dyDescent="0.25">
      <c r="B2" t="str">
        <f>LOOKUP(B1,E2:F51,F2:F51)</f>
        <v>CO</v>
      </c>
      <c r="E2" s="7" t="s">
        <v>3</v>
      </c>
      <c r="F2" s="7" t="s">
        <v>4</v>
      </c>
    </row>
    <row r="3" spans="1:6" x14ac:dyDescent="0.25">
      <c r="A3" s="1" t="s">
        <v>5</v>
      </c>
      <c r="B3" s="2" t="s">
        <v>6</v>
      </c>
      <c r="E3" s="7" t="s">
        <v>7</v>
      </c>
      <c r="F3" s="7" t="s">
        <v>8</v>
      </c>
    </row>
    <row r="4" spans="1:6" x14ac:dyDescent="0.25">
      <c r="B4" t="s">
        <v>9</v>
      </c>
      <c r="E4" s="7" t="s">
        <v>10</v>
      </c>
      <c r="F4" s="7" t="s">
        <v>11</v>
      </c>
    </row>
    <row r="5" spans="1:6" x14ac:dyDescent="0.25">
      <c r="B5" s="3">
        <v>2018</v>
      </c>
      <c r="E5" s="7" t="s">
        <v>12</v>
      </c>
      <c r="F5" s="7" t="s">
        <v>13</v>
      </c>
    </row>
    <row r="6" spans="1:6" x14ac:dyDescent="0.25">
      <c r="B6" t="s">
        <v>14</v>
      </c>
      <c r="E6" s="7" t="s">
        <v>15</v>
      </c>
      <c r="F6" s="7" t="s">
        <v>16</v>
      </c>
    </row>
    <row r="7" spans="1:6" x14ac:dyDescent="0.25">
      <c r="B7" t="s">
        <v>17</v>
      </c>
      <c r="E7" s="7" t="s">
        <v>1</v>
      </c>
      <c r="F7" s="7" t="s">
        <v>18</v>
      </c>
    </row>
    <row r="8" spans="1:6" x14ac:dyDescent="0.25">
      <c r="E8" s="7" t="s">
        <v>19</v>
      </c>
      <c r="F8" s="7" t="s">
        <v>20</v>
      </c>
    </row>
    <row r="9" spans="1:6" x14ac:dyDescent="0.25">
      <c r="A9" s="1" t="s">
        <v>21</v>
      </c>
      <c r="E9" s="7" t="s">
        <v>22</v>
      </c>
      <c r="F9" s="7" t="s">
        <v>23</v>
      </c>
    </row>
    <row r="10" spans="1:6" x14ac:dyDescent="0.25">
      <c r="A10" t="s">
        <v>24</v>
      </c>
      <c r="E10" s="7" t="s">
        <v>25</v>
      </c>
      <c r="F10" s="7" t="s">
        <v>26</v>
      </c>
    </row>
    <row r="11" spans="1:6" x14ac:dyDescent="0.25">
      <c r="E11" s="7" t="s">
        <v>27</v>
      </c>
      <c r="F11" s="7" t="s">
        <v>28</v>
      </c>
    </row>
    <row r="12" spans="1:6" x14ac:dyDescent="0.25">
      <c r="E12" s="7" t="s">
        <v>29</v>
      </c>
      <c r="F12" s="7" t="s">
        <v>30</v>
      </c>
    </row>
    <row r="13" spans="1:6" x14ac:dyDescent="0.25">
      <c r="E13" s="7" t="s">
        <v>31</v>
      </c>
      <c r="F13" s="7" t="s">
        <v>32</v>
      </c>
    </row>
    <row r="14" spans="1:6" x14ac:dyDescent="0.25">
      <c r="E14" s="7" t="s">
        <v>33</v>
      </c>
      <c r="F14" s="7" t="s">
        <v>34</v>
      </c>
    </row>
    <row r="15" spans="1:6" x14ac:dyDescent="0.25">
      <c r="E15" s="7" t="s">
        <v>35</v>
      </c>
      <c r="F15" s="7" t="s">
        <v>36</v>
      </c>
    </row>
    <row r="16" spans="1:6" x14ac:dyDescent="0.25">
      <c r="E16" s="7" t="s">
        <v>37</v>
      </c>
      <c r="F16" s="7" t="s">
        <v>38</v>
      </c>
    </row>
    <row r="17" spans="5:6" x14ac:dyDescent="0.25">
      <c r="E17" s="7" t="s">
        <v>39</v>
      </c>
      <c r="F17" s="7" t="s">
        <v>40</v>
      </c>
    </row>
    <row r="18" spans="5:6" x14ac:dyDescent="0.25">
      <c r="E18" s="7" t="s">
        <v>41</v>
      </c>
      <c r="F18" s="7" t="s">
        <v>42</v>
      </c>
    </row>
    <row r="19" spans="5:6" x14ac:dyDescent="0.25">
      <c r="E19" s="7" t="s">
        <v>43</v>
      </c>
      <c r="F19" s="7" t="s">
        <v>44</v>
      </c>
    </row>
    <row r="20" spans="5:6" x14ac:dyDescent="0.25">
      <c r="E20" s="7" t="s">
        <v>45</v>
      </c>
      <c r="F20" s="7" t="s">
        <v>46</v>
      </c>
    </row>
    <row r="21" spans="5:6" x14ac:dyDescent="0.25">
      <c r="E21" s="7" t="s">
        <v>47</v>
      </c>
      <c r="F21" s="7" t="s">
        <v>48</v>
      </c>
    </row>
    <row r="22" spans="5:6" x14ac:dyDescent="0.25">
      <c r="E22" s="7" t="s">
        <v>49</v>
      </c>
      <c r="F22" s="7" t="s">
        <v>50</v>
      </c>
    </row>
    <row r="23" spans="5:6" x14ac:dyDescent="0.25">
      <c r="E23" s="7" t="s">
        <v>51</v>
      </c>
      <c r="F23" s="7" t="s">
        <v>52</v>
      </c>
    </row>
    <row r="24" spans="5:6" x14ac:dyDescent="0.25">
      <c r="E24" s="7" t="s">
        <v>53</v>
      </c>
      <c r="F24" s="7" t="s">
        <v>54</v>
      </c>
    </row>
    <row r="25" spans="5:6" x14ac:dyDescent="0.25">
      <c r="E25" s="7" t="s">
        <v>55</v>
      </c>
      <c r="F25" s="7" t="s">
        <v>56</v>
      </c>
    </row>
    <row r="26" spans="5:6" x14ac:dyDescent="0.25">
      <c r="E26" s="7" t="s">
        <v>57</v>
      </c>
      <c r="F26" s="7" t="s">
        <v>58</v>
      </c>
    </row>
    <row r="27" spans="5:6" x14ac:dyDescent="0.25">
      <c r="E27" s="7" t="s">
        <v>59</v>
      </c>
      <c r="F27" s="7" t="s">
        <v>60</v>
      </c>
    </row>
    <row r="28" spans="5:6" x14ac:dyDescent="0.25">
      <c r="E28" s="7" t="s">
        <v>61</v>
      </c>
      <c r="F28" s="7" t="s">
        <v>62</v>
      </c>
    </row>
    <row r="29" spans="5:6" x14ac:dyDescent="0.25">
      <c r="E29" s="7" t="s">
        <v>63</v>
      </c>
      <c r="F29" s="7" t="s">
        <v>64</v>
      </c>
    </row>
    <row r="30" spans="5:6" x14ac:dyDescent="0.25">
      <c r="E30" s="7" t="s">
        <v>65</v>
      </c>
      <c r="F30" s="7" t="s">
        <v>66</v>
      </c>
    </row>
    <row r="31" spans="5:6" x14ac:dyDescent="0.25">
      <c r="E31" s="7" t="s">
        <v>67</v>
      </c>
      <c r="F31" s="7" t="s">
        <v>68</v>
      </c>
    </row>
    <row r="32" spans="5:6" x14ac:dyDescent="0.25">
      <c r="E32" s="7" t="s">
        <v>69</v>
      </c>
      <c r="F32" s="7" t="s">
        <v>70</v>
      </c>
    </row>
    <row r="33" spans="5:6" x14ac:dyDescent="0.25">
      <c r="E33" s="7" t="s">
        <v>71</v>
      </c>
      <c r="F33" s="7" t="s">
        <v>72</v>
      </c>
    </row>
    <row r="34" spans="5:6" x14ac:dyDescent="0.25">
      <c r="E34" s="7" t="s">
        <v>73</v>
      </c>
      <c r="F34" s="7" t="s">
        <v>74</v>
      </c>
    </row>
    <row r="35" spans="5:6" x14ac:dyDescent="0.25">
      <c r="E35" s="7" t="s">
        <v>75</v>
      </c>
      <c r="F35" s="7" t="s">
        <v>76</v>
      </c>
    </row>
    <row r="36" spans="5:6" x14ac:dyDescent="0.25">
      <c r="E36" s="7" t="s">
        <v>77</v>
      </c>
      <c r="F36" s="7" t="s">
        <v>78</v>
      </c>
    </row>
    <row r="37" spans="5:6" x14ac:dyDescent="0.25">
      <c r="E37" s="7" t="s">
        <v>79</v>
      </c>
      <c r="F37" s="7" t="s">
        <v>80</v>
      </c>
    </row>
    <row r="38" spans="5:6" x14ac:dyDescent="0.25">
      <c r="E38" s="7" t="s">
        <v>81</v>
      </c>
      <c r="F38" s="7" t="s">
        <v>82</v>
      </c>
    </row>
    <row r="39" spans="5:6" x14ac:dyDescent="0.25">
      <c r="E39" s="7" t="s">
        <v>83</v>
      </c>
      <c r="F39" s="7" t="s">
        <v>84</v>
      </c>
    </row>
    <row r="40" spans="5:6" x14ac:dyDescent="0.25">
      <c r="E40" s="7" t="s">
        <v>85</v>
      </c>
      <c r="F40" s="7" t="s">
        <v>86</v>
      </c>
    </row>
    <row r="41" spans="5:6" x14ac:dyDescent="0.25">
      <c r="E41" s="7" t="s">
        <v>87</v>
      </c>
      <c r="F41" s="7" t="s">
        <v>88</v>
      </c>
    </row>
    <row r="42" spans="5:6" x14ac:dyDescent="0.25">
      <c r="E42" s="7" t="s">
        <v>89</v>
      </c>
      <c r="F42" s="7" t="s">
        <v>90</v>
      </c>
    </row>
    <row r="43" spans="5:6" x14ac:dyDescent="0.25">
      <c r="E43" s="7" t="s">
        <v>91</v>
      </c>
      <c r="F43" s="7" t="s">
        <v>92</v>
      </c>
    </row>
    <row r="44" spans="5:6" x14ac:dyDescent="0.25">
      <c r="E44" s="7" t="s">
        <v>93</v>
      </c>
      <c r="F44" s="7" t="s">
        <v>94</v>
      </c>
    </row>
    <row r="45" spans="5:6" x14ac:dyDescent="0.25">
      <c r="E45" s="7" t="s">
        <v>95</v>
      </c>
      <c r="F45" s="7" t="s">
        <v>96</v>
      </c>
    </row>
    <row r="46" spans="5:6" x14ac:dyDescent="0.25">
      <c r="E46" s="7" t="s">
        <v>97</v>
      </c>
      <c r="F46" s="7" t="s">
        <v>98</v>
      </c>
    </row>
    <row r="47" spans="5:6" x14ac:dyDescent="0.25">
      <c r="E47" s="7" t="s">
        <v>99</v>
      </c>
      <c r="F47" s="7" t="s">
        <v>100</v>
      </c>
    </row>
    <row r="48" spans="5:6" x14ac:dyDescent="0.25">
      <c r="E48" s="7" t="s">
        <v>101</v>
      </c>
      <c r="F48" s="7" t="s">
        <v>102</v>
      </c>
    </row>
    <row r="49" spans="5:6" x14ac:dyDescent="0.25">
      <c r="E49" s="7" t="s">
        <v>103</v>
      </c>
      <c r="F49" s="7" t="s">
        <v>104</v>
      </c>
    </row>
    <row r="50" spans="5:6" x14ac:dyDescent="0.25">
      <c r="E50" s="7" t="s">
        <v>105</v>
      </c>
      <c r="F50" s="7" t="s">
        <v>106</v>
      </c>
    </row>
    <row r="51" spans="5:6" x14ac:dyDescent="0.25">
      <c r="E51" s="7" t="s">
        <v>107</v>
      </c>
      <c r="F51" s="7" t="s">
        <v>108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topLeftCell="A4" workbookViewId="0">
      <selection activeCell="A33" sqref="A33:XFD33"/>
    </sheetView>
  </sheetViews>
  <sheetFormatPr defaultRowHeight="15" x14ac:dyDescent="0.25"/>
  <cols>
    <col min="1" max="1" width="15.5703125" customWidth="1"/>
    <col min="6" max="6" width="32.5703125" style="5" bestFit="1" customWidth="1"/>
  </cols>
  <sheetData>
    <row r="1" spans="1:16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s="5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</row>
    <row r="2" spans="1:16" x14ac:dyDescent="0.25">
      <c r="A2" t="s">
        <v>3</v>
      </c>
      <c r="B2">
        <v>447</v>
      </c>
      <c r="C2" t="s">
        <v>122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123</v>
      </c>
      <c r="L2" t="s">
        <v>124</v>
      </c>
      <c r="M2" t="s">
        <v>124</v>
      </c>
      <c r="P2">
        <f t="shared" ref="P2:P33" si="0">F2/SUM($F$2:$F$52)</f>
        <v>2.7936447399214692E-2</v>
      </c>
    </row>
    <row r="3" spans="1:16" x14ac:dyDescent="0.25">
      <c r="A3" t="s">
        <v>7</v>
      </c>
      <c r="B3">
        <v>447</v>
      </c>
      <c r="C3" t="s">
        <v>122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123</v>
      </c>
      <c r="L3" t="s">
        <v>125</v>
      </c>
      <c r="M3" t="s">
        <v>125</v>
      </c>
      <c r="P3">
        <f t="shared" si="0"/>
        <v>1.6208860265755965E-3</v>
      </c>
    </row>
    <row r="4" spans="1:16" x14ac:dyDescent="0.25">
      <c r="A4" t="s">
        <v>10</v>
      </c>
      <c r="B4">
        <v>447</v>
      </c>
      <c r="C4" t="s">
        <v>122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124</v>
      </c>
      <c r="L4" t="s">
        <v>126</v>
      </c>
      <c r="M4" t="s">
        <v>126</v>
      </c>
      <c r="P4">
        <f t="shared" si="0"/>
        <v>1.4423285284608517E-2</v>
      </c>
    </row>
    <row r="5" spans="1:16" x14ac:dyDescent="0.25">
      <c r="A5" t="s">
        <v>12</v>
      </c>
      <c r="B5">
        <v>447</v>
      </c>
      <c r="C5" t="s">
        <v>122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123</v>
      </c>
      <c r="L5" t="s">
        <v>124</v>
      </c>
      <c r="M5" t="s">
        <v>124</v>
      </c>
      <c r="P5">
        <f t="shared" si="0"/>
        <v>1.345248723660602E-2</v>
      </c>
    </row>
    <row r="6" spans="1:16" x14ac:dyDescent="0.25">
      <c r="A6" t="s">
        <v>15</v>
      </c>
      <c r="B6">
        <v>447</v>
      </c>
      <c r="C6" t="s">
        <v>122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123</v>
      </c>
      <c r="L6" t="s">
        <v>123</v>
      </c>
      <c r="M6" t="s">
        <v>123</v>
      </c>
      <c r="P6">
        <f t="shared" si="0"/>
        <v>6.8701297575605239E-2</v>
      </c>
    </row>
    <row r="7" spans="1:16" x14ac:dyDescent="0.25">
      <c r="A7" t="s">
        <v>1</v>
      </c>
      <c r="B7">
        <v>447</v>
      </c>
      <c r="C7" t="s">
        <v>122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123</v>
      </c>
      <c r="L7" t="s">
        <v>126</v>
      </c>
      <c r="M7" t="s">
        <v>126</v>
      </c>
      <c r="P7">
        <f t="shared" si="0"/>
        <v>1.5229394378039161E-2</v>
      </c>
    </row>
    <row r="8" spans="1:16" x14ac:dyDescent="0.25">
      <c r="A8" t="s">
        <v>19</v>
      </c>
      <c r="B8">
        <v>447</v>
      </c>
      <c r="C8" t="s">
        <v>122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125</v>
      </c>
      <c r="L8" t="s">
        <v>123</v>
      </c>
      <c r="M8" t="s">
        <v>123</v>
      </c>
      <c r="P8">
        <f t="shared" si="0"/>
        <v>9.4999523268815712E-3</v>
      </c>
    </row>
    <row r="9" spans="1:16" x14ac:dyDescent="0.25">
      <c r="A9" t="s">
        <v>22</v>
      </c>
      <c r="B9">
        <v>447</v>
      </c>
      <c r="C9" t="s">
        <v>122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126</v>
      </c>
      <c r="L9" t="s">
        <v>123</v>
      </c>
      <c r="M9" t="s">
        <v>123</v>
      </c>
      <c r="P9">
        <f t="shared" si="0"/>
        <v>2.2189669668628486E-3</v>
      </c>
    </row>
    <row r="10" spans="1:16" x14ac:dyDescent="0.25">
      <c r="A10" t="s">
        <v>127</v>
      </c>
      <c r="B10">
        <v>447</v>
      </c>
      <c r="C10" t="s">
        <v>122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126</v>
      </c>
      <c r="L10" t="s">
        <v>124</v>
      </c>
      <c r="M10" t="s">
        <v>123</v>
      </c>
      <c r="P10">
        <f t="shared" si="0"/>
        <v>7.2809853600187228E-4</v>
      </c>
    </row>
    <row r="11" spans="1:16" x14ac:dyDescent="0.25">
      <c r="A11" t="s">
        <v>25</v>
      </c>
      <c r="B11">
        <v>447</v>
      </c>
      <c r="C11" t="s">
        <v>122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124</v>
      </c>
      <c r="L11" t="s">
        <v>124</v>
      </c>
      <c r="M11" t="s">
        <v>124</v>
      </c>
      <c r="P11">
        <f t="shared" si="0"/>
        <v>5.9132002531009198E-2</v>
      </c>
    </row>
    <row r="12" spans="1:16" x14ac:dyDescent="0.25">
      <c r="A12" t="s">
        <v>27</v>
      </c>
      <c r="B12">
        <v>447</v>
      </c>
      <c r="C12" t="s">
        <v>122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124</v>
      </c>
      <c r="L12" t="s">
        <v>126</v>
      </c>
      <c r="M12" t="s">
        <v>126</v>
      </c>
      <c r="P12">
        <f t="shared" si="0"/>
        <v>4.4500689093257287E-2</v>
      </c>
    </row>
    <row r="13" spans="1:16" x14ac:dyDescent="0.25">
      <c r="A13" t="s">
        <v>29</v>
      </c>
      <c r="B13">
        <v>447</v>
      </c>
      <c r="C13" t="s">
        <v>122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124</v>
      </c>
      <c r="L13" t="s">
        <v>126</v>
      </c>
      <c r="M13" t="s">
        <v>125</v>
      </c>
      <c r="P13">
        <f t="shared" si="0"/>
        <v>2.1582920888626928E-3</v>
      </c>
    </row>
    <row r="14" spans="1:16" x14ac:dyDescent="0.25">
      <c r="A14" t="s">
        <v>31</v>
      </c>
      <c r="B14">
        <v>447</v>
      </c>
      <c r="C14" t="s">
        <v>122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126</v>
      </c>
      <c r="L14" t="s">
        <v>126</v>
      </c>
      <c r="M14" t="s">
        <v>123</v>
      </c>
      <c r="P14">
        <f t="shared" si="0"/>
        <v>5.9374702043009818E-3</v>
      </c>
    </row>
    <row r="15" spans="1:16" x14ac:dyDescent="0.25">
      <c r="A15" t="s">
        <v>33</v>
      </c>
      <c r="B15">
        <v>447</v>
      </c>
      <c r="C15" t="s">
        <v>122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123</v>
      </c>
      <c r="L15" t="s">
        <v>123</v>
      </c>
      <c r="M15" t="s">
        <v>123</v>
      </c>
      <c r="P15">
        <f t="shared" si="0"/>
        <v>3.3813242725515523E-2</v>
      </c>
    </row>
    <row r="16" spans="1:16" x14ac:dyDescent="0.25">
      <c r="A16" t="s">
        <v>35</v>
      </c>
      <c r="B16">
        <v>447</v>
      </c>
      <c r="C16" t="s">
        <v>122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123</v>
      </c>
      <c r="L16" t="s">
        <v>123</v>
      </c>
      <c r="M16" t="s">
        <v>123</v>
      </c>
      <c r="P16">
        <f t="shared" si="0"/>
        <v>2.3472509946346073E-2</v>
      </c>
    </row>
    <row r="17" spans="1:16" x14ac:dyDescent="0.25">
      <c r="A17" t="s">
        <v>37</v>
      </c>
      <c r="B17">
        <v>447</v>
      </c>
      <c r="C17" t="s">
        <v>122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124</v>
      </c>
      <c r="L17" t="s">
        <v>124</v>
      </c>
      <c r="M17" t="s">
        <v>124</v>
      </c>
      <c r="P17">
        <f t="shared" si="0"/>
        <v>1.5229394378039161E-2</v>
      </c>
    </row>
    <row r="18" spans="1:16" x14ac:dyDescent="0.25">
      <c r="A18" t="s">
        <v>39</v>
      </c>
      <c r="B18">
        <v>447</v>
      </c>
      <c r="C18" t="s">
        <v>122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124</v>
      </c>
      <c r="L18" t="s">
        <v>126</v>
      </c>
      <c r="M18" t="s">
        <v>126</v>
      </c>
      <c r="P18">
        <f t="shared" si="0"/>
        <v>9.72531615945358E-3</v>
      </c>
    </row>
    <row r="19" spans="1:16" x14ac:dyDescent="0.25">
      <c r="A19" t="s">
        <v>41</v>
      </c>
      <c r="B19">
        <v>447</v>
      </c>
      <c r="C19" t="s">
        <v>122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126</v>
      </c>
      <c r="L19" t="s">
        <v>123</v>
      </c>
      <c r="M19" t="s">
        <v>123</v>
      </c>
      <c r="P19">
        <f t="shared" si="0"/>
        <v>1.7275004550615852E-2</v>
      </c>
    </row>
    <row r="20" spans="1:16" x14ac:dyDescent="0.25">
      <c r="A20" t="s">
        <v>43</v>
      </c>
      <c r="B20">
        <v>447</v>
      </c>
      <c r="C20" t="s">
        <v>122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126</v>
      </c>
      <c r="L20" t="s">
        <v>123</v>
      </c>
      <c r="M20" t="s">
        <v>123</v>
      </c>
      <c r="P20">
        <f t="shared" si="0"/>
        <v>2.1556917369484004E-2</v>
      </c>
    </row>
    <row r="21" spans="1:16" x14ac:dyDescent="0.25">
      <c r="A21" t="s">
        <v>45</v>
      </c>
      <c r="B21">
        <v>447</v>
      </c>
      <c r="C21" t="s">
        <v>122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126</v>
      </c>
      <c r="L21" t="s">
        <v>123</v>
      </c>
      <c r="M21" t="s">
        <v>123</v>
      </c>
      <c r="P21">
        <f t="shared" si="0"/>
        <v>6.9342717714464021E-3</v>
      </c>
    </row>
    <row r="22" spans="1:16" x14ac:dyDescent="0.25">
      <c r="A22" t="s">
        <v>47</v>
      </c>
      <c r="B22">
        <v>447</v>
      </c>
      <c r="C22" t="s">
        <v>122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124</v>
      </c>
      <c r="L22" t="s">
        <v>124</v>
      </c>
      <c r="M22" t="s">
        <v>124</v>
      </c>
      <c r="P22">
        <f t="shared" si="0"/>
        <v>1.4206589291750817E-2</v>
      </c>
    </row>
    <row r="23" spans="1:16" x14ac:dyDescent="0.25">
      <c r="A23" t="s">
        <v>49</v>
      </c>
      <c r="B23">
        <v>447</v>
      </c>
      <c r="C23" t="s">
        <v>122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126</v>
      </c>
      <c r="L23" t="s">
        <v>123</v>
      </c>
      <c r="M23" t="s">
        <v>123</v>
      </c>
      <c r="P23">
        <f t="shared" si="0"/>
        <v>1.7838414132045871E-2</v>
      </c>
    </row>
    <row r="24" spans="1:16" x14ac:dyDescent="0.25">
      <c r="A24" t="s">
        <v>51</v>
      </c>
      <c r="B24">
        <v>447</v>
      </c>
      <c r="C24" t="s">
        <v>122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123</v>
      </c>
      <c r="L24" t="s">
        <v>123</v>
      </c>
      <c r="M24" t="s">
        <v>123</v>
      </c>
      <c r="P24">
        <f t="shared" si="0"/>
        <v>3.1464258162938054E-2</v>
      </c>
    </row>
    <row r="25" spans="1:16" x14ac:dyDescent="0.25">
      <c r="A25" t="s">
        <v>53</v>
      </c>
      <c r="B25">
        <v>447</v>
      </c>
      <c r="C25" t="s">
        <v>122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123</v>
      </c>
      <c r="L25" t="s">
        <v>126</v>
      </c>
      <c r="M25" t="s">
        <v>123</v>
      </c>
      <c r="P25">
        <f t="shared" si="0"/>
        <v>1.8731201622619594E-2</v>
      </c>
    </row>
    <row r="26" spans="1:16" x14ac:dyDescent="0.25">
      <c r="A26" t="s">
        <v>55</v>
      </c>
      <c r="B26">
        <v>447</v>
      </c>
      <c r="C26" t="s">
        <v>122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123</v>
      </c>
      <c r="L26" t="s">
        <v>123</v>
      </c>
      <c r="M26" t="s">
        <v>123</v>
      </c>
      <c r="P26">
        <f t="shared" si="0"/>
        <v>1.7257668871187234E-2</v>
      </c>
    </row>
    <row r="27" spans="1:16" x14ac:dyDescent="0.25">
      <c r="A27" t="s">
        <v>57</v>
      </c>
      <c r="B27">
        <v>447</v>
      </c>
      <c r="C27" t="s">
        <v>122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124</v>
      </c>
      <c r="L27" t="s">
        <v>123</v>
      </c>
      <c r="M27" t="s">
        <v>126</v>
      </c>
      <c r="P27">
        <f t="shared" si="0"/>
        <v>2.3550520503774843E-2</v>
      </c>
    </row>
    <row r="28" spans="1:16" x14ac:dyDescent="0.25">
      <c r="A28" t="s">
        <v>59</v>
      </c>
      <c r="B28">
        <v>447</v>
      </c>
      <c r="C28" t="s">
        <v>122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128</v>
      </c>
      <c r="L28" t="s">
        <v>125</v>
      </c>
      <c r="M28" t="s">
        <v>128</v>
      </c>
      <c r="P28">
        <f t="shared" si="0"/>
        <v>4.4379339337256973E-3</v>
      </c>
    </row>
    <row r="29" spans="1:16" x14ac:dyDescent="0.25">
      <c r="A29" t="s">
        <v>61</v>
      </c>
      <c r="B29">
        <v>447</v>
      </c>
      <c r="C29" t="s">
        <v>122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126</v>
      </c>
      <c r="L29" t="s">
        <v>126</v>
      </c>
      <c r="M29" t="s">
        <v>126</v>
      </c>
      <c r="P29">
        <f t="shared" si="0"/>
        <v>8.5984969965935392E-3</v>
      </c>
    </row>
    <row r="30" spans="1:16" x14ac:dyDescent="0.25">
      <c r="A30" t="s">
        <v>63</v>
      </c>
      <c r="B30">
        <v>447</v>
      </c>
      <c r="C30" t="s">
        <v>122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126</v>
      </c>
      <c r="L30" t="s">
        <v>123</v>
      </c>
      <c r="M30" t="s">
        <v>123</v>
      </c>
      <c r="P30">
        <f t="shared" si="0"/>
        <v>7.5843597500195028E-3</v>
      </c>
    </row>
    <row r="31" spans="1:16" x14ac:dyDescent="0.25">
      <c r="A31" t="s">
        <v>65</v>
      </c>
      <c r="B31">
        <v>447</v>
      </c>
      <c r="C31" t="s">
        <v>122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123</v>
      </c>
      <c r="L31" t="s">
        <v>123</v>
      </c>
      <c r="M31" t="s">
        <v>123</v>
      </c>
      <c r="P31">
        <f t="shared" si="0"/>
        <v>5.07935407258449E-3</v>
      </c>
    </row>
    <row r="32" spans="1:16" x14ac:dyDescent="0.25">
      <c r="A32" t="s">
        <v>67</v>
      </c>
      <c r="B32">
        <v>447</v>
      </c>
      <c r="C32" t="s">
        <v>122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123</v>
      </c>
      <c r="L32" t="s">
        <v>123</v>
      </c>
      <c r="M32" t="s">
        <v>123</v>
      </c>
      <c r="P32">
        <f t="shared" si="0"/>
        <v>2.0378091168338115E-2</v>
      </c>
    </row>
    <row r="33" spans="1:16" x14ac:dyDescent="0.25">
      <c r="A33" t="s">
        <v>69</v>
      </c>
      <c r="B33">
        <v>447</v>
      </c>
      <c r="C33" t="s">
        <v>122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123</v>
      </c>
      <c r="L33" t="s">
        <v>126</v>
      </c>
      <c r="M33" t="s">
        <v>126</v>
      </c>
      <c r="P33">
        <f t="shared" si="0"/>
        <v>7.3243245585902627E-3</v>
      </c>
    </row>
    <row r="34" spans="1:16" x14ac:dyDescent="0.25">
      <c r="A34" t="s">
        <v>71</v>
      </c>
      <c r="B34">
        <v>447</v>
      </c>
      <c r="C34" t="s">
        <v>122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123</v>
      </c>
      <c r="L34" t="s">
        <v>123</v>
      </c>
      <c r="M34" t="s">
        <v>123</v>
      </c>
      <c r="P34">
        <f t="shared" ref="P34:P52" si="1">F34/SUM($F$2:$F$52)</f>
        <v>4.2879803066681689E-2</v>
      </c>
    </row>
    <row r="35" spans="1:16" x14ac:dyDescent="0.25">
      <c r="A35" t="s">
        <v>73</v>
      </c>
      <c r="B35">
        <v>447</v>
      </c>
      <c r="C35" t="s">
        <v>122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123</v>
      </c>
      <c r="L35" t="s">
        <v>123</v>
      </c>
      <c r="M35" t="s">
        <v>123</v>
      </c>
      <c r="P35">
        <f t="shared" si="1"/>
        <v>3.9854727006388195E-2</v>
      </c>
    </row>
    <row r="36" spans="1:16" x14ac:dyDescent="0.25">
      <c r="A36" t="s">
        <v>75</v>
      </c>
      <c r="B36">
        <v>447</v>
      </c>
      <c r="C36" t="s">
        <v>122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123</v>
      </c>
      <c r="L36" t="s">
        <v>123</v>
      </c>
      <c r="M36" t="s">
        <v>123</v>
      </c>
      <c r="P36">
        <f t="shared" si="1"/>
        <v>4.0478811465818375E-3</v>
      </c>
    </row>
    <row r="37" spans="1:16" x14ac:dyDescent="0.25">
      <c r="A37" t="s">
        <v>77</v>
      </c>
      <c r="B37">
        <v>447</v>
      </c>
      <c r="C37" t="s">
        <v>122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126</v>
      </c>
      <c r="L37" t="s">
        <v>123</v>
      </c>
      <c r="M37" t="s">
        <v>123</v>
      </c>
      <c r="P37">
        <f t="shared" si="1"/>
        <v>3.373523216808675E-2</v>
      </c>
    </row>
    <row r="38" spans="1:16" x14ac:dyDescent="0.25">
      <c r="A38" t="s">
        <v>79</v>
      </c>
      <c r="B38">
        <v>447</v>
      </c>
      <c r="C38" t="s">
        <v>122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123</v>
      </c>
      <c r="L38" t="s">
        <v>126</v>
      </c>
      <c r="M38" t="s">
        <v>126</v>
      </c>
      <c r="P38">
        <f t="shared" si="1"/>
        <v>1.61395175480415E-2</v>
      </c>
    </row>
    <row r="39" spans="1:16" x14ac:dyDescent="0.25">
      <c r="A39" t="s">
        <v>81</v>
      </c>
      <c r="B39">
        <v>447</v>
      </c>
      <c r="C39" t="s">
        <v>122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125</v>
      </c>
      <c r="L39" t="s">
        <v>126</v>
      </c>
      <c r="M39" t="s">
        <v>126</v>
      </c>
      <c r="P39">
        <f t="shared" si="1"/>
        <v>8.546489958307691E-3</v>
      </c>
    </row>
    <row r="40" spans="1:16" x14ac:dyDescent="0.25">
      <c r="A40" t="s">
        <v>83</v>
      </c>
      <c r="B40">
        <v>447</v>
      </c>
      <c r="C40" t="s">
        <v>122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123</v>
      </c>
      <c r="L40" t="s">
        <v>123</v>
      </c>
      <c r="M40" t="s">
        <v>124</v>
      </c>
      <c r="P40">
        <f t="shared" si="1"/>
        <v>3.3579211053229203E-2</v>
      </c>
    </row>
    <row r="41" spans="1:16" x14ac:dyDescent="0.25">
      <c r="A41" t="s">
        <v>85</v>
      </c>
      <c r="B41">
        <v>447</v>
      </c>
      <c r="C41" t="s">
        <v>122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126</v>
      </c>
      <c r="L41" t="s">
        <v>123</v>
      </c>
      <c r="M41" t="s">
        <v>126</v>
      </c>
      <c r="P41">
        <f t="shared" si="1"/>
        <v>2.773708708578561E-3</v>
      </c>
    </row>
    <row r="42" spans="1:16" x14ac:dyDescent="0.25">
      <c r="A42" t="s">
        <v>87</v>
      </c>
      <c r="B42">
        <v>447</v>
      </c>
      <c r="C42" t="s">
        <v>122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123</v>
      </c>
      <c r="L42" t="s">
        <v>123</v>
      </c>
      <c r="M42" t="s">
        <v>123</v>
      </c>
      <c r="P42">
        <f t="shared" si="1"/>
        <v>2.2475708379200651E-2</v>
      </c>
    </row>
    <row r="43" spans="1:16" x14ac:dyDescent="0.25">
      <c r="A43" t="s">
        <v>89</v>
      </c>
      <c r="B43">
        <v>447</v>
      </c>
      <c r="C43" t="s">
        <v>122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123</v>
      </c>
      <c r="L43" t="s">
        <v>124</v>
      </c>
      <c r="M43" t="s">
        <v>123</v>
      </c>
      <c r="P43">
        <f t="shared" si="1"/>
        <v>5.4434033405854256E-3</v>
      </c>
    </row>
    <row r="44" spans="1:16" x14ac:dyDescent="0.25">
      <c r="A44" t="s">
        <v>91</v>
      </c>
      <c r="B44">
        <v>447</v>
      </c>
      <c r="C44" t="s">
        <v>122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126</v>
      </c>
      <c r="L44" t="s">
        <v>123</v>
      </c>
      <c r="M44" t="s">
        <v>123</v>
      </c>
      <c r="P44">
        <f t="shared" si="1"/>
        <v>2.9722022380362142E-2</v>
      </c>
    </row>
    <row r="45" spans="1:16" x14ac:dyDescent="0.25">
      <c r="A45" t="s">
        <v>93</v>
      </c>
      <c r="B45">
        <v>447</v>
      </c>
      <c r="C45" t="s">
        <v>122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124</v>
      </c>
      <c r="L45" t="s">
        <v>125</v>
      </c>
      <c r="M45" t="s">
        <v>125</v>
      </c>
      <c r="P45">
        <f t="shared" si="1"/>
        <v>9.8275966680824139E-2</v>
      </c>
    </row>
    <row r="46" spans="1:16" x14ac:dyDescent="0.25">
      <c r="A46" t="s">
        <v>95</v>
      </c>
      <c r="B46">
        <v>447</v>
      </c>
      <c r="C46" t="s">
        <v>122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123</v>
      </c>
      <c r="L46" t="s">
        <v>123</v>
      </c>
      <c r="M46" t="s">
        <v>123</v>
      </c>
      <c r="P46">
        <f t="shared" si="1"/>
        <v>7.3503280777331868E-3</v>
      </c>
    </row>
    <row r="47" spans="1:16" x14ac:dyDescent="0.25">
      <c r="A47" t="s">
        <v>97</v>
      </c>
      <c r="B47">
        <v>447</v>
      </c>
      <c r="C47" t="s">
        <v>122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123</v>
      </c>
      <c r="L47" t="s">
        <v>123</v>
      </c>
      <c r="M47" t="s">
        <v>123</v>
      </c>
      <c r="P47">
        <f t="shared" si="1"/>
        <v>3.7271710771524412E-3</v>
      </c>
    </row>
    <row r="48" spans="1:16" x14ac:dyDescent="0.25">
      <c r="A48" t="s">
        <v>99</v>
      </c>
      <c r="B48">
        <v>447</v>
      </c>
      <c r="C48" t="s">
        <v>122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123</v>
      </c>
      <c r="L48" t="s">
        <v>123</v>
      </c>
      <c r="M48" t="s">
        <v>123</v>
      </c>
      <c r="P48">
        <f t="shared" si="1"/>
        <v>3.0216089244077697E-2</v>
      </c>
    </row>
    <row r="49" spans="1:16" x14ac:dyDescent="0.25">
      <c r="A49" t="s">
        <v>101</v>
      </c>
      <c r="B49">
        <v>447</v>
      </c>
      <c r="C49" t="s">
        <v>122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123</v>
      </c>
      <c r="L49" t="s">
        <v>124</v>
      </c>
      <c r="M49" t="s">
        <v>123</v>
      </c>
      <c r="P49">
        <f t="shared" si="1"/>
        <v>1.7335679428616007E-2</v>
      </c>
    </row>
    <row r="50" spans="1:16" x14ac:dyDescent="0.25">
      <c r="A50" t="s">
        <v>103</v>
      </c>
      <c r="B50">
        <v>447</v>
      </c>
      <c r="C50" t="s">
        <v>122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126</v>
      </c>
      <c r="L50" t="s">
        <v>123</v>
      </c>
      <c r="M50" t="s">
        <v>123</v>
      </c>
      <c r="P50">
        <f t="shared" si="1"/>
        <v>8.2951226065927589E-3</v>
      </c>
    </row>
    <row r="51" spans="1:16" x14ac:dyDescent="0.25">
      <c r="A51" t="s">
        <v>105</v>
      </c>
      <c r="B51">
        <v>447</v>
      </c>
      <c r="C51" t="s">
        <v>122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123</v>
      </c>
      <c r="L51" t="s">
        <v>124</v>
      </c>
      <c r="M51" t="s">
        <v>123</v>
      </c>
      <c r="P51">
        <f t="shared" si="1"/>
        <v>2.2692404372058352E-2</v>
      </c>
    </row>
    <row r="52" spans="1:16" x14ac:dyDescent="0.25">
      <c r="A52" t="s">
        <v>107</v>
      </c>
      <c r="B52">
        <v>447</v>
      </c>
      <c r="C52" t="s">
        <v>122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124</v>
      </c>
      <c r="L52" t="s">
        <v>123</v>
      </c>
      <c r="M52" t="s">
        <v>124</v>
      </c>
      <c r="P52">
        <f t="shared" si="1"/>
        <v>2.9123941440074891E-3</v>
      </c>
    </row>
    <row r="54" spans="1:16" x14ac:dyDescent="0.25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t="s">
        <v>129</v>
      </c>
      <c r="C2">
        <f>SUMIFS('ECNBASIC2017.EC1744BASIC-2023-0'!$F$2:$F$52,'ECNBASIC2017.EC1744BASIC-2023-0'!$A$2:$A$52,About!$B$1)/SUM('ECNBASIC2017.EC1744BASIC-2023-0'!$F$2:$F$52)</f>
        <v>1.5229394378039161E-2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defaultRowHeight="15" x14ac:dyDescent="0.25"/>
  <cols>
    <col min="1" max="1" width="21" customWidth="1"/>
    <col min="2" max="2" width="10.5703125" bestFit="1" customWidth="1"/>
  </cols>
  <sheetData>
    <row r="1" spans="1:31" x14ac:dyDescent="0.25">
      <c r="A1" t="s">
        <v>130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5">
      <c r="A2" s="1" t="s">
        <v>131</v>
      </c>
      <c r="B2" s="12">
        <f>1200000*calc!C2</f>
        <v>18275.273253646992</v>
      </c>
      <c r="C2">
        <f t="shared" ref="C2:AE2" si="0">B2</f>
        <v>18275.273253646992</v>
      </c>
      <c r="D2">
        <f t="shared" si="0"/>
        <v>18275.273253646992</v>
      </c>
      <c r="E2">
        <f t="shared" si="0"/>
        <v>18275.273253646992</v>
      </c>
      <c r="F2">
        <f t="shared" si="0"/>
        <v>18275.273253646992</v>
      </c>
      <c r="G2">
        <f t="shared" si="0"/>
        <v>18275.273253646992</v>
      </c>
      <c r="H2">
        <f t="shared" si="0"/>
        <v>18275.273253646992</v>
      </c>
      <c r="I2">
        <f t="shared" si="0"/>
        <v>18275.273253646992</v>
      </c>
      <c r="J2">
        <f t="shared" si="0"/>
        <v>18275.273253646992</v>
      </c>
      <c r="K2">
        <f t="shared" si="0"/>
        <v>18275.273253646992</v>
      </c>
      <c r="L2">
        <f t="shared" si="0"/>
        <v>18275.273253646992</v>
      </c>
      <c r="M2">
        <f t="shared" si="0"/>
        <v>18275.273253646992</v>
      </c>
      <c r="N2">
        <f t="shared" si="0"/>
        <v>18275.273253646992</v>
      </c>
      <c r="O2">
        <f t="shared" si="0"/>
        <v>18275.273253646992</v>
      </c>
      <c r="P2">
        <f t="shared" si="0"/>
        <v>18275.273253646992</v>
      </c>
      <c r="Q2">
        <f t="shared" si="0"/>
        <v>18275.273253646992</v>
      </c>
      <c r="R2">
        <f t="shared" si="0"/>
        <v>18275.273253646992</v>
      </c>
      <c r="S2">
        <f t="shared" si="0"/>
        <v>18275.273253646992</v>
      </c>
      <c r="T2">
        <f t="shared" si="0"/>
        <v>18275.273253646992</v>
      </c>
      <c r="U2">
        <f t="shared" si="0"/>
        <v>18275.273253646992</v>
      </c>
      <c r="V2">
        <f t="shared" si="0"/>
        <v>18275.273253646992</v>
      </c>
      <c r="W2">
        <f t="shared" si="0"/>
        <v>18275.273253646992</v>
      </c>
      <c r="X2">
        <f t="shared" si="0"/>
        <v>18275.273253646992</v>
      </c>
      <c r="Y2">
        <f t="shared" si="0"/>
        <v>18275.273253646992</v>
      </c>
      <c r="Z2">
        <f t="shared" si="0"/>
        <v>18275.273253646992</v>
      </c>
      <c r="AA2">
        <f t="shared" si="0"/>
        <v>18275.273253646992</v>
      </c>
      <c r="AB2">
        <f t="shared" si="0"/>
        <v>18275.273253646992</v>
      </c>
      <c r="AC2">
        <f t="shared" si="0"/>
        <v>18275.273253646992</v>
      </c>
      <c r="AD2">
        <f t="shared" si="0"/>
        <v>18275.273253646992</v>
      </c>
      <c r="AE2">
        <f t="shared" si="0"/>
        <v>18275.273253646992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2019-06-04T20:20:37Z</dcterms:created>
  <dcterms:modified xsi:type="dcterms:W3CDTF">2023-09-29T17:46:49Z</dcterms:modified>
</cp:coreProperties>
</file>