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CO\trans\BCDTRtSY\"/>
    </mc:Choice>
  </mc:AlternateContent>
  <xr:revisionPtr revIDLastSave="0" documentId="8_{A6395DDF-E49D-4487-A992-25E89CBC97AC}" xr6:coauthVersionLast="47" xr6:coauthVersionMax="47" xr10:uidLastSave="{00000000-0000-0000-0000-000000000000}"/>
  <bookViews>
    <workbookView xWindow="520" yWindow="520" windowWidth="12255" windowHeight="10080" firstSheet="28" activeTab="29" xr2:uid="{00000000-000D-0000-FFFF-FFFF00000000}"/>
  </bookViews>
  <sheets>
    <sheet name="About" sheetId="1" r:id="rId1"/>
    <sheet name="EPA_Table 3-13" sheetId="57" r:id="rId2"/>
    <sheet name="AEO 2021 Table 7" sheetId="4" r:id="rId3"/>
    <sheet name="AEO 2021 Table 35" sheetId="25" r:id="rId4"/>
    <sheet name="AEO 2021 Table 46" sheetId="34" r:id="rId5"/>
    <sheet name="AEO 2021 Table 47" sheetId="16" r:id="rId6"/>
    <sheet name="AEO 2021 Table 49" sheetId="35" r:id="rId7"/>
    <sheet name="AEO 2022 Table 7" sheetId="47" r:id="rId8"/>
    <sheet name="AEO 2022 Table 35 Raw" sheetId="48" r:id="rId9"/>
    <sheet name="AEO 2022 Table 35" sheetId="49" r:id="rId10"/>
    <sheet name="AEO 2022 Table 46 Raw" sheetId="50" r:id="rId11"/>
    <sheet name="AEO 2022 Table 46" sheetId="51" r:id="rId12"/>
    <sheet name="AEO 2022 Table 47 Raw" sheetId="52" r:id="rId13"/>
    <sheet name="AEO 2022 Table 47" sheetId="53" r:id="rId14"/>
    <sheet name="AEO 2022 Table 49 Raw" sheetId="54" r:id="rId15"/>
    <sheet name="AEO 2022 Table 49" sheetId="55" r:id="rId16"/>
    <sheet name="AEO 2023 Table 7" sheetId="37" r:id="rId17"/>
    <sheet name="AEO 2023 Table 35 Raw" sheetId="42" r:id="rId18"/>
    <sheet name="AEO 2023 Table 35" sheetId="38" r:id="rId19"/>
    <sheet name="AEO 2023 Table 46 Raw" sheetId="43" r:id="rId20"/>
    <sheet name="AEO 2023 Table 46" sheetId="39" r:id="rId21"/>
    <sheet name="AEO 2023 Table 47 Raw" sheetId="44" r:id="rId22"/>
    <sheet name="AEO 2023 Table 47" sheetId="40" r:id="rId23"/>
    <sheet name="AEO 2023 Table 49 Raw" sheetId="45" r:id="rId24"/>
    <sheet name="AEO 2023 Table 49" sheetId="41" r:id="rId25"/>
    <sheet name="calibration multiplier" sheetId="56" r:id="rId26"/>
    <sheet name="GHG Inventory" sheetId="58" r:id="rId27"/>
    <sheet name="AEO 2022 Table 36" sheetId="59" r:id="rId28"/>
    <sheet name="BCDTRtSY-psgr" sheetId="23" r:id="rId29"/>
    <sheet name="BCDTRtSY-frgt" sheetId="24" r:id="rId30"/>
  </sheets>
  <externalReferences>
    <externalReference r:id="rId31"/>
    <externalReference r:id="rId32"/>
    <externalReference r:id="rId33"/>
  </externalReferences>
  <definedNames>
    <definedName name="Eno_TM" localSheetId="29">'[1]1997  Table 1a Modified'!#REF!</definedName>
    <definedName name="Eno_TM" localSheetId="1">'[2]1997  Table 1a Modified'!#REF!</definedName>
    <definedName name="Eno_TM">'[1]1997  Table 1a Modified'!#REF!</definedName>
    <definedName name="Eno_Tons" localSheetId="29">'[1]1997  Table 1a Modified'!#REF!</definedName>
    <definedName name="Eno_Tons" localSheetId="1">'[2]1997  Table 1a Modified'!#REF!</definedName>
    <definedName name="Eno_Tons">'[1]1997  Table 1a Modified'!#REF!</definedName>
    <definedName name="NTS_YR">[3]About!$B$136</definedName>
    <definedName name="Sum_T2" localSheetId="29">'[1]1997  Table 1a Modified'!#REF!</definedName>
    <definedName name="Sum_T2" localSheetId="1">'[2]1997  Table 1a Modified'!#REF!</definedName>
    <definedName name="Sum_T2">'[1]1997  Table 1a Modified'!#REF!</definedName>
    <definedName name="Sum_TTM" localSheetId="29">'[1]1997  Table 1a Modified'!#REF!</definedName>
    <definedName name="Sum_TTM" localSheetId="1">'[2]1997  Table 1a Modified'!#REF!</definedName>
    <definedName name="Sum_TTM">'[1]1997  Table 1a Modified'!#REF!</definedName>
    <definedName name="ti_tbl_50" localSheetId="29">#REF!</definedName>
    <definedName name="ti_tbl_50" localSheetId="1">#REF!</definedName>
    <definedName name="ti_tbl_50">#REF!</definedName>
    <definedName name="ti_tbl_69" localSheetId="29">#REF!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6" i="24" l="1"/>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3" i="24"/>
  <c r="D4" i="24"/>
  <c r="E4"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D3" i="24"/>
  <c r="E2" i="24"/>
  <c r="D2" i="24"/>
  <c r="F2" i="24"/>
  <c r="G2" i="24"/>
  <c r="H2" i="24"/>
  <c r="I2" i="24"/>
  <c r="J2" i="24"/>
  <c r="K2" i="24"/>
  <c r="L2" i="24"/>
  <c r="M2" i="24"/>
  <c r="N2" i="24"/>
  <c r="O2" i="24"/>
  <c r="P2" i="24"/>
  <c r="Q2" i="24"/>
  <c r="R2" i="24"/>
  <c r="S2" i="24"/>
  <c r="T2" i="24"/>
  <c r="U2" i="24"/>
  <c r="V2" i="24"/>
  <c r="W2" i="24"/>
  <c r="X2" i="24"/>
  <c r="Y2" i="24"/>
  <c r="Z2" i="24"/>
  <c r="AA2" i="24"/>
  <c r="AB2" i="24"/>
  <c r="AC2" i="24"/>
  <c r="AD2" i="24"/>
  <c r="AE2" i="24"/>
  <c r="AF2"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4" i="23"/>
  <c r="E4" i="23"/>
  <c r="F4" i="23"/>
  <c r="G4" i="23"/>
  <c r="H4" i="23"/>
  <c r="I4" i="23"/>
  <c r="J4" i="23"/>
  <c r="K4" i="23"/>
  <c r="L4" i="23"/>
  <c r="M4" i="23"/>
  <c r="N4" i="23"/>
  <c r="O4" i="23"/>
  <c r="P4" i="23"/>
  <c r="Q4" i="23"/>
  <c r="R4" i="23"/>
  <c r="S4" i="23"/>
  <c r="T4" i="23"/>
  <c r="U4" i="23"/>
  <c r="V4" i="23"/>
  <c r="W4" i="23"/>
  <c r="X4" i="23"/>
  <c r="Y4" i="23"/>
  <c r="Z4" i="23"/>
  <c r="AA4" i="23"/>
  <c r="AB4" i="23"/>
  <c r="AC4" i="23"/>
  <c r="AD4" i="23"/>
  <c r="AE4" i="23"/>
  <c r="AF4" i="23"/>
  <c r="E3" i="23"/>
  <c r="F3" i="23"/>
  <c r="G3" i="23"/>
  <c r="H3" i="23"/>
  <c r="I3" i="23"/>
  <c r="J3" i="23"/>
  <c r="K3" i="23"/>
  <c r="L3" i="23"/>
  <c r="M3" i="23"/>
  <c r="N3" i="23"/>
  <c r="O3" i="23"/>
  <c r="P3" i="23"/>
  <c r="Q3" i="23"/>
  <c r="R3" i="23"/>
  <c r="S3" i="23"/>
  <c r="T3" i="23"/>
  <c r="U3" i="23"/>
  <c r="V3" i="23"/>
  <c r="W3" i="23"/>
  <c r="X3" i="23"/>
  <c r="Y3" i="23"/>
  <c r="Z3" i="23"/>
  <c r="AA3" i="23"/>
  <c r="AB3" i="23"/>
  <c r="AC3" i="23"/>
  <c r="AD3" i="23"/>
  <c r="AE3" i="23"/>
  <c r="AF3" i="23"/>
  <c r="D3"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B7" i="23"/>
  <c r="B10" i="56"/>
  <c r="B9" i="56"/>
  <c r="AL3" i="58"/>
  <c r="AK3" i="58"/>
  <c r="AL2" i="58"/>
  <c r="AK2" i="58"/>
  <c r="D5" i="56"/>
  <c r="H54" i="37" l="1"/>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U4" i="24" l="1"/>
  <c r="V4" i="24"/>
  <c r="W4" i="24"/>
  <c r="X4" i="24"/>
  <c r="Y4" i="24"/>
  <c r="F4" i="24"/>
  <c r="Z4" i="24"/>
  <c r="G4" i="24"/>
  <c r="AA4" i="24"/>
  <c r="H4" i="24"/>
  <c r="AB4" i="24"/>
  <c r="I4" i="24"/>
  <c r="AC4" i="24"/>
  <c r="J4" i="24"/>
  <c r="AD4" i="24"/>
  <c r="K4" i="24"/>
  <c r="AE4" i="24"/>
  <c r="L4" i="24"/>
  <c r="AF4" i="24"/>
  <c r="M4" i="24"/>
  <c r="N4" i="24"/>
  <c r="O4" i="24"/>
  <c r="P4" i="24"/>
  <c r="Q4" i="24"/>
  <c r="R4" i="24"/>
  <c r="S4" i="24"/>
  <c r="T4" i="24"/>
  <c r="D66" i="37"/>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66" i="37"/>
  <c r="E65" i="37"/>
  <c r="D65" i="37"/>
  <c r="E23" i="37"/>
  <c r="D25" i="37"/>
  <c r="D26" i="37" s="1"/>
  <c r="D22" i="37"/>
  <c r="D23" i="37" s="1"/>
  <c r="E25" i="37"/>
  <c r="E26" i="37" s="1"/>
  <c r="E22" i="37"/>
  <c r="G4" i="57"/>
  <c r="B6" i="23"/>
  <c r="B5" i="23"/>
  <c r="B3" i="23"/>
  <c r="B2" i="23"/>
  <c r="D19" i="41" l="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<sst xmlns="http://schemas.openxmlformats.org/spreadsheetml/2006/main" count="8654" uniqueCount="3851">
  <si>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</si>
  <si>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</si>
  <si>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</si>
  <si>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</si>
  <si>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</si>
  <si>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</si>
  <si>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</si>
  <si>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</si>
  <si>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</si>
  <si>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</si>
  <si>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</si>
  <si>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</si>
  <si>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</si>
  <si>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</si>
  <si>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</si>
  <si>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</si>
  <si>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</si>
  <si>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</si>
  <si>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</si>
  <si>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</si>
  <si>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</si>
  <si>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</si>
  <si>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</si>
  <si>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</si>
  <si>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</si>
  <si>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</si>
  <si>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</si>
  <si>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</si>
  <si>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</si>
  <si>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</si>
  <si>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</si>
  <si>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</si>
  <si>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</si>
  <si>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</si>
  <si>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</si>
  <si>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</si>
  <si>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</si>
  <si>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</si>
  <si>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</si>
  <si>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</si>
  <si>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</si>
  <si>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</si>
  <si>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</si>
  <si>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</si>
  <si>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</si>
  <si>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</si>
  <si>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</si>
  <si>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</si>
  <si>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</si>
  <si>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</si>
  <si>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</si>
  <si>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</si>
  <si>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</si>
  <si>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</si>
  <si>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</si>
  <si>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</si>
  <si>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</si>
  <si>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</si>
  <si>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</si>
  <si>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</si>
  <si>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</si>
  <si>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</si>
  <si>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</si>
  <si>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</si>
  <si>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</si>
  <si>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</si>
  <si>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</si>
  <si>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</si>
  <si>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</si>
  <si>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</si>
  <si>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</si>
  <si>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</si>
  <si>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</si>
  <si>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</si>
  <si>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</si>
  <si>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</si>
  <si>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</si>
  <si>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</si>
  <si>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</si>
  <si>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</si>
  <si>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</si>
  <si>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</si>
  <si>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</si>
  <si>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</si>
  <si>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</si>
  <si>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</si>
  <si>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</si>
  <si>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</si>
  <si>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</si>
  <si>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</si>
  <si>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</si>
  <si>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</si>
  <si>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</si>
  <si>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</si>
  <si>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</si>
  <si>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</si>
  <si>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</si>
  <si>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</si>
  <si>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</si>
  <si>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</si>
  <si>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</si>
  <si>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</si>
  <si>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</si>
  <si>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</si>
  <si>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</si>
  <si>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</si>
  <si>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</si>
  <si>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</si>
  <si>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</si>
  <si>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</si>
  <si>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</si>
  <si>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</si>
  <si>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</si>
  <si>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</si>
  <si>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</si>
  <si>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</si>
  <si>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</si>
  <si>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</si>
  <si>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</si>
  <si>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</si>
  <si>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</si>
  <si>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</si>
  <si>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</si>
  <si>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</si>
  <si>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</si>
  <si>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</si>
  <si>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</si>
  <si>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</si>
  <si>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</si>
  <si>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</si>
  <si>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</si>
  <si>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</si>
  <si>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</si>
  <si>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</si>
  <si>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</si>
  <si>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</si>
  <si>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</si>
  <si>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</si>
  <si>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</si>
  <si>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</si>
  <si>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</si>
  <si>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</si>
  <si>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</si>
  <si>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</si>
  <si>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</si>
  <si>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</si>
  <si>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</si>
  <si>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</si>
  <si>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</si>
  <si>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</si>
  <si>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</si>
  <si>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</si>
  <si>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</si>
  <si>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</si>
  <si>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</si>
  <si>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</si>
  <si>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</si>
  <si>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</si>
  <si>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</si>
  <si>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</si>
  <si>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</si>
  <si>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</si>
  <si>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</si>
  <si>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</si>
  <si>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</si>
  <si>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</si>
  <si>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</si>
  <si>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</si>
  <si>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</si>
  <si>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</si>
  <si>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</si>
  <si>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</si>
  <si>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</si>
  <si>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</si>
  <si>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</si>
  <si>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</si>
  <si>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</si>
  <si>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</si>
  <si>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</si>
  <si>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</si>
  <si>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</si>
  <si>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</si>
  <si>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</si>
  <si>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</si>
  <si>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</si>
  <si>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</si>
  <si>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</si>
  <si>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</si>
  <si>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</si>
  <si>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</si>
  <si>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</si>
  <si>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</si>
  <si>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</si>
  <si>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</si>
  <si>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</si>
  <si>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</si>
  <si>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</si>
  <si>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</si>
  <si>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</si>
  <si>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</si>
  <si>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</si>
  <si>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</si>
  <si>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</si>
  <si>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</si>
  <si>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</si>
  <si>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</si>
  <si>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</si>
  <si>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</si>
  <si>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</si>
  <si>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</si>
  <si>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</si>
  <si>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</si>
  <si>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</si>
  <si>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</si>
  <si>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</si>
  <si>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</si>
  <si>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</si>
  <si>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</si>
  <si>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</si>
  <si>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</si>
  <si>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</si>
  <si>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</si>
  <si>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</si>
  <si>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</si>
  <si>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</si>
  <si>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</si>
  <si>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</si>
  <si>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</si>
  <si>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</si>
  <si>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</si>
  <si>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</si>
  <si>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</si>
  <si>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</si>
  <si>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</si>
  <si>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</si>
  <si>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</si>
  <si>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</si>
  <si>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</si>
  <si>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</si>
  <si>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</si>
  <si>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</si>
  <si>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</si>
  <si>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</si>
  <si>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</si>
  <si>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</si>
  <si>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</si>
  <si>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</si>
  <si>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</si>
  <si>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</si>
  <si>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</si>
  <si>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</si>
  <si>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</si>
  <si>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</si>
  <si>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</si>
  <si>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</si>
  <si>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</si>
  <si>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</si>
  <si>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</si>
  <si>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</si>
  <si>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</si>
  <si>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</si>
  <si>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</si>
  <si>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</si>
  <si>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</si>
  <si>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</si>
  <si>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</si>
  <si>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</si>
  <si>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</si>
  <si>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</si>
  <si>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</si>
  <si>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</si>
  <si>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</si>
  <si>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</si>
  <si>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</si>
  <si>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</si>
  <si>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</si>
  <si>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</si>
  <si>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</si>
  <si>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</si>
  <si>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</si>
  <si>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</si>
  <si>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</si>
  <si>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</si>
  <si>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</si>
  <si>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</si>
  <si>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</si>
  <si>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</si>
  <si>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</si>
  <si>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</si>
  <si>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</si>
  <si>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</si>
  <si>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</si>
  <si>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</si>
  <si>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</si>
  <si>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</si>
  <si>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</si>
  <si>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</si>
  <si>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</si>
  <si>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</si>
  <si>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</si>
  <si>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</si>
  <si>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</si>
  <si>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</si>
  <si>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</si>
  <si>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</si>
  <si>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</si>
  <si>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</si>
  <si>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</si>
  <si>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</si>
  <si>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</si>
  <si>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</si>
  <si>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</si>
  <si>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</si>
  <si>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</si>
  <si>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</si>
  <si>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</si>
  <si>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</si>
  <si>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</si>
  <si>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</si>
  <si>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</si>
  <si>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</si>
  <si>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</si>
  <si>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</si>
  <si>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</si>
  <si>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</si>
  <si>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</si>
  <si>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</si>
  <si>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</si>
  <si>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</si>
  <si>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</si>
  <si>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</si>
  <si>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</si>
  <si>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</si>
  <si>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</si>
  <si>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</si>
  <si>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</si>
  <si>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</si>
  <si>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</si>
  <si>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</si>
  <si>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</si>
  <si>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</si>
  <si>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</si>
  <si>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</si>
  <si>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</si>
  <si>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</si>
  <si>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</si>
  <si>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</si>
  <si>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</si>
  <si>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</si>
  <si>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</si>
  <si>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</si>
  <si>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</si>
  <si>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</si>
  <si>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</si>
  <si>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</si>
  <si>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</si>
  <si>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</si>
  <si>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</si>
  <si>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</si>
  <si>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</si>
  <si>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</si>
  <si>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</si>
  <si>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</si>
  <si>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</si>
  <si>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</si>
  <si>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</si>
  <si>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</si>
  <si>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</si>
  <si>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</si>
  <si>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</si>
  <si>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</si>
  <si>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</si>
  <si>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</si>
  <si>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</si>
  <si>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</si>
  <si>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</si>
  <si>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</si>
  <si>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</si>
  <si>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</si>
  <si>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</si>
  <si>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</si>
  <si>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</si>
  <si>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</si>
  <si>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</si>
  <si>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</si>
  <si>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</si>
  <si>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</si>
  <si>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</si>
  <si>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</si>
  <si>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</si>
  <si>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</si>
  <si>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</si>
  <si>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</si>
  <si>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</si>
  <si>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</si>
  <si>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</si>
  <si>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</si>
  <si>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</si>
  <si>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</si>
  <si>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</si>
  <si>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</si>
  <si>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</si>
  <si>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</si>
  <si>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</si>
  <si>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</si>
  <si>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</si>
  <si>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</si>
  <si>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</si>
  <si>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</si>
  <si>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</si>
  <si>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</si>
  <si>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</si>
  <si>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</si>
  <si>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</si>
  <si>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</si>
  <si>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</si>
  <si>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</si>
  <si>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</si>
  <si>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</si>
  <si>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</si>
  <si>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</si>
  <si>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</si>
  <si>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</si>
  <si>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</si>
  <si>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</si>
  <si>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</si>
  <si>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</si>
  <si>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</si>
  <si>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</si>
  <si>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</si>
  <si>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</si>
  <si>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</si>
  <si>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</si>
  <si>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</si>
  <si>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</si>
  <si>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</si>
  <si>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</si>
  <si>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</si>
  <si>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</si>
  <si>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</si>
  <si>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</si>
  <si>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</si>
  <si>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</si>
  <si>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</si>
  <si>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</si>
  <si>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</si>
  <si>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</si>
  <si>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</si>
  <si>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</si>
  <si>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</si>
  <si>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</si>
  <si>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</si>
  <si>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</si>
  <si>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</si>
  <si>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</si>
  <si>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</si>
  <si>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</si>
  <si>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</si>
  <si>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</si>
  <si>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</si>
  <si>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</si>
  <si>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</si>
  <si>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</si>
  <si>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</si>
  <si>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</si>
  <si>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</si>
  <si>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</si>
  <si>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</si>
  <si>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</si>
  <si>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</si>
  <si>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</si>
  <si>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</si>
  <si>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</si>
  <si>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</si>
  <si>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</si>
  <si>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</si>
  <si>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</si>
  <si>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</si>
  <si>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</si>
  <si>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</si>
  <si>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</si>
  <si>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</si>
  <si>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</si>
  <si>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</si>
  <si>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</si>
  <si>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</si>
  <si>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</si>
  <si>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</si>
  <si>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</si>
  <si>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</si>
  <si>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</si>
  <si>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</si>
  <si>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</si>
  <si>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</si>
  <si>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</si>
  <si>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</si>
  <si>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</si>
  <si>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</si>
  <si>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</si>
  <si>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</si>
  <si>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</si>
  <si>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</si>
  <si>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</si>
  <si>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</si>
  <si>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</si>
  <si>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</si>
  <si>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</si>
  <si>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</si>
  <si>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</si>
  <si>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</si>
  <si>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</si>
  <si>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</si>
  <si>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</si>
  <si>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</si>
  <si>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</si>
  <si>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</si>
  <si>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</si>
  <si>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</si>
  <si>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</si>
  <si>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</si>
  <si>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</si>
  <si>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</si>
  <si>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</si>
  <si>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</si>
  <si>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</si>
  <si>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</si>
  <si>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</si>
  <si>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</si>
  <si>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</si>
  <si>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</si>
  <si>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</si>
  <si>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</si>
  <si>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</si>
  <si>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</si>
  <si>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</si>
  <si>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</si>
  <si>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</si>
  <si>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</si>
  <si>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</si>
  <si>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</si>
  <si>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</si>
  <si>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</si>
  <si>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</si>
  <si>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</si>
  <si>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</si>
  <si>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</si>
  <si>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</si>
  <si>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</si>
  <si>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</si>
  <si>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</si>
  <si>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</si>
  <si>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</si>
  <si>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</si>
  <si>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</si>
  <si>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</si>
  <si>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</si>
  <si>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</si>
  <si>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</si>
  <si>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</si>
  <si>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</si>
  <si>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</si>
  <si>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</si>
  <si>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</si>
  <si>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</si>
  <si>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</si>
  <si>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</si>
  <si>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</si>
  <si>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</si>
  <si>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</si>
  <si>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</si>
  <si>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</si>
  <si>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</si>
  <si>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</si>
  <si>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</si>
  <si>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</si>
  <si>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</si>
  <si>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</si>
  <si>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</si>
  <si>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</si>
  <si>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</si>
  <si>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</si>
  <si>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</si>
  <si>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</si>
  <si>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</si>
  <si>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</si>
  <si>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</si>
  <si>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</si>
  <si>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</si>
  <si>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</si>
  <si>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</si>
  <si>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</si>
  <si>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</si>
  <si>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</si>
  <si>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</si>
  <si>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</si>
  <si>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</si>
  <si>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</si>
  <si>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</si>
  <si>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</si>
  <si>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</si>
  <si>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</si>
  <si>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</si>
  <si>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</si>
  <si>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</si>
  <si>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</si>
  <si>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</si>
  <si>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</si>
  <si>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</si>
  <si>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</si>
  <si>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</si>
  <si>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</si>
  <si>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</si>
  <si>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</si>
  <si>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</si>
  <si>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</si>
  <si>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</si>
  <si>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</si>
  <si>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</si>
  <si>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</si>
  <si>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</si>
  <si>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</si>
  <si>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</si>
  <si>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</si>
  <si>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</si>
  <si>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</si>
  <si>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</si>
  <si>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</si>
  <si>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</si>
  <si>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</si>
  <si>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</si>
  <si>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</si>
  <si>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</si>
  <si>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</si>
  <si>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</si>
  <si>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</si>
  <si>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</si>
  <si>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</si>
  <si>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</si>
  <si>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</si>
  <si>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</si>
  <si>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</si>
  <si>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</si>
  <si>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</si>
  <si>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</si>
  <si>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</si>
  <si>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</si>
  <si>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</si>
  <si>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</si>
  <si>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</si>
  <si>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</si>
  <si>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</si>
  <si>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</si>
  <si>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</si>
  <si>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</si>
  <si>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</si>
  <si>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</si>
  <si>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</si>
  <si>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</si>
  <si>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</si>
  <si>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</si>
  <si>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</si>
  <si>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</si>
  <si>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</si>
  <si>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</si>
  <si>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</si>
  <si>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</si>
  <si>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</si>
  <si>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</si>
  <si>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</si>
  <si>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</si>
  <si>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</si>
  <si>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</si>
  <si>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</si>
  <si>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</si>
  <si>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</si>
  <si>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</si>
  <si>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</si>
  <si>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</si>
  <si>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</si>
  <si>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</si>
  <si>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</si>
  <si>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</si>
  <si>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</si>
  <si>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</si>
  <si>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</si>
  <si>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</si>
  <si>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</si>
  <si>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</si>
  <si>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</si>
  <si>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</si>
  <si>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</si>
  <si>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</si>
  <si>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</si>
  <si>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</si>
  <si>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</si>
  <si>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</si>
  <si>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</si>
  <si>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</si>
  <si>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</si>
  <si>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</si>
  <si>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</si>
  <si>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</si>
  <si>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</si>
  <si>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</si>
  <si>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</si>
  <si>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</si>
  <si>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</si>
  <si>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</si>
  <si>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</si>
  <si>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</si>
  <si>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</si>
  <si>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</si>
  <si>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</si>
  <si>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</si>
  <si>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</si>
  <si>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</si>
  <si>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</si>
  <si>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</si>
  <si>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</si>
  <si>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</si>
  <si>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</si>
  <si>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</si>
  <si>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</si>
  <si>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</si>
  <si>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</si>
  <si>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</si>
  <si>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</si>
  <si>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</si>
  <si>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</si>
  <si>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</si>
  <si>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</si>
  <si>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</si>
  <si>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</si>
  <si>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</si>
  <si>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</si>
  <si>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</si>
  <si>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</si>
  <si>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</si>
  <si>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</si>
  <si>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</si>
  <si>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</si>
  <si>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</si>
  <si>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</si>
  <si>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</si>
  <si>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</si>
  <si>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</si>
  <si>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</si>
  <si>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</si>
  <si>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</si>
  <si>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</si>
  <si>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</si>
  <si>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</si>
  <si>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</si>
  <si>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</si>
  <si>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</si>
  <si>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</si>
  <si>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</si>
  <si>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</si>
  <si>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</si>
  <si>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</si>
  <si>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</si>
  <si>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</si>
  <si>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</si>
  <si>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</si>
  <si>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</si>
  <si>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</si>
  <si>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</si>
  <si>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</si>
  <si>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</si>
  <si>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</si>
  <si>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</si>
  <si>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</si>
  <si>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</si>
  <si>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</si>
  <si>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</si>
  <si>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</si>
  <si>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</si>
  <si>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</si>
  <si>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</si>
  <si>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</si>
  <si>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</si>
  <si>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</si>
  <si>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</si>
  <si>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</si>
  <si>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</si>
  <si>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</si>
  <si>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</si>
  <si>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</si>
  <si>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</si>
  <si>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</si>
  <si>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</si>
  <si>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</si>
  <si>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</si>
  <si>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</si>
  <si>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</si>
  <si>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</si>
  <si>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</si>
  <si>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</si>
  <si>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</si>
  <si>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</si>
  <si>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</si>
  <si>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</si>
  <si>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</si>
  <si>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</si>
  <si>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</si>
  <si>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</si>
  <si>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</si>
  <si>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</si>
  <si>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</si>
  <si>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</si>
  <si>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</si>
  <si>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</si>
  <si>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</si>
  <si>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</si>
  <si>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</si>
  <si>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</si>
  <si>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</si>
  <si>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</si>
  <si>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</si>
  <si>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</si>
  <si>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</si>
  <si>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</si>
  <si>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</si>
  <si>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</si>
  <si>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</si>
  <si>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</si>
  <si>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</si>
  <si>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</si>
  <si>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</si>
  <si>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</si>
  <si>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</si>
  <si>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</si>
  <si>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</si>
  <si>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</si>
  <si>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</si>
  <si>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</si>
  <si>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</si>
  <si>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</si>
  <si>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</si>
  <si>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</si>
  <si>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</si>
  <si>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</si>
  <si>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</si>
  <si>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</si>
  <si>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</si>
  <si>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</si>
  <si>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</si>
  <si>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</si>
  <si>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</si>
  <si>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</si>
  <si>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</si>
  <si>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</si>
  <si>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</si>
  <si>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</si>
  <si>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</si>
  <si>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</si>
  <si>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</si>
  <si>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</si>
  <si>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</si>
  <si>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</si>
  <si>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</si>
  <si>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</si>
  <si>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</si>
  <si>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</si>
  <si>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</si>
  <si>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</si>
  <si>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</si>
  <si>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</si>
  <si>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</si>
  <si>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</si>
  <si>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</si>
  <si>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</si>
  <si>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</si>
  <si>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</si>
  <si>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</si>
  <si>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</si>
  <si>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</si>
  <si>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</si>
  <si>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</si>
  <si>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</si>
  <si>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</si>
  <si>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</si>
  <si>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</si>
  <si>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</si>
  <si>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</si>
  <si>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</si>
  <si>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</si>
  <si>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</si>
  <si>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</si>
  <si>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</si>
  <si>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</si>
  <si>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</si>
  <si>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</si>
  <si>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</si>
  <si>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</si>
  <si>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</si>
  <si>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</si>
  <si>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</si>
  <si>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</si>
  <si>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</si>
  <si>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</si>
  <si>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</si>
  <si>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</si>
  <si>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</si>
  <si>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</si>
  <si>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</si>
  <si>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</si>
  <si>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</si>
  <si>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</si>
  <si>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</si>
  <si>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</si>
  <si>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</si>
  <si>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</si>
  <si>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</si>
  <si>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</si>
  <si>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</si>
  <si>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</si>
  <si>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</si>
  <si>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</si>
  <si>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</si>
  <si>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</si>
  <si>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</si>
  <si>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</si>
  <si>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</si>
  <si>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</si>
  <si>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</si>
  <si>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</si>
  <si>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</si>
  <si>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</si>
  <si>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</si>
  <si>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</si>
  <si>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</si>
  <si>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</si>
  <si>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</si>
  <si>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</si>
  <si>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</si>
  <si>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</si>
  <si>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</si>
  <si>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</si>
  <si>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</si>
  <si>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</si>
  <si>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</si>
  <si>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</si>
  <si>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</si>
  <si>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</si>
  <si>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</si>
  <si>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</si>
  <si>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</si>
  <si>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</si>
  <si>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</si>
  <si>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</si>
  <si>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</si>
  <si>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</si>
  <si>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</si>
  <si>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</si>
  <si>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</si>
  <si>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</si>
  <si>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</si>
  <si>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</si>
  <si>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</si>
  <si>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</si>
  <si>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</si>
  <si>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</si>
  <si>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</si>
  <si>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</si>
  <si>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</si>
  <si>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</si>
  <si>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</si>
  <si>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</si>
  <si>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</si>
  <si>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</si>
  <si>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</si>
  <si>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</si>
  <si>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</si>
  <si>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</si>
  <si>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</si>
  <si>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</si>
  <si>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</si>
  <si>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</si>
  <si>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</si>
  <si>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</si>
  <si>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</si>
  <si>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</si>
  <si>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</si>
  <si>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</si>
  <si>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</si>
  <si>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</si>
  <si>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</si>
  <si>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</si>
  <si>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</si>
  <si>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</si>
  <si>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</si>
  <si>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</si>
  <si>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</si>
  <si>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</si>
  <si>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</si>
  <si>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</si>
  <si>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</si>
  <si>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</si>
  <si>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</si>
  <si>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</si>
  <si>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</si>
  <si>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</si>
  <si>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</si>
  <si>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</si>
  <si>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</si>
  <si>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</si>
  <si>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</si>
  <si>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</si>
  <si>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</si>
  <si>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</si>
  <si>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</si>
  <si>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</si>
  <si>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</si>
  <si>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</si>
  <si>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</si>
  <si>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</si>
  <si>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</si>
  <si>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</si>
  <si>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</si>
  <si>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</si>
  <si>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</si>
  <si>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</si>
  <si>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</si>
  <si>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</si>
  <si>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</si>
  <si>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</si>
  <si>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</si>
  <si>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</si>
  <si>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</si>
  <si>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</si>
  <si>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</si>
  <si>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</si>
  <si>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</si>
  <si>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</si>
  <si>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</si>
  <si>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</si>
  <si>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</si>
  <si>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</si>
  <si>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</si>
  <si>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</si>
  <si>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</si>
  <si>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</si>
  <si>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</si>
  <si>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</si>
  <si>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</si>
  <si>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</si>
  <si>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</si>
  <si>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</si>
  <si>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</si>
  <si>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</si>
  <si>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</si>
  <si>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</si>
  <si>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</si>
  <si>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</si>
  <si>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</si>
  <si>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</si>
  <si>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</si>
  <si>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</si>
  <si>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</si>
  <si>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</si>
  <si>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</si>
  <si>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</si>
  <si>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</si>
  <si>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</si>
  <si>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</si>
  <si>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</si>
  <si>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</si>
  <si>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</si>
  <si>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</si>
  <si>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</si>
  <si>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</si>
  <si>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</si>
  <si>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</si>
  <si>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</si>
  <si>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</si>
  <si>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</si>
  <si>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</si>
  <si>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</si>
  <si>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</si>
  <si>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</si>
  <si>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</si>
  <si>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</si>
  <si>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</si>
  <si>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</si>
  <si>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</si>
  <si>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</si>
  <si>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</si>
  <si>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</si>
  <si>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</si>
  <si>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</si>
  <si>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</si>
  <si>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</si>
  <si>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</si>
  <si>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</si>
  <si>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</si>
  <si>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</si>
  <si>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</si>
  <si>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</si>
  <si>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</si>
  <si>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</si>
  <si>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</si>
  <si>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</si>
  <si>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</si>
  <si>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</si>
  <si>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</si>
  <si>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</si>
  <si>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</si>
  <si>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</si>
  <si>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</si>
  <si>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</si>
  <si>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</si>
  <si>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</si>
  <si>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</si>
  <si>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</si>
  <si>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</si>
  <si>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</si>
  <si>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</si>
  <si>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</si>
  <si>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</si>
  <si>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</si>
  <si>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</si>
  <si>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</si>
  <si>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</si>
  <si>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</si>
  <si>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</si>
  <si>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</si>
  <si>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</si>
  <si>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</si>
  <si>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</si>
  <si>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</si>
  <si>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</si>
  <si>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</si>
  <si>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</si>
  <si>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</si>
  <si>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</si>
  <si>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</si>
  <si>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</si>
  <si>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</si>
  <si>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</si>
  <si>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</si>
  <si>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</si>
  <si>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</si>
  <si>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</si>
  <si>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</si>
  <si>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</si>
  <si>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</si>
  <si>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</si>
  <si>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</si>
  <si>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</si>
  <si>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</si>
  <si>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</si>
  <si>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</si>
  <si>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</si>
  <si>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</si>
  <si>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</si>
  <si>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</si>
  <si>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</si>
  <si>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</si>
  <si>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</si>
  <si>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</si>
  <si>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</si>
  <si>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</si>
  <si>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</si>
  <si>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</si>
  <si>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</si>
  <si>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</si>
  <si>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</si>
  <si>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</si>
  <si>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</si>
  <si>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</si>
  <si>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</si>
  <si>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</si>
  <si>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</si>
  <si>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</si>
  <si>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</si>
  <si>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</si>
  <si>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</si>
  <si>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</si>
  <si>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</si>
  <si>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</si>
  <si>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</si>
  <si>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</si>
  <si>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</si>
  <si>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</si>
  <si>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</si>
  <si>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</si>
  <si>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</si>
  <si>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</si>
  <si>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</si>
  <si>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</si>
  <si>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</si>
  <si>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</si>
  <si>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</si>
  <si>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</si>
  <si>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</si>
  <si>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</si>
  <si>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</si>
  <si>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</si>
  <si>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</si>
  <si>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</si>
  <si>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</si>
  <si>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</si>
  <si>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</si>
  <si>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</si>
  <si>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</si>
  <si>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</si>
  <si>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</si>
  <si>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</si>
  <si>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</si>
  <si>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</si>
  <si>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</si>
  <si>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</si>
  <si>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</si>
  <si>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</si>
  <si>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</si>
  <si>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</si>
  <si>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</si>
  <si>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</si>
  <si>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</si>
  <si>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</si>
  <si>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</si>
  <si>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</si>
  <si>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</si>
  <si>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</si>
  <si>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</si>
  <si>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</si>
  <si>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</si>
  <si>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</si>
  <si>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</si>
  <si>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</si>
  <si>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</si>
  <si>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</si>
  <si>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</si>
  <si>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</si>
  <si>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</si>
  <si>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</si>
  <si>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</si>
  <si>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</si>
  <si>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</si>
  <si>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</si>
  <si>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</si>
  <si>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</si>
  <si>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</si>
  <si>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</si>
  <si>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</si>
  <si>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</si>
  <si>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</si>
  <si>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</si>
  <si>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</si>
  <si>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</si>
  <si>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</si>
  <si>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</si>
  <si>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</si>
  <si>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</si>
  <si>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</si>
  <si>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</si>
  <si>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</si>
  <si>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</si>
  <si>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</si>
  <si>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</si>
  <si>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</si>
  <si>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</si>
  <si>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</si>
  <si>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</si>
  <si>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</si>
  <si>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</si>
  <si>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</si>
  <si>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</si>
  <si>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</si>
  <si>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</si>
  <si>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</si>
  <si>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</si>
  <si>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</si>
  <si>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</si>
  <si>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</si>
  <si>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</si>
  <si>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</si>
  <si>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</si>
  <si>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</si>
  <si>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</si>
  <si>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</si>
  <si>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</si>
  <si>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</si>
  <si>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</si>
  <si>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</si>
  <si>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</si>
  <si>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</si>
  <si>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</si>
  <si>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</si>
  <si>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</si>
  <si>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</si>
  <si>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</si>
  <si>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</si>
  <si>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</si>
  <si>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</si>
  <si>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</si>
  <si>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</si>
  <si>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</si>
  <si>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</si>
  <si>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</si>
  <si>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</si>
  <si>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</si>
  <si>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</si>
  <si>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</si>
  <si>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</si>
  <si>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</si>
  <si>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</si>
  <si>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</si>
  <si>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</si>
  <si>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</si>
  <si>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</si>
  <si>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</si>
  <si>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</si>
  <si>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</si>
  <si>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</si>
  <si>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</si>
  <si>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</si>
  <si>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</si>
  <si>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</si>
  <si>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</si>
  <si>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</si>
  <si>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</si>
  <si>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</si>
  <si>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</si>
  <si>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</si>
  <si>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</si>
  <si>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</si>
  <si>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</si>
  <si>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</si>
  <si>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</si>
  <si>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</si>
  <si>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</si>
  <si>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</si>
  <si>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</si>
  <si>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</si>
  <si>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</si>
  <si>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</si>
  <si>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</si>
  <si>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</si>
  <si>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</si>
  <si>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</si>
  <si>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</si>
  <si>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</si>
  <si>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</si>
  <si>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</si>
  <si>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</si>
  <si>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</si>
  <si>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</si>
  <si>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</si>
  <si>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</si>
  <si>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</si>
  <si>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</si>
  <si>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</si>
  <si>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</si>
  <si>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</si>
  <si>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</si>
  <si>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</si>
  <si>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</si>
  <si>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</si>
  <si>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</si>
  <si>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</si>
  <si>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</si>
  <si>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</si>
  <si>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</si>
  <si>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</si>
  <si>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</si>
  <si>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</si>
  <si>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</si>
  <si>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</si>
  <si>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</si>
  <si>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</si>
  <si>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</si>
  <si>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</si>
  <si>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</si>
  <si>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</si>
  <si>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</si>
  <si>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</si>
  <si>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</si>
  <si>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</si>
  <si>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</si>
  <si>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</si>
  <si>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</si>
  <si>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</si>
  <si>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</si>
  <si>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</si>
  <si>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</si>
  <si>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</si>
  <si>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</si>
  <si>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</si>
  <si>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</si>
  <si>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</si>
  <si>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</si>
  <si>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</si>
  <si>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</si>
  <si>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</si>
  <si>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</si>
  <si>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</si>
  <si>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</si>
  <si>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</si>
  <si>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</si>
  <si>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</si>
  <si>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</si>
  <si>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</si>
  <si>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</si>
  <si>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</si>
  <si>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</si>
  <si>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</si>
  <si>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</si>
  <si>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</si>
  <si>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</si>
  <si>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</si>
  <si>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</si>
  <si>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</si>
  <si>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</si>
  <si>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</si>
  <si>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</si>
  <si>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</si>
  <si>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</si>
  <si>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</si>
  <si>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</si>
  <si>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</si>
  <si>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</si>
  <si>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</si>
  <si>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</si>
  <si>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</si>
  <si>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</si>
  <si>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</si>
  <si>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</si>
  <si>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</si>
  <si>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</si>
  <si>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</si>
  <si>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</si>
  <si>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</si>
  <si>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</si>
  <si>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</si>
  <si>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</si>
  <si>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</si>
  <si>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</si>
  <si>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</si>
  <si>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</si>
  <si>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</si>
  <si>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</si>
  <si>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</si>
  <si>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</si>
  <si>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</si>
  <si>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</si>
  <si>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</si>
  <si>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</si>
  <si>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</si>
  <si>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</si>
  <si>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</si>
  <si>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</si>
  <si>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</si>
  <si>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</si>
  <si>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</si>
  <si>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</si>
  <si>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</si>
  <si>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</si>
  <si>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</si>
  <si>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</si>
  <si>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</si>
  <si>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</si>
  <si>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</si>
  <si>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</si>
  <si>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</si>
  <si>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</si>
  <si>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</si>
  <si>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</si>
  <si>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</si>
  <si>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</si>
  <si>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</si>
  <si>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</si>
  <si>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</si>
  <si>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</si>
  <si>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</si>
  <si>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</si>
  <si>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</si>
  <si>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</si>
  <si>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</si>
  <si>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</si>
  <si>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</si>
  <si>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</si>
  <si>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</si>
  <si>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</si>
  <si>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</si>
  <si>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</si>
  <si>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</si>
  <si>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</si>
  <si>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</si>
  <si>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</si>
  <si>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</si>
  <si>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</si>
  <si>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</si>
  <si>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</si>
  <si>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</si>
  <si>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</si>
  <si>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</si>
  <si>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</si>
  <si>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</si>
  <si>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</si>
  <si>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</si>
  <si>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</si>
  <si>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</si>
  <si>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</si>
  <si>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</si>
  <si>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</si>
  <si>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</si>
  <si>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</si>
  <si>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</si>
  <si>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</si>
  <si>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</si>
  <si>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</si>
  <si>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</si>
  <si>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</si>
  <si>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</si>
  <si>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</si>
  <si>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</si>
  <si>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</si>
  <si>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</si>
  <si>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</si>
  <si>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</si>
  <si>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</si>
  <si>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</si>
  <si>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</si>
  <si>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</si>
  <si>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</si>
  <si>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</si>
  <si>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</si>
  <si>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</si>
  <si>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</si>
  <si>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</si>
  <si>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</si>
  <si>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</si>
  <si>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</si>
  <si>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</si>
  <si>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</si>
  <si>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</si>
  <si>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</si>
  <si>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</si>
  <si>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</si>
  <si>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</si>
  <si>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</si>
  <si>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</si>
  <si>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</si>
  <si>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</si>
  <si>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</si>
  <si>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</si>
  <si>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</si>
  <si>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</si>
  <si>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</si>
  <si>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</si>
  <si>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</si>
  <si>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</si>
  <si>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</si>
  <si>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</si>
  <si>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</si>
  <si>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</si>
  <si>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</si>
  <si>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</si>
  <si>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</si>
  <si>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</si>
  <si>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</si>
  <si>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</si>
  <si>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</si>
  <si>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</si>
  <si>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</si>
  <si>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</si>
  <si>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</si>
  <si>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</si>
  <si>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</si>
  <si>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</si>
  <si>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</si>
  <si>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</si>
  <si>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</si>
  <si>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</si>
  <si>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</si>
  <si>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</si>
  <si>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</si>
  <si>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</si>
  <si>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</si>
  <si>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</si>
  <si>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</si>
  <si>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</si>
  <si>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</si>
  <si>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</si>
  <si>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</si>
  <si>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</si>
  <si>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</si>
  <si>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</si>
  <si>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</si>
  <si>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</si>
  <si>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</si>
  <si>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</si>
  <si>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</si>
  <si>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</si>
  <si>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</si>
  <si>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</si>
  <si>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</si>
  <si>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</si>
  <si>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</si>
  <si>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</si>
  <si>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</si>
  <si>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</si>
  <si>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</si>
  <si>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</si>
  <si>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</si>
  <si>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</si>
  <si>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</si>
  <si>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</si>
  <si>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</si>
  <si>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</si>
  <si>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</si>
  <si>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</si>
  <si>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</si>
  <si>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</si>
  <si>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</si>
  <si>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</si>
  <si>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</si>
  <si>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</si>
  <si>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</si>
  <si>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</si>
  <si>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</si>
  <si>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</si>
  <si>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</si>
  <si>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</si>
  <si>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</si>
  <si>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</si>
  <si>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</si>
  <si>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</si>
  <si>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</si>
  <si>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</si>
  <si>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</si>
  <si>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</si>
  <si>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</si>
  <si>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</si>
  <si>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</si>
  <si>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</si>
  <si>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</si>
  <si>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</si>
  <si>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</si>
  <si>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</si>
  <si>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</si>
  <si>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</si>
  <si>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</si>
  <si>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</si>
  <si>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</si>
  <si>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</si>
  <si>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</si>
  <si>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</si>
  <si>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</si>
  <si>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</si>
  <si>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</si>
  <si>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</si>
  <si>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</si>
  <si>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</si>
  <si>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</si>
  <si>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</si>
  <si>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</si>
  <si>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</si>
  <si>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</si>
  <si>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</si>
  <si>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</si>
  <si>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</si>
  <si>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</si>
  <si>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</si>
  <si>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</si>
  <si>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</si>
  <si>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</si>
  <si>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</si>
  <si>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</si>
  <si>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</si>
  <si>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</si>
  <si>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</si>
  <si>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</si>
  <si>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</si>
  <si>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</si>
  <si>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</si>
  <si>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</si>
  <si>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</si>
  <si>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</si>
  <si>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</si>
  <si>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</si>
  <si>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</si>
  <si>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</si>
  <si>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</si>
  <si>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</si>
  <si>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</si>
  <si>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</si>
  <si>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</si>
  <si>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</si>
  <si>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</si>
  <si>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</si>
  <si>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</si>
  <si>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</si>
  <si>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</si>
  <si>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</si>
  <si>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</si>
  <si>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</si>
  <si>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</si>
  <si>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</si>
  <si>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</si>
  <si>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</si>
  <si>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</si>
  <si>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</si>
  <si>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</si>
  <si>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</si>
  <si>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</si>
  <si>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</si>
  <si>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</si>
  <si>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</si>
  <si>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</si>
  <si>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</si>
  <si>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</si>
  <si>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</si>
  <si>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</si>
  <si>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</si>
  <si>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</si>
  <si>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</si>
  <si>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</si>
  <si>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</si>
  <si>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</si>
  <si>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</si>
  <si>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</si>
  <si>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</si>
  <si>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</si>
  <si>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</si>
  <si>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</si>
  <si>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</si>
  <si>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</si>
  <si>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</si>
  <si>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</si>
  <si>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</si>
  <si>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</si>
  <si>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</si>
  <si>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</si>
  <si>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</si>
  <si>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</si>
  <si>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</si>
  <si>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</si>
  <si>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</si>
  <si>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</si>
  <si>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</si>
  <si>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</si>
  <si>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</si>
  <si>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</si>
  <si>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</si>
  <si>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</si>
  <si>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</si>
  <si>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</si>
  <si>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</si>
  <si>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</si>
  <si>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</si>
  <si>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</si>
  <si>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</si>
  <si>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</si>
  <si>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</si>
  <si>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</si>
  <si>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</si>
  <si>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</si>
  <si>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</si>
  <si>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</si>
  <si>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</si>
  <si>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</si>
  <si>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</si>
  <si>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</si>
  <si>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</si>
  <si>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</si>
  <si>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</si>
  <si>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</si>
  <si>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</si>
  <si>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</si>
  <si>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</si>
  <si>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</si>
  <si>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</si>
  <si>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</si>
  <si>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</si>
  <si>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</si>
  <si>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</si>
  <si>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</si>
  <si>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</si>
  <si>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</si>
  <si>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</si>
  <si>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</si>
  <si>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</si>
  <si>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</si>
  <si>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</si>
  <si>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</si>
  <si>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</si>
  <si>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</si>
  <si>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</si>
  <si>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</si>
  <si>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</si>
  <si>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</si>
  <si>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</si>
  <si>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</si>
  <si>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</si>
  <si>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</si>
  <si>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</si>
  <si>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</si>
  <si>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</si>
  <si>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</si>
  <si>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</si>
  <si>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</si>
  <si>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</si>
  <si>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</si>
  <si>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</si>
  <si>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</si>
  <si>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</si>
  <si>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</si>
  <si>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</si>
  <si>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</si>
  <si>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</si>
  <si>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</si>
  <si>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</si>
  <si>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</si>
  <si>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</si>
  <si>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</si>
  <si>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</si>
  <si>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</si>
  <si>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</si>
  <si>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</si>
  <si>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</si>
  <si>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</si>
  <si>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</si>
  <si>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</si>
  <si>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</si>
  <si>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</si>
  <si>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</si>
  <si>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</si>
  <si>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</si>
  <si>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</si>
  <si>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</si>
  <si>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</si>
  <si>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</si>
  <si>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</si>
  <si>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</si>
  <si>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</si>
  <si>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</si>
  <si>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</si>
  <si>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</si>
  <si>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</si>
  <si>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</si>
  <si>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</si>
  <si>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</si>
  <si>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</si>
  <si>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</si>
  <si>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</si>
  <si>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</si>
  <si>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</si>
  <si>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</si>
  <si>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</si>
  <si>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</si>
  <si>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</si>
  <si>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</si>
  <si>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</si>
  <si>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</si>
  <si>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</si>
  <si>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</si>
  <si>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</si>
  <si>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</si>
  <si>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</si>
  <si>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</si>
  <si>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</si>
  <si>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</si>
  <si>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</si>
  <si>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</si>
  <si>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</si>
  <si>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</si>
  <si>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</si>
  <si>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</si>
  <si>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</si>
  <si>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</si>
  <si>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</si>
  <si>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</si>
  <si>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</si>
  <si>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</si>
  <si>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</si>
  <si>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</si>
  <si>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</si>
  <si>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</si>
  <si>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</si>
  <si>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</si>
  <si>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</si>
  <si>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</si>
  <si>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</si>
  <si>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</si>
  <si>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</si>
  <si>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</si>
  <si>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</si>
  <si>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</si>
  <si>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</si>
  <si>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</si>
  <si>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</si>
  <si>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</si>
  <si>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</si>
  <si>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</si>
  <si>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</si>
  <si>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</si>
  <si>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</si>
  <si>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</si>
  <si>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</si>
  <si>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</si>
  <si>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</si>
  <si>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</si>
  <si>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</si>
  <si>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</si>
  <si>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</si>
  <si>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</si>
  <si>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</si>
  <si>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</si>
  <si>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</si>
  <si>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</si>
  <si>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</si>
  <si>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</si>
  <si>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</si>
  <si>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</si>
  <si>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</si>
  <si>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</si>
  <si>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</si>
  <si>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</si>
  <si>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</si>
  <si>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</si>
  <si>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</si>
  <si>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</si>
  <si>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</si>
  <si>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</si>
  <si>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</si>
  <si>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</si>
  <si>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</si>
  <si>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</si>
  <si>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</si>
  <si>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</si>
  <si>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</si>
  <si>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</si>
  <si>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</si>
  <si>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</si>
  <si>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</si>
  <si>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</si>
  <si>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</si>
  <si>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</si>
  <si>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</si>
  <si>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</si>
  <si>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</si>
  <si>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</si>
  <si>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</si>
  <si>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</si>
  <si>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</si>
  <si>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</si>
  <si>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</si>
  <si>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</si>
  <si>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</si>
  <si>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</si>
  <si>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</si>
  <si>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</si>
  <si>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</si>
  <si>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</si>
  <si>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</si>
  <si>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</si>
  <si>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</si>
  <si>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</si>
  <si>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</si>
  <si>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</si>
  <si>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</si>
  <si>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</si>
  <si>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</si>
  <si>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</si>
  <si>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</si>
  <si>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</si>
  <si>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</si>
  <si>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</si>
  <si>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</si>
  <si>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</si>
  <si>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</si>
  <si>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</si>
  <si>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</si>
  <si>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</si>
  <si>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</si>
  <si>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</si>
  <si>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</si>
  <si>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</si>
  <si>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</si>
  <si>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</si>
  <si>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</si>
  <si>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</si>
  <si>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</si>
  <si>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</si>
  <si>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</si>
  <si>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</si>
  <si>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</si>
  <si>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</si>
  <si>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</si>
  <si>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</si>
  <si>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</si>
  <si>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</si>
  <si>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</si>
  <si>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</si>
  <si>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</si>
  <si>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</si>
  <si>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</si>
  <si>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</si>
  <si>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</si>
  <si>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</si>
  <si>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</si>
  <si>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</si>
  <si>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</si>
  <si>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</si>
  <si>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</si>
  <si>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</si>
  <si>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</si>
  <si>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</si>
  <si>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</si>
  <si>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</si>
  <si>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</si>
  <si>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</si>
  <si>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</si>
  <si>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</si>
  <si>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</si>
  <si>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</si>
  <si>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</si>
  <si>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</si>
  <si>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</si>
  <si>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</si>
  <si>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</si>
  <si>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</si>
  <si>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</si>
  <si>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</si>
  <si>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</si>
  <si>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</si>
  <si>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</si>
  <si>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</si>
  <si>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</si>
  <si>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</si>
  <si>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</si>
  <si>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</si>
  <si>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</si>
  <si>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</si>
  <si>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</si>
  <si>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</si>
  <si>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</si>
  <si>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</si>
  <si>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</si>
  <si>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</si>
  <si>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</si>
  <si>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</si>
  <si>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</si>
  <si>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</si>
  <si>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</si>
  <si>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</si>
  <si>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</si>
  <si>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</si>
  <si>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</si>
  <si>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</si>
  <si>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</si>
  <si>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</si>
  <si>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</si>
  <si>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</si>
  <si>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</si>
  <si>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</si>
  <si>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</si>
  <si>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</si>
  <si>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</si>
  <si>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</si>
  <si>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</si>
  <si>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</si>
  <si>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</si>
  <si>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</si>
  <si>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</si>
  <si>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</si>
  <si>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</si>
  <si>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</si>
  <si>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</si>
  <si>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</si>
  <si>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</si>
  <si>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</si>
  <si>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</si>
  <si>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</si>
  <si>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</si>
  <si>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</si>
  <si>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</si>
  <si>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</si>
  <si>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</si>
  <si>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</si>
  <si>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</si>
  <si>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</si>
  <si>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</si>
  <si>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</si>
  <si>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</si>
  <si>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</si>
  <si>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</si>
  <si>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</si>
  <si>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</si>
  <si>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</si>
  <si>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</si>
  <si>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</si>
  <si>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</si>
  <si>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</si>
  <si>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</si>
  <si>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</si>
  <si>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</si>
  <si>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</si>
  <si>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</si>
  <si>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</si>
  <si>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</si>
  <si>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</si>
  <si>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</si>
  <si>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</si>
  <si>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</si>
  <si>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</si>
  <si>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</si>
  <si>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</si>
  <si>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</si>
  <si>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</si>
  <si>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</si>
  <si>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</si>
  <si>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</si>
  <si>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</si>
  <si>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</si>
  <si>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</si>
  <si>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</si>
  <si>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</si>
  <si>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</si>
  <si>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</si>
  <si>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</si>
  <si>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</si>
  <si>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</si>
  <si>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</si>
  <si>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</si>
  <si>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</si>
  <si>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</si>
  <si>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</si>
  <si>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</si>
  <si>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</si>
  <si>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</si>
  <si>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</si>
  <si>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</si>
  <si>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</si>
  <si>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</si>
  <si>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</si>
  <si>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</si>
  <si>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</si>
  <si>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</si>
  <si>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</si>
  <si>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</si>
  <si>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</si>
  <si>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</si>
  <si>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</si>
  <si>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</si>
  <si>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</si>
  <si>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</si>
  <si>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</si>
  <si>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</si>
  <si>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</si>
  <si>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</si>
  <si>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</si>
  <si>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</si>
  <si>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</si>
  <si>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</si>
  <si>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</si>
  <si>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</si>
  <si>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</si>
  <si>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</si>
  <si>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</si>
  <si>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</si>
  <si>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</si>
  <si>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</si>
  <si>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</si>
  <si>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</si>
  <si>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</si>
  <si>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</si>
  <si>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</si>
  <si>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</si>
  <si>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</si>
  <si>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</si>
  <si>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</si>
  <si>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</si>
  <si>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</si>
  <si>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</si>
  <si>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</si>
  <si>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</si>
  <si>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</si>
  <si>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</si>
  <si>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</si>
  <si>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</si>
  <si>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</si>
  <si>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</si>
  <si>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</si>
  <si>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</si>
  <si>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</si>
  <si>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</si>
  <si>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</si>
  <si>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</si>
  <si>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</si>
  <si>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</si>
  <si>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</si>
  <si>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</si>
  <si>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</si>
  <si>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</si>
  <si>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</si>
  <si>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</si>
  <si>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</si>
  <si>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</si>
  <si>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</si>
  <si>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</si>
  <si>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</si>
  <si>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</si>
  <si>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</si>
  <si>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</si>
  <si>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</si>
  <si>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</si>
  <si>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</si>
  <si>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</si>
  <si>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</si>
  <si>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</si>
  <si>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</si>
  <si>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</si>
  <si>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</si>
  <si>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</si>
  <si>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</si>
  <si>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</si>
  <si>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</si>
  <si>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</si>
  <si>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</si>
  <si>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</si>
  <si>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</si>
  <si>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</si>
  <si>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</si>
  <si>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</si>
  <si>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</si>
  <si>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</si>
  <si>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</si>
  <si>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</si>
  <si>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</si>
  <si>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</si>
  <si>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</si>
  <si>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</si>
  <si>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</si>
  <si>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</si>
  <si>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</si>
  <si>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</si>
  <si>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</si>
  <si>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</si>
  <si>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</si>
  <si>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</si>
  <si>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</si>
  <si>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</si>
  <si>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</si>
  <si>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</si>
  <si>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</si>
  <si>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</si>
  <si>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</si>
  <si>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</si>
  <si>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</si>
  <si>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</si>
  <si>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</si>
  <si>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</si>
  <si>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</si>
  <si>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</si>
  <si>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</si>
  <si>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</si>
  <si>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</si>
  <si>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</si>
  <si>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</si>
  <si>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</si>
  <si>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</si>
  <si>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</si>
  <si>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</si>
  <si>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</si>
  <si>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</si>
  <si>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</si>
  <si>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</si>
  <si>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</si>
  <si>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</si>
  <si>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</si>
  <si>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</si>
  <si>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</si>
  <si>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</si>
  <si>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</si>
  <si>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</si>
  <si>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</si>
  <si>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</si>
  <si>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</si>
  <si>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</si>
  <si>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</si>
  <si>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</si>
  <si>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</si>
  <si>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</si>
  <si>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</si>
  <si>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</si>
  <si>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</si>
  <si>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</si>
  <si>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</si>
  <si>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</si>
  <si>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</si>
  <si>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</si>
  <si>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</si>
  <si>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</si>
  <si>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</si>
  <si>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</si>
  <si>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</si>
  <si>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</si>
  <si>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</si>
  <si>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</si>
  <si>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</si>
  <si>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</si>
  <si>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</si>
  <si>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</si>
  <si>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</si>
  <si>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</si>
  <si>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</si>
  <si>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</si>
  <si>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</si>
  <si>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</si>
  <si>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</si>
  <si>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</si>
  <si>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</si>
  <si>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</si>
  <si>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</si>
  <si>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</si>
  <si>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</si>
  <si>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</si>
  <si>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</si>
  <si>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</si>
  <si>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</si>
  <si>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</si>
  <si>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</si>
  <si>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</si>
  <si>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</si>
  <si>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</si>
  <si>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</si>
  <si>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</si>
  <si>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</si>
  <si>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</si>
  <si>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</si>
  <si>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</si>
  <si>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</si>
  <si>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</si>
  <si>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</si>
  <si>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</si>
  <si>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</si>
  <si>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</si>
  <si>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</si>
  <si>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</si>
  <si>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</si>
  <si>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</si>
  <si>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</si>
  <si>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</si>
  <si>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</si>
  <si>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</si>
  <si>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</si>
  <si>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</si>
  <si>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</si>
  <si>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</si>
  <si>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</si>
  <si>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</si>
  <si>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</si>
  <si>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</si>
  <si>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</si>
  <si>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</si>
  <si>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</si>
  <si>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</si>
  <si>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</si>
  <si>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</si>
  <si>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</si>
  <si>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</si>
  <si>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</si>
  <si>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</si>
  <si>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</si>
  <si>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</si>
  <si>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</si>
  <si>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</si>
  <si>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</si>
  <si>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</si>
  <si>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</si>
  <si>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</si>
  <si>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</si>
  <si>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</si>
  <si>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</si>
  <si>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</si>
  <si>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</si>
  <si>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</si>
  <si>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</si>
  <si>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</si>
  <si>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</si>
  <si>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</si>
  <si>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</si>
  <si>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</si>
  <si>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</si>
  <si>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</si>
  <si>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</si>
  <si>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</si>
  <si>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</si>
  <si>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</si>
  <si>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</si>
  <si>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</si>
  <si>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</si>
  <si>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</si>
  <si>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</si>
  <si>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</si>
  <si>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</si>
  <si>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</si>
  <si>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</si>
  <si>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</si>
  <si>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</si>
  <si>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</si>
  <si>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</si>
  <si>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</si>
  <si>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</si>
  <si>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</si>
  <si>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</si>
  <si>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</si>
  <si>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</si>
  <si>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</si>
  <si>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</si>
  <si>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</si>
  <si>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</si>
  <si>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</si>
  <si>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</si>
  <si>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</si>
  <si>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</si>
  <si>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</si>
  <si>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</si>
  <si>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</si>
  <si>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</si>
  <si>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</si>
  <si>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</si>
  <si>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</si>
  <si>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</si>
  <si>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</si>
  <si>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</si>
  <si>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</si>
  <si>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</si>
  <si>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</si>
  <si>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</si>
  <si>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</si>
  <si>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</si>
  <si>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</si>
  <si>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</si>
  <si>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</si>
  <si>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</si>
  <si>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</si>
  <si>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</si>
  <si>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</si>
  <si>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</si>
  <si>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</si>
  <si>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</si>
  <si>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</si>
  <si>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</si>
  <si>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</si>
  <si>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</si>
  <si>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</si>
  <si>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</si>
  <si>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</si>
  <si>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</si>
  <si>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</si>
  <si>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</si>
  <si>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</si>
  <si>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</si>
  <si>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</si>
  <si>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</si>
  <si>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</si>
  <si>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</si>
  <si>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</si>
  <si>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</si>
  <si>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</si>
  <si>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</si>
  <si>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</si>
  <si>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</si>
  <si>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</si>
  <si>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</si>
  <si>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</si>
  <si>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</si>
  <si>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</si>
  <si>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</si>
  <si>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</si>
  <si>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</si>
  <si>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</si>
  <si>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</si>
  <si>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</si>
  <si>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</si>
  <si>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</si>
  <si>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</si>
  <si>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</si>
  <si>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</si>
  <si>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</si>
  <si>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</si>
  <si>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</si>
  <si>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</si>
  <si>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</si>
  <si>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</si>
  <si>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</si>
  <si>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</si>
  <si>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</si>
  <si>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</si>
  <si>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</si>
  <si>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</si>
  <si>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</si>
  <si>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</si>
  <si>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</si>
  <si>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</si>
  <si>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</si>
  <si>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</si>
  <si>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</si>
  <si>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</si>
  <si>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</si>
  <si>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</si>
  <si>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</si>
  <si>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</si>
  <si>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</si>
  <si>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</si>
  <si>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</si>
  <si>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</si>
  <si>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</si>
  <si>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</si>
  <si>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</si>
  <si>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</si>
  <si>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</si>
  <si>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</si>
  <si>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</si>
  <si>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</si>
  <si>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</si>
  <si>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</si>
  <si>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</si>
  <si>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</si>
  <si>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</si>
  <si>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</si>
  <si>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</si>
  <si>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</si>
  <si>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</si>
  <si>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</si>
  <si>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</si>
  <si>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</si>
  <si>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</si>
  <si>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</si>
  <si>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</si>
  <si>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</si>
  <si>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</si>
  <si>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</si>
  <si>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</si>
  <si>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</si>
  <si>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</si>
  <si>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</si>
  <si>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</si>
  <si>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</si>
  <si>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</si>
  <si>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</si>
  <si>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</si>
  <si>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</si>
  <si>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</si>
  <si>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</si>
  <si>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</si>
  <si>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</si>
  <si>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</si>
  <si>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</si>
  <si>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</si>
  <si>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</si>
  <si>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</si>
  <si>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</si>
  <si>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</si>
  <si>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</si>
  <si>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</si>
  <si>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</si>
  <si>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</si>
  <si>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</si>
  <si>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</si>
  <si>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</si>
  <si>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</si>
  <si>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</si>
  <si>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</si>
  <si>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</si>
  <si>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</si>
  <si>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</si>
  <si>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</si>
  <si>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</si>
  <si>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</si>
  <si>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</si>
  <si>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</si>
  <si>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</si>
  <si>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</si>
  <si>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</si>
  <si>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</si>
  <si>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</si>
  <si>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</si>
  <si>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</si>
  <si>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</si>
  <si>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</si>
  <si>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</si>
  <si>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</si>
  <si>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</si>
  <si>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</si>
  <si>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</si>
  <si>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</si>
  <si>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</si>
  <si>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</si>
  <si>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</si>
  <si>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</si>
  <si>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</si>
  <si>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</si>
  <si>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</si>
  <si>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</si>
  <si>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</si>
  <si>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</si>
  <si>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</si>
  <si>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</si>
  <si>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</si>
  <si>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</si>
  <si>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</si>
  <si>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</si>
  <si>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</si>
  <si>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</si>
  <si>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</si>
  <si>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</si>
  <si>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</si>
  <si>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</si>
  <si>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</si>
  <si>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</si>
  <si>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</si>
  <si>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</si>
  <si>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</si>
  <si>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</si>
  <si>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</si>
  <si>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</si>
  <si>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</si>
  <si>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</si>
  <si>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</si>
  <si>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</si>
  <si>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</si>
  <si>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</si>
  <si>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</si>
  <si>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</si>
  <si>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</si>
  <si>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</si>
  <si>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</si>
  <si>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</si>
  <si>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</si>
  <si>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</si>
  <si>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</si>
  <si>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</si>
  <si>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</si>
  <si>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</si>
  <si>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</si>
  <si>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</si>
  <si>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</si>
  <si>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</si>
  <si>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</si>
  <si>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</si>
  <si>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</si>
  <si>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</si>
  <si>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</si>
  <si>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</si>
  <si>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</si>
  <si>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</si>
  <si>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</si>
  <si>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</si>
  <si>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</si>
  <si>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</si>
  <si>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</si>
  <si>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</si>
  <si>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</si>
  <si>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</si>
  <si>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</si>
  <si>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</si>
  <si>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</si>
  <si>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</si>
  <si>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</si>
  <si>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</si>
  <si>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</si>
  <si>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</si>
  <si>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</si>
  <si>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</si>
  <si>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</si>
  <si>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</si>
  <si>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</si>
  <si>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</si>
  <si>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</si>
  <si>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</si>
  <si>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</si>
  <si>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</si>
  <si>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</si>
  <si>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</si>
  <si>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</si>
  <si>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</si>
  <si>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</si>
  <si>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</si>
  <si>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</si>
  <si>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</si>
  <si>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</si>
  <si>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</si>
  <si>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</si>
  <si>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</si>
  <si>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</si>
  <si>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</si>
  <si>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</si>
  <si>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</si>
  <si>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</si>
  <si>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</si>
  <si>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</si>
  <si>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</si>
  <si>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</si>
  <si>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</si>
  <si>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</si>
  <si>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</si>
  <si>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</si>
  <si>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</si>
  <si>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</si>
  <si>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</si>
  <si>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</si>
  <si>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</si>
  <si>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</si>
  <si>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</si>
  <si>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</si>
  <si>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</si>
  <si>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</si>
  <si>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</si>
  <si>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</si>
  <si>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</si>
  <si>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</si>
  <si>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</si>
  <si>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</si>
  <si>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</si>
  <si>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</si>
  <si>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</si>
  <si>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</si>
  <si>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</si>
  <si>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</si>
  <si>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</si>
  <si>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</si>
  <si>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</si>
  <si>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</si>
  <si>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</si>
  <si>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</si>
  <si>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</si>
  <si>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</si>
  <si>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</si>
  <si>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</si>
  <si>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</si>
  <si>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</si>
  <si>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</si>
  <si>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</si>
  <si>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</si>
  <si>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</si>
  <si>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</si>
  <si>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</si>
  <si>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</si>
  <si>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</si>
  <si>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</si>
  <si>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</si>
  <si>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</si>
  <si>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</si>
  <si>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</si>
  <si>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</si>
  <si>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</si>
  <si>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</si>
  <si>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</si>
  <si>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</si>
  <si>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</si>
  <si>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</si>
  <si>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</si>
  <si>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</si>
  <si>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</si>
  <si>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</si>
  <si>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</si>
  <si>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</si>
  <si>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</si>
  <si>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</si>
  <si>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</si>
  <si>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</si>
  <si>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</si>
  <si>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</si>
  <si>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</si>
  <si>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</si>
  <si>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</si>
  <si>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</si>
  <si>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</si>
  <si>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</si>
  <si>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</si>
  <si>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</si>
  <si>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</si>
  <si>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</si>
  <si>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</si>
  <si>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</si>
  <si>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</si>
  <si>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</si>
  <si>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</si>
  <si>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</si>
  <si>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</si>
  <si>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</si>
  <si>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</si>
  <si>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</si>
  <si>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</si>
  <si>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</si>
  <si>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</si>
  <si>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</si>
  <si>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</si>
  <si>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</si>
  <si>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</si>
  <si>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</si>
  <si>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</si>
  <si>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</si>
  <si>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</si>
  <si>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</si>
  <si>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</si>
  <si>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</si>
  <si>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</si>
  <si>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</si>
  <si>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</si>
  <si>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</si>
  <si>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</si>
  <si>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</si>
  <si>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</si>
  <si>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</si>
  <si>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</si>
  <si>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</si>
  <si>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</si>
  <si>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</si>
  <si>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</si>
  <si>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</si>
  <si>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</si>
  <si>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</si>
  <si>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</si>
  <si>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</si>
  <si>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</si>
  <si>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</si>
  <si>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</si>
  <si>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</si>
  <si>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</si>
  <si>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</si>
  <si>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</si>
  <si>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</si>
  <si>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</si>
  <si>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</si>
  <si>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</si>
  <si>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</si>
  <si>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</si>
  <si>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</si>
  <si>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</si>
  <si>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</si>
  <si>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</si>
  <si>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</si>
  <si>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</si>
  <si>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</si>
  <si>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</si>
  <si>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</si>
  <si>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</si>
  <si>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</si>
  <si>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</si>
  <si>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</si>
  <si>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</si>
  <si>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</si>
  <si>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</si>
  <si>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</si>
  <si>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</si>
  <si>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</si>
  <si>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</si>
  <si>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</si>
  <si>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</si>
  <si>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</si>
  <si>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</si>
  <si>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</si>
  <si>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</si>
  <si>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</si>
  <si>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</si>
  <si>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</si>
  <si>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</si>
  <si>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</si>
  <si>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</si>
  <si>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</si>
  <si>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</si>
  <si>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</si>
  <si>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</si>
  <si>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</si>
  <si>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</si>
  <si>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</si>
  <si>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</si>
  <si>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</si>
  <si>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</si>
  <si>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</si>
  <si>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</si>
  <si>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</si>
  <si>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</si>
  <si>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</si>
  <si>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</si>
  <si>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</si>
  <si>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</si>
  <si>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</si>
  <si>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</si>
  <si>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</si>
  <si>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</si>
  <si>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</si>
  <si>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</si>
  <si>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</si>
  <si>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</si>
  <si>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</si>
  <si>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</si>
  <si>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</si>
  <si>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</si>
  <si>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</si>
  <si>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</si>
  <si>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</si>
  <si>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</si>
  <si>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</si>
  <si>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</si>
  <si>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</si>
  <si>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</si>
  <si>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</si>
  <si>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</si>
  <si>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</si>
  <si>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</si>
  <si>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</si>
  <si>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</si>
  <si>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</si>
  <si>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</si>
  <si>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</si>
  <si>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</si>
  <si>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</si>
  <si>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</si>
  <si>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</si>
  <si>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</si>
  <si>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</si>
  <si>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</si>
  <si>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</si>
  <si>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</si>
  <si>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</si>
  <si>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</si>
  <si>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</si>
  <si>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</si>
  <si>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</si>
  <si>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</si>
  <si>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</si>
  <si>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</si>
  <si>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</si>
  <si>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</si>
  <si>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</si>
  <si>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</si>
  <si>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</si>
  <si>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</si>
  <si>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</si>
  <si>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</si>
  <si>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</si>
  <si>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</si>
  <si>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</si>
  <si>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</si>
  <si>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</si>
  <si>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</si>
  <si>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</si>
  <si>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</si>
  <si>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</si>
  <si>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</si>
  <si>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</si>
  <si>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</si>
  <si>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</si>
  <si>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</si>
  <si>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</si>
  <si>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</si>
  <si>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</si>
  <si>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</si>
  <si>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</si>
  <si>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</si>
  <si>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</si>
  <si>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</si>
  <si>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</si>
  <si>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</si>
  <si>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</si>
  <si>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</si>
  <si>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</si>
  <si>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</si>
  <si>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</si>
  <si>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</si>
  <si>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</si>
  <si>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</si>
  <si>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</si>
  <si>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</si>
  <si>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</si>
  <si>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</si>
  <si>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</si>
  <si>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</si>
  <si>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</si>
  <si>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</si>
  <si>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</si>
  <si>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</si>
  <si>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</si>
  <si>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</si>
  <si>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</si>
  <si>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</si>
  <si>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</si>
  <si>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</si>
  <si>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</si>
  <si>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</si>
  <si>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</si>
  <si>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</si>
  <si>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</si>
  <si>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</si>
  <si>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</si>
  <si>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</si>
  <si>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</si>
  <si>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</si>
  <si>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</si>
  <si>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</si>
  <si>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</si>
  <si>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</si>
  <si>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</si>
  <si>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</si>
  <si>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</si>
  <si>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</si>
  <si>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</si>
  <si>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</si>
  <si>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</si>
  <si>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</si>
  <si>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</si>
  <si>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</si>
  <si>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</si>
  <si>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</si>
  <si>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</si>
  <si>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</si>
  <si>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</si>
  <si>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</si>
  <si>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</si>
  <si>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</si>
  <si>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</si>
  <si>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</si>
  <si>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</si>
  <si>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</si>
  <si>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</si>
  <si>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</si>
  <si>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</si>
  <si>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</si>
  <si>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</si>
  <si>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</si>
  <si>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</si>
  <si>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</si>
  <si>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</si>
  <si>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</si>
  <si>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</si>
  <si>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</si>
  <si>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</si>
  <si>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</si>
  <si>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</si>
  <si>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</si>
  <si>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</si>
  <si>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</si>
  <si>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</si>
  <si>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</si>
  <si>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</si>
  <si>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</si>
  <si>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</si>
  <si>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</si>
  <si>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</si>
  <si>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</si>
  <si>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</si>
  <si>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</si>
  <si>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</si>
  <si>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</si>
  <si>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</si>
  <si>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</si>
  <si>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</si>
  <si>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</si>
  <si>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</si>
  <si>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</si>
  <si>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</si>
  <si>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</si>
  <si>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</si>
  <si>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</si>
  <si>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</si>
  <si>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</si>
  <si>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</si>
  <si>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</si>
  <si>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</si>
  <si>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</si>
  <si>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</si>
  <si>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</si>
  <si>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</si>
  <si>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</si>
  <si>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</si>
  <si>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</si>
  <si>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</si>
  <si>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</si>
  <si>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</si>
  <si>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</si>
  <si>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</si>
  <si>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</si>
  <si>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</si>
  <si>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</si>
  <si>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</si>
  <si>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</si>
  <si>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</si>
  <si>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</si>
  <si>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</si>
  <si>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</si>
  <si>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</si>
  <si>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</si>
  <si>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</si>
  <si>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</si>
  <si>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</si>
  <si>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</si>
  <si>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</si>
  <si>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</si>
  <si>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</si>
  <si>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</si>
  <si>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</si>
  <si>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</si>
  <si>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</si>
  <si>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</si>
  <si>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</si>
  <si>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</si>
  <si>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</si>
  <si>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</si>
  <si>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</si>
  <si>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</si>
  <si>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</si>
  <si>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</si>
  <si>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</si>
  <si>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</si>
  <si>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</si>
  <si>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</si>
  <si>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</si>
  <si>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</si>
  <si>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</si>
  <si>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</si>
  <si>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</si>
  <si>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</si>
  <si>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</si>
  <si>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</si>
  <si>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</si>
  <si>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</si>
  <si>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</si>
  <si>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</si>
  <si>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</si>
  <si>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</si>
  <si>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</si>
  <si>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</si>
  <si>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</si>
  <si>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</si>
  <si>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</si>
  <si>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</si>
  <si>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</si>
  <si>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</si>
  <si>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</si>
  <si>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</si>
  <si>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</si>
  <si>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</si>
  <si>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</si>
  <si>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</si>
  <si>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</si>
  <si>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</si>
  <si>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</si>
  <si>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</si>
  <si>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</si>
  <si>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</si>
  <si>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</si>
  <si>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</si>
  <si>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</si>
  <si>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</si>
  <si>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</si>
  <si>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</si>
  <si>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</si>
  <si>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</si>
  <si>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</si>
  <si>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</si>
  <si>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</si>
  <si>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</si>
  <si>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</si>
  <si>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</si>
  <si>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</si>
  <si>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</si>
  <si>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</si>
  <si>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</si>
  <si>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</si>
  <si>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</si>
  <si>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</si>
  <si>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</si>
  <si>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</si>
  <si>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</si>
  <si>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</si>
  <si>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</si>
  <si>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</si>
  <si>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</si>
  <si>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</si>
  <si>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</si>
  <si>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</si>
  <si>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</si>
  <si>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</si>
  <si>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</si>
  <si>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</si>
  <si>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</si>
  <si>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</si>
  <si>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</si>
  <si>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</si>
  <si>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</si>
  <si>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</si>
  <si>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</si>
  <si>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</si>
  <si>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</si>
  <si>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</si>
  <si>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</si>
  <si>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</si>
  <si>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</si>
  <si>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</si>
  <si>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</si>
  <si>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</si>
  <si>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</si>
  <si>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</si>
  <si>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</si>
  <si>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</si>
  <si>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</si>
  <si>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</si>
  <si>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</si>
  <si>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</si>
  <si>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</si>
  <si>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</si>
  <si>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</si>
  <si>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</si>
  <si>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</si>
  <si>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</si>
  <si>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</si>
  <si>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</si>
  <si>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</si>
  <si>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</si>
  <si>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</si>
  <si>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</si>
  <si>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</si>
  <si>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</si>
  <si>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</si>
  <si>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</si>
  <si>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</si>
  <si>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</si>
  <si>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</si>
  <si>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</si>
  <si>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</si>
  <si>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</si>
  <si>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</si>
  <si>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</si>
  <si>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</si>
  <si>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</si>
  <si>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</si>
  <si>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</si>
  <si>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</si>
  <si>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</si>
  <si>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</si>
  <si>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</si>
  <si>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</si>
  <si>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</si>
  <si>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</si>
  <si>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</si>
  <si>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</si>
  <si>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</si>
  <si>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</si>
  <si>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</si>
  <si>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</si>
  <si>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</si>
  <si>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</si>
  <si>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</si>
  <si>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</si>
  <si>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</si>
  <si>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</si>
  <si>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</si>
  <si>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</si>
  <si>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</si>
  <si>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</si>
  <si>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</si>
  <si>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</si>
  <si>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</si>
  <si>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</si>
  <si>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</si>
  <si>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</si>
  <si>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</si>
  <si>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</si>
  <si>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</si>
  <si>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</si>
  <si>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</si>
  <si>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</si>
  <si>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</si>
  <si>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</si>
  <si>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</si>
  <si>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</si>
  <si>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</si>
  <si>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</si>
  <si>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</si>
  <si>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</si>
  <si>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</si>
  <si>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</si>
  <si>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</si>
  <si>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</si>
  <si>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</si>
  <si>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</si>
  <si>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</si>
  <si>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</si>
  <si>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</si>
  <si>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</si>
  <si>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</si>
  <si>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</si>
  <si>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</si>
  <si>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</si>
  <si>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</si>
  <si>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</si>
  <si>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</si>
  <si>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</si>
  <si>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</si>
  <si>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</si>
  <si>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</si>
  <si>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</si>
  <si>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</si>
  <si>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</si>
  <si>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</si>
  <si>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</si>
  <si>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</si>
  <si>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</si>
  <si>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</si>
  <si>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</si>
  <si>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</si>
  <si>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</si>
  <si>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</si>
  <si>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</si>
  <si>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</si>
  <si>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</si>
  <si>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</si>
  <si>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</si>
  <si>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</si>
  <si>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</si>
  <si>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</si>
  <si>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</si>
  <si>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</si>
  <si>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</si>
  <si>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</si>
  <si>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</si>
  <si>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</si>
  <si>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</si>
  <si>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</si>
  <si>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</si>
  <si>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</si>
  <si>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</si>
  <si>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</si>
  <si>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</si>
  <si>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</si>
  <si>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</si>
  <si>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</si>
  <si>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</si>
  <si>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</si>
  <si>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</si>
  <si>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</si>
  <si>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</si>
  <si>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</si>
  <si>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</si>
  <si>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</si>
  <si>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</si>
  <si>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</si>
  <si>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</si>
  <si>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</si>
  <si>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</si>
  <si>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</si>
  <si>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</si>
  <si>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</si>
  <si>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</si>
  <si>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</si>
  <si>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</si>
  <si>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</si>
  <si>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</si>
  <si>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</si>
  <si>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</si>
  <si>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</si>
  <si>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</si>
  <si>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</si>
  <si>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</si>
  <si>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</si>
  <si>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</si>
  <si>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</si>
  <si>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</si>
  <si>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</si>
  <si>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</si>
  <si>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</si>
  <si>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</si>
  <si>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</si>
  <si>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</si>
  <si>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</si>
  <si>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</si>
  <si>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</si>
  <si>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</si>
  <si>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</si>
  <si>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</si>
  <si>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</si>
  <si>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</si>
  <si>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</si>
  <si>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</si>
  <si>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</si>
  <si>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</si>
  <si>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</si>
  <si>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</si>
  <si>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</si>
  <si>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</si>
  <si>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</si>
  <si>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</si>
  <si>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</si>
  <si>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</si>
  <si>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</si>
  <si>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</si>
  <si>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</si>
  <si>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</si>
  <si>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</si>
  <si>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</si>
  <si>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</si>
  <si>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</si>
  <si>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</si>
  <si>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</si>
  <si>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</si>
  <si>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</si>
  <si>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</si>
  <si>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</si>
  <si>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</si>
  <si>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</si>
  <si>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</si>
  <si>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</si>
  <si>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</si>
  <si>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</si>
  <si>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</si>
  <si>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</si>
  <si>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</si>
  <si>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</si>
  <si>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</si>
  <si>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</si>
  <si>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</si>
  <si>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</si>
  <si>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</si>
  <si>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</si>
  <si>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</si>
  <si>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</si>
  <si>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</si>
  <si>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</si>
  <si>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</si>
  <si>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</si>
  <si>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</si>
  <si>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</si>
  <si>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</si>
  <si>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</si>
  <si>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</si>
  <si>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</si>
  <si>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</si>
  <si>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</si>
  <si>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</si>
  <si>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</si>
  <si>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</si>
  <si>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</si>
  <si>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</si>
  <si>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</si>
  <si>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</si>
  <si>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</si>
  <si>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</si>
  <si>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</si>
  <si>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</si>
  <si>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</si>
  <si>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</si>
  <si>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</si>
  <si>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</si>
  <si>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</si>
  <si>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</si>
  <si>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</si>
  <si>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</si>
  <si>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</si>
  <si>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</si>
  <si>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</si>
  <si>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</si>
  <si>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</si>
  <si>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</si>
  <si>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</si>
  <si>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</si>
  <si>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</si>
  <si>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</si>
  <si>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</si>
  <si>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</si>
  <si>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</si>
  <si>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</si>
  <si>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</si>
  <si>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</si>
  <si>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</si>
  <si>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</si>
  <si>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</si>
  <si>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</si>
  <si>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</si>
  <si>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</si>
  <si>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</si>
  <si>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</si>
  <si>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</si>
  <si>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</si>
  <si>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</si>
  <si>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</si>
  <si>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</si>
  <si>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</si>
  <si>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</si>
  <si>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</si>
  <si>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</si>
  <si>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</si>
  <si>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</si>
  <si>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</si>
  <si>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</si>
  <si>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</si>
  <si>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</si>
  <si>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</si>
  <si>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</si>
  <si>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</si>
  <si>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</si>
  <si>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</si>
  <si>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</si>
  <si>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</si>
  <si>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</si>
  <si>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</si>
  <si>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</si>
  <si>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</si>
  <si>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</si>
  <si>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</si>
  <si>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</si>
  <si>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</si>
  <si>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</si>
  <si>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</si>
  <si>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</si>
  <si>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</si>
  <si>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</si>
  <si>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</si>
  <si>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</si>
  <si>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</si>
  <si>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</si>
  <si>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</si>
  <si>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</si>
  <si>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</si>
  <si>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</si>
  <si>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</si>
  <si>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</si>
  <si>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</si>
  <si>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</si>
  <si>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</si>
  <si>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</si>
  <si>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</si>
  <si>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</si>
  <si>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</si>
  <si>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</si>
  <si>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</si>
  <si>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</si>
  <si>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</si>
  <si>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</si>
  <si>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</si>
  <si>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</si>
  <si>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</si>
  <si>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</si>
  <si>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</si>
  <si>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</si>
  <si>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</si>
  <si>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</si>
  <si>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</si>
  <si>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</si>
  <si>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</si>
  <si>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</si>
  <si>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</si>
  <si>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</si>
  <si>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</si>
  <si>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</si>
  <si>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</si>
  <si>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</si>
  <si>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</si>
  <si>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</si>
  <si>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</si>
  <si>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</si>
  <si>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</si>
  <si>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</si>
  <si>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</si>
  <si>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</si>
  <si>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</si>
  <si>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</si>
  <si>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</si>
  <si>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</si>
  <si>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</si>
  <si>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</si>
  <si>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</si>
  <si>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</si>
  <si>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</si>
  <si>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</si>
  <si>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</si>
  <si>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</si>
  <si>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</si>
  <si>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</si>
  <si>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</si>
  <si>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</si>
  <si>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</si>
  <si>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</si>
  <si>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</si>
  <si>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</si>
  <si>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</si>
  <si>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</si>
  <si>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</si>
  <si>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</si>
  <si>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</si>
  <si>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</si>
  <si>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</si>
  <si>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</si>
  <si>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</si>
  <si>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</si>
  <si>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</si>
  <si>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</si>
  <si>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</si>
  <si>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</si>
  <si>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</si>
  <si>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</si>
  <si>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</si>
  <si>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</si>
  <si>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</si>
  <si>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</si>
  <si>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</si>
  <si>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</si>
  <si>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</si>
  <si>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</si>
  <si>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</si>
  <si>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</si>
  <si>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</si>
  <si>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</si>
  <si>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</si>
  <si>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</si>
  <si>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</si>
  <si>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</si>
  <si>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</si>
  <si>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</si>
  <si>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</si>
  <si>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</si>
  <si>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</si>
  <si>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</si>
  <si>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</si>
  <si>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</si>
  <si>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</si>
  <si>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</si>
  <si>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</si>
  <si>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</si>
  <si>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</si>
  <si>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</si>
  <si>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</si>
  <si>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</si>
  <si>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</si>
  <si>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</si>
  <si>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</si>
  <si>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</si>
  <si>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</si>
  <si>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</si>
  <si>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</si>
  <si>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</si>
  <si>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</si>
  <si>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</si>
  <si>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</si>
  <si>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</si>
  <si>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</si>
  <si>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</si>
  <si>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</si>
  <si>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</si>
  <si>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</si>
  <si>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</si>
  <si>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</si>
  <si>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</si>
  <si>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</si>
  <si>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</si>
  <si>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</si>
  <si>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</si>
  <si>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</si>
  <si>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</si>
  <si>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</si>
  <si>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</si>
  <si>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</si>
  <si>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</si>
  <si>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</si>
  <si>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</si>
  <si>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</si>
  <si>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</si>
  <si>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</si>
  <si>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</si>
  <si>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</si>
  <si>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</si>
  <si>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</si>
  <si>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</si>
  <si>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</si>
  <si>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</si>
  <si>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</si>
  <si>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</si>
  <si>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</si>
  <si>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</si>
  <si>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</si>
  <si>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</si>
  <si>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</si>
  <si>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</si>
  <si>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</si>
  <si>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</si>
  <si>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</si>
  <si>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</si>
  <si>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</si>
  <si>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</si>
  <si>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</si>
  <si>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</si>
  <si>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</si>
  <si>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</si>
  <si>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</si>
  <si>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</si>
  <si>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</si>
  <si>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</si>
  <si>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</si>
  <si>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</si>
  <si>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</si>
  <si>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</si>
  <si>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</si>
  <si>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</si>
  <si>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</si>
  <si>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</si>
  <si>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</si>
  <si>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</si>
  <si>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</si>
  <si>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</si>
  <si>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</si>
  <si>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</si>
  <si>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</si>
  <si>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</si>
  <si>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</si>
  <si>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</si>
  <si>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</si>
  <si>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</si>
  <si>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</si>
  <si>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</si>
  <si>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</si>
  <si>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</si>
  <si>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</si>
  <si>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</si>
  <si>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</si>
  <si>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</si>
  <si>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</si>
  <si>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</si>
  <si>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</si>
  <si>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</si>
  <si>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</si>
  <si>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</si>
  <si>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</si>
  <si>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</si>
  <si>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</si>
  <si>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</si>
  <si>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</si>
  <si>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</si>
  <si>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</si>
  <si>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</si>
  <si>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</si>
  <si>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</si>
  <si>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</si>
  <si>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</si>
  <si>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</si>
  <si>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</si>
  <si>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</si>
  <si>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</si>
  <si>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</si>
  <si>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</si>
  <si>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</si>
  <si>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</si>
  <si>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</si>
  <si>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</si>
  <si>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</si>
  <si>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</si>
  <si>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</si>
  <si>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</si>
  <si>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</si>
  <si>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</si>
  <si>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</si>
  <si>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</si>
  <si>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</si>
  <si>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</si>
  <si>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</si>
  <si>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</si>
  <si>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</si>
  <si>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</si>
  <si>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</si>
  <si>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</si>
  <si>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</si>
  <si>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</si>
  <si>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</si>
  <si>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</si>
  <si>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</si>
  <si>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</si>
  <si>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</si>
  <si>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</si>
  <si>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</si>
  <si>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</si>
  <si>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</si>
  <si>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</si>
  <si>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</si>
  <si>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</si>
  <si>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</si>
  <si>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</si>
  <si>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</si>
  <si>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</si>
  <si>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</si>
  <si>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</si>
  <si>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</si>
  <si>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</si>
  <si>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</si>
  <si>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</si>
  <si>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</si>
  <si>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</si>
  <si>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</si>
  <si>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</si>
  <si>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</si>
  <si>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</si>
  <si>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</si>
  <si>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</si>
  <si>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</si>
  <si>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</si>
  <si>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</si>
  <si>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</si>
  <si>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</si>
  <si>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</si>
  <si>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</si>
  <si>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</si>
  <si>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</si>
  <si>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</si>
  <si>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</si>
  <si>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</si>
  <si>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</si>
  <si>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</si>
  <si>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</si>
  <si>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</si>
  <si>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</si>
  <si>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</si>
  <si>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</si>
  <si>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</si>
  <si>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</si>
  <si>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</si>
  <si>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</si>
  <si>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</si>
  <si>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</si>
  <si>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</si>
  <si>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</si>
  <si>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</si>
  <si>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</si>
  <si>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</si>
  <si>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</si>
  <si>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</si>
  <si>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</si>
  <si>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</si>
  <si>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</si>
  <si>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</si>
  <si>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</si>
  <si>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</si>
  <si>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</si>
  <si>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</si>
  <si>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</si>
  <si>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</si>
  <si>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</si>
  <si>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</si>
  <si>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</si>
  <si>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</si>
  <si>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</si>
  <si>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</si>
  <si>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</si>
  <si>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</si>
  <si>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</si>
  <si>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</si>
  <si>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Colorado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</si>
</sst>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s>
  <fonts count="7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3">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
  <sheetViews>
    <sheetView workbookViewId="0">
      <selection activeCell="E22" sqref="E22"/>
    </sheetView>
  </sheetViews>
  <sheetFormatPr defaultRowHeight="15"/>
  <cols>
    <col min="1" max="1" width="13.42578125" customWidth="1"/>
    <col min="2" max="2" width="107.42578125" customWidth="1"/>
  </cols>
  <sheetData>
    <row r="1" spans="1:3">
      <c r="A1" s="1" t="s">
        <v>137</v>
      </c>
      <c r="B1" t="s">
        <v>3850</v>
      </c>
      <c r="C1" s="104">
        <v>45520</v>
      </c>
    </row>
    <row r="3" spans="1:3">
      <c r="A3" s="1" t="s">
        <v>0</v>
      </c>
      <c r="B3" s="2" t="s">
        <v>125</v>
      </c>
    </row>
    <row r="4" spans="1:3">
      <c r="B4" t="s">
        <v>123</v>
      </c>
    </row>
    <row r="5" spans="1:3">
      <c r="B5" s="3" t="s">
        <v>1524</v>
      </c>
    </row>
    <row r="6" spans="1:3">
      <c r="B6" t="s">
        <v>1525</v>
      </c>
    </row>
    <row r="7" spans="1:3">
      <c r="B7" s="6" t="s">
        <v>777</v>
      </c>
    </row>
    <row r="8" spans="1:3">
      <c r="B8" t="s">
        <v>776</v>
      </c>
    </row>
    <row r="10" spans="1:3">
      <c r="B10" s="2" t="s">
        <v>2561</v>
      </c>
    </row>
    <row r="11" spans="1:3">
      <c r="B11" t="s">
        <v>2562</v>
      </c>
    </row>
    <row r="12" spans="1:3">
      <c r="B12" s="50">
        <v>2022</v>
      </c>
    </row>
    <row r="13" spans="1:3">
      <c r="B13" t="s">
        <v>2563</v>
      </c>
    </row>
    <row r="14" spans="1:3">
      <c r="B14" s="6" t="s">
        <v>2564</v>
      </c>
    </row>
    <row r="15" spans="1:3">
      <c r="B15" t="s">
        <v>2565</v>
      </c>
    </row>
    <row r="17" spans="1:1">
      <c r="A17" s="1" t="s">
        <v>110</v>
      </c>
    </row>
    <row r="18" spans="1:1">
      <c r="A18" t="s">
        <v>133</v>
      </c>
    </row>
    <row r="19" spans="1:1">
      <c r="A19" t="s">
        <v>134</v>
      </c>
    </row>
    <row r="20" spans="1:1">
      <c r="A20" t="s">
        <v>135</v>
      </c>
    </row>
    <row r="21" spans="1:1">
      <c r="A21" t="s">
        <v>807</v>
      </c>
    </row>
    <row r="22" spans="1:1">
      <c r="A22" t="s">
        <v>136</v>
      </c>
    </row>
    <row r="23" spans="1:1">
      <c r="A23" t="s">
        <v>808</v>
      </c>
    </row>
    <row r="25" spans="1:1">
      <c r="A25" t="s">
        <v>130</v>
      </c>
    </row>
    <row r="26" spans="1:1">
      <c r="A26" t="s">
        <v>131</v>
      </c>
    </row>
    <row r="27" spans="1:1">
      <c r="A27" t="s">
        <v>132</v>
      </c>
    </row>
    <row r="29" spans="1:1">
      <c r="A29" t="s">
        <v>809</v>
      </c>
    </row>
    <row r="30" spans="1:1">
      <c r="A30" t="s">
        <v>810</v>
      </c>
    </row>
    <row r="32" spans="1:1">
      <c r="A32" t="s">
        <v>811</v>
      </c>
    </row>
    <row r="33" spans="1:1">
      <c r="A33" t="s">
        <v>812</v>
      </c>
    </row>
    <row r="34" spans="1:1">
      <c r="A34" t="s">
        <v>813</v>
      </c>
    </row>
    <row r="35" spans="1:1">
      <c r="A35" t="s">
        <v>814</v>
      </c>
    </row>
    <row r="37" spans="1:1">
      <c r="A37" t="s">
        <v>2558</v>
      </c>
    </row>
    <row r="38" spans="1:1">
      <c r="A38" t="s">
        <v>2559</v>
      </c>
    </row>
    <row r="39" spans="1:1">
      <c r="A39" t="s">
        <v>2560</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F20" sqref="F20"/>
    </sheetView>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topLeftCell="A34"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05" t="s">
        <v>168</v>
      </c>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c r="AA87" s="106"/>
      <c r="AB87" s="106"/>
      <c r="AC87" s="106"/>
      <c r="AD87" s="106"/>
      <c r="AE87" s="106"/>
      <c r="AF87" s="106"/>
      <c r="AG87" s="106"/>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row>
    <row r="308" spans="2:34"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c r="AH308" s="107"/>
    </row>
    <row r="511" spans="2:34"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c r="AH511" s="107"/>
    </row>
    <row r="712" spans="2:34"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row>
    <row r="887" spans="2:34"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c r="AH887" s="107"/>
    </row>
    <row r="1100" spans="2:34"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c r="AH1100" s="107"/>
    </row>
    <row r="1227" spans="2:34"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c r="AH1227" s="107"/>
    </row>
    <row r="1390" spans="2:34"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c r="AH1390" s="107"/>
    </row>
    <row r="1502" spans="2:34"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c r="AH1502" s="107"/>
    </row>
    <row r="1604" spans="2:34"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c r="AH1604" s="107"/>
    </row>
    <row r="1698" spans="2:34"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c r="AH1698" s="107"/>
    </row>
    <row r="1945" spans="2:34"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c r="AH1945" s="107"/>
    </row>
    <row r="2031" spans="2:34"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c r="AH2031" s="107"/>
    </row>
    <row r="2153" spans="2:34"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c r="AH2153" s="107"/>
    </row>
    <row r="2317" spans="2:34"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c r="AH2317" s="107"/>
    </row>
    <row r="2419" spans="2:34"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c r="AH2419" s="107"/>
    </row>
    <row r="2509" spans="2:34"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c r="AH2509" s="107"/>
    </row>
    <row r="2598" spans="2:34"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c r="AH2598" s="107"/>
    </row>
    <row r="2719" spans="2:34"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c r="AH2719" s="107"/>
    </row>
    <row r="2837" spans="2:34"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c r="AH2837" s="107"/>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41" workbookViewId="0">
      <selection activeCell="C65" sqref="C65"/>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B20" sqref="A20:XFD20"/>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c r="AG500" s="107"/>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0" workbookViewId="0">
      <selection activeCell="E68" sqref="E68"/>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63"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C1" workbookViewId="0">
      <selection activeCell="C17" sqref="C17"/>
    </sheetView>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topLeftCell="A64" workbookViewId="0">
      <selection sqref="A1:XFD1048576"/>
    </sheetView>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88" workbookViewId="0">
      <selection activeCell="X39" sqref="X39"/>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topLeftCell="A217" workbookViewId="0">
      <selection sqref="A1:XFD1048576"/>
    </sheetView>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election activeCell="C192" sqref="C15:AF192"/>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topLeftCell="A142" workbookViewId="0">
      <selection sqref="A1:XFD1048576"/>
    </sheetView>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77" workbookViewId="0">
      <selection activeCell="H20" sqref="H20"/>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D7" sqref="D7"/>
    </sheetView>
  </sheetViews>
  <sheetFormatPr defaultRowHeight="15"/>
  <cols>
    <col min="1" max="1" width="45.7109375" customWidth="1"/>
  </cols>
  <sheetData>
    <row r="1" spans="1:32">
      <c r="A1" s="72" t="s">
        <v>3676</v>
      </c>
    </row>
    <row r="2" spans="1:32">
      <c r="D2" t="s">
        <v>3636</v>
      </c>
    </row>
    <row r="3" spans="1:32">
      <c r="B3" t="s">
        <v>3634</v>
      </c>
      <c r="C3" t="s">
        <v>122</v>
      </c>
      <c r="D3" s="71">
        <v>0.96</v>
      </c>
      <c r="E3">
        <v>0.93</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election activeCell="AL2" sqref="AL2"/>
    </sheetView>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topLeftCell="A25" workbookViewId="0">
      <selection activeCell="K18" sqref="K18"/>
    </sheetView>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1" t="s">
        <v>3843</v>
      </c>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c r="AG118" s="112"/>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c r="AA886" s="110"/>
      <c r="AB886" s="110"/>
      <c r="AC886" s="110"/>
      <c r="AD886" s="110"/>
      <c r="AE886" s="110"/>
      <c r="AF886" s="110"/>
      <c r="AG886" s="110"/>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c r="AA969" s="110"/>
      <c r="AB969" s="110"/>
      <c r="AC969" s="110"/>
      <c r="AD969" s="110"/>
      <c r="AE969" s="110"/>
      <c r="AF969" s="110"/>
      <c r="AG969" s="110"/>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0"/>
      <c r="C1071" s="110"/>
      <c r="D1071" s="110"/>
      <c r="E1071" s="110"/>
      <c r="F1071" s="110"/>
      <c r="G1071" s="110"/>
      <c r="H1071" s="110"/>
      <c r="I1071" s="110"/>
      <c r="J1071" s="110"/>
      <c r="K1071" s="110"/>
      <c r="L1071" s="110"/>
      <c r="M1071" s="110"/>
      <c r="N1071" s="110"/>
      <c r="O1071" s="110"/>
      <c r="P1071" s="110"/>
      <c r="Q1071" s="110"/>
      <c r="R1071" s="110"/>
      <c r="S1071" s="110"/>
      <c r="T1071" s="110"/>
      <c r="U1071" s="110"/>
      <c r="V1071" s="110"/>
      <c r="W1071" s="110"/>
      <c r="X1071" s="110"/>
      <c r="Y1071" s="110"/>
      <c r="Z1071" s="110"/>
      <c r="AA1071" s="110"/>
      <c r="AB1071" s="110"/>
      <c r="AC1071" s="110"/>
      <c r="AD1071" s="110"/>
      <c r="AE1071" s="110"/>
      <c r="AF1071" s="110"/>
      <c r="AG1071" s="110"/>
    </row>
    <row r="1169" spans="2:33">
      <c r="B1169" s="110"/>
      <c r="C1169" s="110"/>
      <c r="D1169" s="110"/>
      <c r="E1169" s="110"/>
      <c r="F1169" s="110"/>
      <c r="G1169" s="110"/>
      <c r="H1169" s="110"/>
      <c r="I1169" s="110"/>
      <c r="J1169" s="110"/>
      <c r="K1169" s="110"/>
      <c r="L1169" s="110"/>
      <c r="M1169" s="110"/>
      <c r="N1169" s="110"/>
      <c r="O1169" s="110"/>
      <c r="P1169" s="110"/>
      <c r="Q1169" s="110"/>
      <c r="R1169" s="110"/>
      <c r="S1169" s="110"/>
      <c r="T1169" s="110"/>
      <c r="U1169" s="110"/>
      <c r="V1169" s="110"/>
      <c r="W1169" s="110"/>
      <c r="X1169" s="110"/>
      <c r="Y1169" s="110"/>
      <c r="Z1169" s="110"/>
      <c r="AA1169" s="110"/>
      <c r="AB1169" s="110"/>
      <c r="AC1169" s="110"/>
      <c r="AD1169" s="110"/>
      <c r="AE1169" s="110"/>
      <c r="AF1169" s="110"/>
      <c r="AG1169" s="110"/>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0"/>
      <c r="C1269" s="110"/>
      <c r="D1269" s="110"/>
      <c r="E1269" s="110"/>
      <c r="F1269" s="110"/>
      <c r="G1269" s="110"/>
      <c r="H1269" s="110"/>
      <c r="I1269" s="110"/>
      <c r="J1269" s="110"/>
      <c r="K1269" s="110"/>
      <c r="L1269" s="110"/>
      <c r="M1269" s="110"/>
      <c r="N1269" s="110"/>
      <c r="O1269" s="110"/>
      <c r="P1269" s="110"/>
      <c r="Q1269" s="110"/>
      <c r="R1269" s="110"/>
      <c r="S1269" s="110"/>
      <c r="T1269" s="110"/>
      <c r="U1269" s="110"/>
      <c r="V1269" s="110"/>
      <c r="W1269" s="110"/>
      <c r="X1269" s="110"/>
      <c r="Y1269" s="110"/>
      <c r="Z1269" s="110"/>
      <c r="AA1269" s="110"/>
      <c r="AB1269" s="110"/>
      <c r="AC1269" s="110"/>
      <c r="AD1269" s="110"/>
      <c r="AE1269" s="110"/>
      <c r="AF1269" s="110"/>
      <c r="AG1269" s="110"/>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0"/>
      <c r="C1484" s="110"/>
      <c r="D1484" s="110"/>
      <c r="E1484" s="110"/>
      <c r="F1484" s="110"/>
      <c r="G1484" s="110"/>
      <c r="H1484" s="110"/>
      <c r="I1484" s="110"/>
      <c r="J1484" s="110"/>
      <c r="K1484" s="110"/>
      <c r="L1484" s="110"/>
      <c r="M1484" s="110"/>
      <c r="N1484" s="110"/>
      <c r="O1484" s="110"/>
      <c r="P1484" s="110"/>
      <c r="Q1484" s="110"/>
      <c r="R1484" s="110"/>
      <c r="S1484" s="110"/>
      <c r="T1484" s="110"/>
      <c r="U1484" s="110"/>
      <c r="V1484" s="110"/>
      <c r="W1484" s="110"/>
      <c r="X1484" s="110"/>
      <c r="Y1484" s="110"/>
      <c r="Z1484" s="110"/>
      <c r="AA1484" s="110"/>
      <c r="AB1484" s="110"/>
      <c r="AC1484" s="110"/>
      <c r="AD1484" s="110"/>
      <c r="AE1484" s="110"/>
      <c r="AF1484" s="110"/>
      <c r="AG1484" s="110"/>
    </row>
    <row r="1713" spans="2:33">
      <c r="B1713" s="110"/>
      <c r="C1713" s="110"/>
      <c r="D1713" s="110"/>
      <c r="E1713" s="110"/>
      <c r="F1713" s="110"/>
      <c r="G1713" s="110"/>
      <c r="H1713" s="110"/>
      <c r="I1713" s="110"/>
      <c r="J1713" s="110"/>
      <c r="K1713" s="110"/>
      <c r="L1713" s="110"/>
      <c r="M1713" s="110"/>
      <c r="N1713" s="110"/>
      <c r="O1713" s="110"/>
      <c r="P1713" s="110"/>
      <c r="Q1713" s="110"/>
      <c r="R1713" s="110"/>
      <c r="S1713" s="110"/>
      <c r="T1713" s="110"/>
      <c r="U1713" s="110"/>
      <c r="V1713" s="110"/>
      <c r="W1713" s="110"/>
      <c r="X1713" s="110"/>
      <c r="Y1713" s="110"/>
      <c r="Z1713" s="110"/>
      <c r="AA1713" s="110"/>
      <c r="AB1713" s="110"/>
      <c r="AC1713" s="110"/>
      <c r="AD1713" s="110"/>
      <c r="AE1713" s="110"/>
      <c r="AF1713" s="110"/>
      <c r="AG1713" s="110"/>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0"/>
      <c r="C1990" s="110"/>
      <c r="D1990" s="110"/>
      <c r="E1990" s="110"/>
      <c r="F1990" s="110"/>
      <c r="G1990" s="110"/>
      <c r="H1990" s="110"/>
      <c r="I1990" s="110"/>
      <c r="J1990" s="110"/>
      <c r="K1990" s="110"/>
      <c r="L1990" s="110"/>
      <c r="M1990" s="110"/>
      <c r="N1990" s="110"/>
      <c r="O1990" s="110"/>
      <c r="P1990" s="110"/>
      <c r="Q1990" s="110"/>
      <c r="R1990" s="110"/>
      <c r="S1990" s="110"/>
      <c r="T1990" s="110"/>
      <c r="U1990" s="110"/>
      <c r="V1990" s="110"/>
      <c r="W1990" s="110"/>
      <c r="X1990" s="110"/>
      <c r="Y1990" s="110"/>
      <c r="Z1990" s="110"/>
      <c r="AA1990" s="110"/>
      <c r="AB1990" s="110"/>
      <c r="AC1990" s="110"/>
      <c r="AD1990" s="110"/>
      <c r="AE1990" s="110"/>
      <c r="AF1990" s="110"/>
      <c r="AG1990" s="110"/>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0"/>
      <c r="C2325" s="110"/>
      <c r="D2325" s="110"/>
      <c r="E2325" s="110"/>
      <c r="F2325" s="110"/>
      <c r="G2325" s="110"/>
      <c r="H2325" s="110"/>
      <c r="I2325" s="110"/>
      <c r="J2325" s="110"/>
      <c r="K2325" s="110"/>
      <c r="L2325" s="110"/>
      <c r="M2325" s="110"/>
      <c r="N2325" s="110"/>
      <c r="O2325" s="110"/>
      <c r="P2325" s="110"/>
      <c r="Q2325" s="110"/>
      <c r="R2325" s="110"/>
      <c r="S2325" s="110"/>
      <c r="T2325" s="110"/>
      <c r="U2325" s="110"/>
      <c r="V2325" s="110"/>
      <c r="W2325" s="110"/>
      <c r="X2325" s="110"/>
      <c r="Y2325" s="110"/>
      <c r="Z2325" s="110"/>
      <c r="AA2325" s="110"/>
      <c r="AB2325" s="110"/>
      <c r="AC2325" s="110"/>
      <c r="AD2325" s="110"/>
      <c r="AE2325" s="110"/>
      <c r="AF2325" s="110"/>
      <c r="AG2325" s="110"/>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0"/>
      <c r="C2645" s="110"/>
      <c r="D2645" s="110"/>
      <c r="E2645" s="110"/>
      <c r="F2645" s="110"/>
      <c r="G2645" s="110"/>
      <c r="H2645" s="110"/>
      <c r="I2645" s="110"/>
      <c r="J2645" s="110"/>
      <c r="K2645" s="110"/>
      <c r="L2645" s="110"/>
      <c r="M2645" s="110"/>
      <c r="N2645" s="110"/>
      <c r="O2645" s="110"/>
      <c r="P2645" s="110"/>
      <c r="Q2645" s="110"/>
      <c r="R2645" s="110"/>
      <c r="S2645" s="110"/>
      <c r="T2645" s="110"/>
      <c r="U2645" s="110"/>
      <c r="V2645" s="110"/>
      <c r="W2645" s="110"/>
      <c r="X2645" s="110"/>
      <c r="Y2645" s="110"/>
      <c r="Z2645" s="110"/>
      <c r="AA2645" s="110"/>
      <c r="AB2645" s="110"/>
      <c r="AC2645" s="110"/>
      <c r="AD2645" s="110"/>
      <c r="AE2645" s="110"/>
      <c r="AF2645" s="110"/>
      <c r="AG2645" s="110"/>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0"/>
      <c r="C2971" s="110"/>
      <c r="D2971" s="110"/>
      <c r="E2971" s="110"/>
      <c r="F2971" s="110"/>
      <c r="G2971" s="110"/>
      <c r="H2971" s="110"/>
      <c r="I2971" s="110"/>
      <c r="J2971" s="110"/>
      <c r="K2971" s="110"/>
      <c r="L2971" s="110"/>
      <c r="M2971" s="110"/>
      <c r="N2971" s="110"/>
      <c r="O2971" s="110"/>
      <c r="P2971" s="110"/>
      <c r="Q2971" s="110"/>
      <c r="R2971" s="110"/>
      <c r="S2971" s="110"/>
      <c r="T2971" s="110"/>
      <c r="U2971" s="110"/>
      <c r="V2971" s="110"/>
      <c r="W2971" s="110"/>
      <c r="X2971" s="110"/>
      <c r="Y2971" s="110"/>
      <c r="Z2971" s="110"/>
      <c r="AA2971" s="110"/>
      <c r="AB2971" s="110"/>
      <c r="AC2971" s="110"/>
      <c r="AD2971" s="110"/>
      <c r="AE2971" s="110"/>
      <c r="AF2971" s="110"/>
      <c r="AG2971" s="110"/>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0"/>
      <c r="C3293" s="110"/>
      <c r="D3293" s="110"/>
      <c r="E3293" s="110"/>
      <c r="F3293" s="110"/>
      <c r="G3293" s="110"/>
      <c r="H3293" s="110"/>
      <c r="I3293" s="110"/>
      <c r="J3293" s="110"/>
      <c r="K3293" s="110"/>
      <c r="L3293" s="110"/>
      <c r="M3293" s="110"/>
      <c r="N3293" s="110"/>
      <c r="O3293" s="110"/>
      <c r="P3293" s="110"/>
      <c r="Q3293" s="110"/>
      <c r="R3293" s="110"/>
      <c r="S3293" s="110"/>
      <c r="T3293" s="110"/>
      <c r="U3293" s="110"/>
      <c r="V3293" s="110"/>
      <c r="W3293" s="110"/>
      <c r="X3293" s="110"/>
      <c r="Y3293" s="110"/>
      <c r="Z3293" s="110"/>
      <c r="AA3293" s="110"/>
      <c r="AB3293" s="110"/>
      <c r="AC3293" s="110"/>
      <c r="AD3293" s="110"/>
      <c r="AE3293" s="110"/>
      <c r="AF3293" s="110"/>
      <c r="AG3293" s="110"/>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0"/>
      <c r="C3402" s="110"/>
      <c r="D3402" s="110"/>
      <c r="E3402" s="110"/>
      <c r="F3402" s="110"/>
      <c r="G3402" s="110"/>
      <c r="H3402" s="110"/>
      <c r="I3402" s="110"/>
      <c r="J3402" s="110"/>
      <c r="K3402" s="110"/>
      <c r="L3402" s="110"/>
      <c r="M3402" s="110"/>
      <c r="N3402" s="110"/>
      <c r="O3402" s="110"/>
      <c r="P3402" s="110"/>
      <c r="Q3402" s="110"/>
      <c r="R3402" s="110"/>
      <c r="S3402" s="110"/>
      <c r="T3402" s="110"/>
      <c r="U3402" s="110"/>
      <c r="V3402" s="110"/>
      <c r="W3402" s="110"/>
      <c r="X3402" s="110"/>
      <c r="Y3402" s="110"/>
      <c r="Z3402" s="110"/>
      <c r="AA3402" s="110"/>
      <c r="AB3402" s="110"/>
      <c r="AC3402" s="110"/>
      <c r="AD3402" s="110"/>
      <c r="AE3402" s="110"/>
      <c r="AF3402" s="110"/>
      <c r="AG3402" s="110"/>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0"/>
      <c r="C3527" s="110"/>
      <c r="D3527" s="110"/>
      <c r="E3527" s="110"/>
      <c r="F3527" s="110"/>
      <c r="G3527" s="110"/>
      <c r="H3527" s="110"/>
      <c r="I3527" s="110"/>
      <c r="J3527" s="110"/>
      <c r="K3527" s="110"/>
      <c r="L3527" s="110"/>
      <c r="M3527" s="110"/>
      <c r="N3527" s="110"/>
      <c r="O3527" s="110"/>
      <c r="P3527" s="110"/>
      <c r="Q3527" s="110"/>
      <c r="R3527" s="110"/>
      <c r="S3527" s="110"/>
      <c r="T3527" s="110"/>
      <c r="U3527" s="110"/>
      <c r="V3527" s="110"/>
      <c r="W3527" s="110"/>
      <c r="X3527" s="110"/>
      <c r="Y3527" s="110"/>
      <c r="Z3527" s="110"/>
      <c r="AA3527" s="110"/>
      <c r="AB3527" s="110"/>
      <c r="AC3527" s="110"/>
      <c r="AD3527" s="110"/>
      <c r="AE3527" s="110"/>
      <c r="AF3527" s="110"/>
      <c r="AG3527" s="110"/>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0"/>
      <c r="C3652" s="110"/>
      <c r="D3652" s="110"/>
      <c r="E3652" s="110"/>
      <c r="F3652" s="110"/>
      <c r="G3652" s="110"/>
      <c r="H3652" s="110"/>
      <c r="I3652" s="110"/>
      <c r="J3652" s="110"/>
      <c r="K3652" s="110"/>
      <c r="L3652" s="110"/>
      <c r="M3652" s="110"/>
      <c r="N3652" s="110"/>
      <c r="O3652" s="110"/>
      <c r="P3652" s="110"/>
      <c r="Q3652" s="110"/>
      <c r="R3652" s="110"/>
      <c r="S3652" s="110"/>
      <c r="T3652" s="110"/>
      <c r="U3652" s="110"/>
      <c r="V3652" s="110"/>
      <c r="W3652" s="110"/>
      <c r="X3652" s="110"/>
      <c r="Y3652" s="110"/>
      <c r="Z3652" s="110"/>
      <c r="AA3652" s="110"/>
      <c r="AB3652" s="110"/>
      <c r="AC3652" s="110"/>
      <c r="AD3652" s="110"/>
      <c r="AE3652" s="110"/>
      <c r="AF3652" s="110"/>
      <c r="AG3652" s="110"/>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0"/>
      <c r="C3777" s="110"/>
      <c r="D3777" s="110"/>
      <c r="E3777" s="110"/>
      <c r="F3777" s="110"/>
      <c r="G3777" s="110"/>
      <c r="H3777" s="110"/>
      <c r="I3777" s="110"/>
      <c r="J3777" s="110"/>
      <c r="K3777" s="110"/>
      <c r="L3777" s="110"/>
      <c r="M3777" s="110"/>
      <c r="N3777" s="110"/>
      <c r="O3777" s="110"/>
      <c r="P3777" s="110"/>
      <c r="Q3777" s="110"/>
      <c r="R3777" s="110"/>
      <c r="S3777" s="110"/>
      <c r="T3777" s="110"/>
      <c r="U3777" s="110"/>
      <c r="V3777" s="110"/>
      <c r="W3777" s="110"/>
      <c r="X3777" s="110"/>
      <c r="Y3777" s="110"/>
      <c r="Z3777" s="110"/>
      <c r="AA3777" s="110"/>
      <c r="AB3777" s="110"/>
      <c r="AC3777" s="110"/>
      <c r="AD3777" s="110"/>
      <c r="AE3777" s="110"/>
      <c r="AF3777" s="110"/>
      <c r="AG3777" s="110"/>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0"/>
      <c r="C3902" s="110"/>
      <c r="D3902" s="110"/>
      <c r="E3902" s="110"/>
      <c r="F3902" s="110"/>
      <c r="G3902" s="110"/>
      <c r="H3902" s="110"/>
      <c r="I3902" s="110"/>
      <c r="J3902" s="110"/>
      <c r="K3902" s="110"/>
      <c r="L3902" s="110"/>
      <c r="M3902" s="110"/>
      <c r="N3902" s="110"/>
      <c r="O3902" s="110"/>
      <c r="P3902" s="110"/>
      <c r="Q3902" s="110"/>
      <c r="R3902" s="110"/>
      <c r="S3902" s="110"/>
      <c r="T3902" s="110"/>
      <c r="U3902" s="110"/>
      <c r="V3902" s="110"/>
      <c r="W3902" s="110"/>
      <c r="X3902" s="110"/>
      <c r="Y3902" s="110"/>
      <c r="Z3902" s="110"/>
      <c r="AA3902" s="110"/>
      <c r="AB3902" s="110"/>
      <c r="AC3902" s="110"/>
      <c r="AD3902" s="110"/>
      <c r="AE3902" s="110"/>
      <c r="AF3902" s="110"/>
      <c r="AG3902" s="110"/>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0"/>
      <c r="C4027" s="110"/>
      <c r="D4027" s="110"/>
      <c r="E4027" s="110"/>
      <c r="F4027" s="110"/>
      <c r="G4027" s="110"/>
      <c r="H4027" s="110"/>
      <c r="I4027" s="110"/>
      <c r="J4027" s="110"/>
      <c r="K4027" s="110"/>
      <c r="L4027" s="110"/>
      <c r="M4027" s="110"/>
      <c r="N4027" s="110"/>
      <c r="O4027" s="110"/>
      <c r="P4027" s="110"/>
      <c r="Q4027" s="110"/>
      <c r="R4027" s="110"/>
      <c r="S4027" s="110"/>
      <c r="T4027" s="110"/>
      <c r="U4027" s="110"/>
      <c r="V4027" s="110"/>
      <c r="W4027" s="110"/>
      <c r="X4027" s="110"/>
      <c r="Y4027" s="110"/>
      <c r="Z4027" s="110"/>
      <c r="AA4027" s="110"/>
      <c r="AB4027" s="110"/>
      <c r="AC4027" s="110"/>
      <c r="AD4027" s="110"/>
      <c r="AE4027" s="110"/>
      <c r="AF4027" s="110"/>
      <c r="AG4027" s="110"/>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0"/>
      <c r="C4152" s="110"/>
      <c r="D4152" s="110"/>
      <c r="E4152" s="110"/>
      <c r="F4152" s="110"/>
      <c r="G4152" s="110"/>
      <c r="H4152" s="110"/>
      <c r="I4152" s="110"/>
      <c r="J4152" s="110"/>
      <c r="K4152" s="110"/>
      <c r="L4152" s="110"/>
      <c r="M4152" s="110"/>
      <c r="N4152" s="110"/>
      <c r="O4152" s="110"/>
      <c r="P4152" s="110"/>
      <c r="Q4152" s="110"/>
      <c r="R4152" s="110"/>
      <c r="S4152" s="110"/>
      <c r="T4152" s="110"/>
      <c r="U4152" s="110"/>
      <c r="V4152" s="110"/>
      <c r="W4152" s="110"/>
      <c r="X4152" s="110"/>
      <c r="Y4152" s="110"/>
      <c r="Z4152" s="110"/>
      <c r="AA4152" s="110"/>
      <c r="AB4152" s="110"/>
      <c r="AC4152" s="110"/>
      <c r="AD4152" s="110"/>
      <c r="AE4152" s="110"/>
      <c r="AF4152" s="110"/>
      <c r="AG4152" s="110"/>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0"/>
      <c r="C4277" s="110"/>
      <c r="D4277" s="110"/>
      <c r="E4277" s="110"/>
      <c r="F4277" s="110"/>
      <c r="G4277" s="110"/>
      <c r="H4277" s="110"/>
      <c r="I4277" s="110"/>
      <c r="J4277" s="110"/>
      <c r="K4277" s="110"/>
      <c r="L4277" s="110"/>
      <c r="M4277" s="110"/>
      <c r="N4277" s="110"/>
      <c r="O4277" s="110"/>
      <c r="P4277" s="110"/>
      <c r="Q4277" s="110"/>
      <c r="R4277" s="110"/>
      <c r="S4277" s="110"/>
      <c r="T4277" s="110"/>
      <c r="U4277" s="110"/>
      <c r="V4277" s="110"/>
      <c r="W4277" s="110"/>
      <c r="X4277" s="110"/>
      <c r="Y4277" s="110"/>
      <c r="Z4277" s="110"/>
      <c r="AA4277" s="110"/>
      <c r="AB4277" s="110"/>
      <c r="AC4277" s="110"/>
      <c r="AD4277" s="110"/>
      <c r="AE4277" s="110"/>
      <c r="AF4277" s="110"/>
      <c r="AG4277" s="110"/>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0"/>
      <c r="C4402" s="110"/>
      <c r="D4402" s="110"/>
      <c r="E4402" s="110"/>
      <c r="F4402" s="110"/>
      <c r="G4402" s="110"/>
      <c r="H4402" s="110"/>
      <c r="I4402" s="110"/>
      <c r="J4402" s="110"/>
      <c r="K4402" s="110"/>
      <c r="L4402" s="110"/>
      <c r="M4402" s="110"/>
      <c r="N4402" s="110"/>
      <c r="O4402" s="110"/>
      <c r="P4402" s="110"/>
      <c r="Q4402" s="110"/>
      <c r="R4402" s="110"/>
      <c r="S4402" s="110"/>
      <c r="T4402" s="110"/>
      <c r="U4402" s="110"/>
      <c r="V4402" s="110"/>
      <c r="W4402" s="110"/>
      <c r="X4402" s="110"/>
      <c r="Y4402" s="110"/>
      <c r="Z4402" s="110"/>
      <c r="AA4402" s="110"/>
      <c r="AB4402" s="110"/>
      <c r="AC4402" s="110"/>
      <c r="AD4402" s="110"/>
      <c r="AE4402" s="110"/>
      <c r="AF4402" s="110"/>
      <c r="AG4402" s="110"/>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election activeCell="A7" sqref="A7"/>
    </sheetView>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f>INDEX('AEO 2023 Table 7'!18:18,MATCH(D$1,'AEO 2023 Table 7'!1:1,0))/INDEX('AEO 2022 Table 7'!18:18,MATCH($C$1,'AEO 2022 Table 7'!1:1,0))</f>
        <v>1.0348229552964918</v>
      </c>
      <c r="E2">
        <f>INDEX('AEO 2023 Table 7'!18:18,MATCH(E$1,'AEO 2023 Table 7'!1:1,0))/INDEX('AEO 2022 Table 7'!18:18,MATCH($C$1,'AEO 2022 Table 7'!1:1,0))</f>
        <v>1.0559542743847004</v>
      </c>
      <c r="F2">
        <f>INDEX('AEO 2023 Table 7'!18:18,MATCH(F$1,'AEO 2023 Table 7'!1:1,0))/INDEX('AEO 2022 Table 7'!18:18,MATCH($C$1,'AEO 2022 Table 7'!1:1,0))</f>
        <v>1.0636510159316475</v>
      </c>
      <c r="G2">
        <f>INDEX('AEO 2023 Table 7'!18:18,MATCH(G$1,'AEO 2023 Table 7'!1:1,0))/INDEX('AEO 2022 Table 7'!18:18,MATCH($C$1,'AEO 2022 Table 7'!1:1,0))</f>
        <v>1.0676011703257489</v>
      </c>
      <c r="H2">
        <f>INDEX('AEO 2023 Table 7'!18:18,MATCH(H$1,'AEO 2023 Table 7'!1:1,0))/INDEX('AEO 2022 Table 7'!18:18,MATCH($C$1,'AEO 2022 Table 7'!1:1,0))</f>
        <v>1.0751997268237354</v>
      </c>
      <c r="I2">
        <f>INDEX('AEO 2023 Table 7'!18:18,MATCH(I$1,'AEO 2023 Table 7'!1:1,0))/INDEX('AEO 2022 Table 7'!18:18,MATCH($C$1,'AEO 2022 Table 7'!1:1,0))</f>
        <v>1.085279836142574</v>
      </c>
      <c r="J2">
        <f>INDEX('AEO 2023 Table 7'!18:18,MATCH(J$1,'AEO 2023 Table 7'!1:1,0))/INDEX('AEO 2022 Table 7'!18:18,MATCH($C$1,'AEO 2022 Table 7'!1:1,0))</f>
        <v>1.0946056520842606</v>
      </c>
      <c r="K2">
        <f>INDEX('AEO 2023 Table 7'!18:18,MATCH(K$1,'AEO 2023 Table 7'!1:1,0))/INDEX('AEO 2022 Table 7'!18:18,MATCH($C$1,'AEO 2022 Table 7'!1:1,0))</f>
        <v>1.1018901048658176</v>
      </c>
      <c r="L2">
        <f>INDEX('AEO 2023 Table 7'!18:18,MATCH(L$1,'AEO 2023 Table 7'!1:1,0))/INDEX('AEO 2022 Table 7'!18:18,MATCH($C$1,'AEO 2022 Table 7'!1:1,0))</f>
        <v>1.1074477422246538</v>
      </c>
      <c r="M2">
        <f>INDEX('AEO 2023 Table 7'!18:18,MATCH(M$1,'AEO 2023 Table 7'!1:1,0))/INDEX('AEO 2022 Table 7'!18:18,MATCH($C$1,'AEO 2022 Table 7'!1:1,0))</f>
        <v>1.1121541447800718</v>
      </c>
      <c r="N2">
        <f>INDEX('AEO 2023 Table 7'!18:18,MATCH(N$1,'AEO 2023 Table 7'!1:1,0))/INDEX('AEO 2022 Table 7'!18:18,MATCH($C$1,'AEO 2022 Table 7'!1:1,0))</f>
        <v>1.1161128294723015</v>
      </c>
      <c r="O2">
        <f>INDEX('AEO 2023 Table 7'!18:18,MATCH(O$1,'AEO 2023 Table 7'!1:1,0))/INDEX('AEO 2022 Table 7'!18:18,MATCH($C$1,'AEO 2022 Table 7'!1:1,0))</f>
        <v>1.1218296956659826</v>
      </c>
      <c r="P2">
        <f>INDEX('AEO 2023 Table 7'!18:18,MATCH(P$1,'AEO 2023 Table 7'!1:1,0))/INDEX('AEO 2022 Table 7'!18:18,MATCH($C$1,'AEO 2022 Table 7'!1:1,0))</f>
        <v>1.1291301423015905</v>
      </c>
      <c r="Q2">
        <f>INDEX('AEO 2023 Table 7'!18:18,MATCH(Q$1,'AEO 2023 Table 7'!1:1,0))/INDEX('AEO 2022 Table 7'!18:18,MATCH($C$1,'AEO 2022 Table 7'!1:1,0))</f>
        <v>1.1357974943619527</v>
      </c>
      <c r="R2">
        <f>INDEX('AEO 2023 Table 7'!18:18,MATCH(R$1,'AEO 2023 Table 7'!1:1,0))/INDEX('AEO 2022 Table 7'!18:18,MATCH($C$1,'AEO 2022 Table 7'!1:1,0))</f>
        <v>1.1412142959090905</v>
      </c>
      <c r="S2">
        <f>INDEX('AEO 2023 Table 7'!18:18,MATCH(S$1,'AEO 2023 Table 7'!1:1,0))/INDEX('AEO 2022 Table 7'!18:18,MATCH($C$1,'AEO 2022 Table 7'!1:1,0))</f>
        <v>1.1475095216295574</v>
      </c>
      <c r="T2">
        <f>INDEX('AEO 2023 Table 7'!18:18,MATCH(T$1,'AEO 2023 Table 7'!1:1,0))/INDEX('AEO 2022 Table 7'!18:18,MATCH($C$1,'AEO 2022 Table 7'!1:1,0))</f>
        <v>1.1546130646141659</v>
      </c>
      <c r="U2">
        <f>INDEX('AEO 2023 Table 7'!18:18,MATCH(U$1,'AEO 2023 Table 7'!1:1,0))/INDEX('AEO 2022 Table 7'!18:18,MATCH($C$1,'AEO 2022 Table 7'!1:1,0))</f>
        <v>1.1617701874647839</v>
      </c>
      <c r="V2">
        <f>INDEX('AEO 2023 Table 7'!18:18,MATCH(V$1,'AEO 2023 Table 7'!1:1,0))/INDEX('AEO 2022 Table 7'!18:18,MATCH($C$1,'AEO 2022 Table 7'!1:1,0))</f>
        <v>1.1699454151179798</v>
      </c>
      <c r="W2">
        <f>INDEX('AEO 2023 Table 7'!18:18,MATCH(W$1,'AEO 2023 Table 7'!1:1,0))/INDEX('AEO 2022 Table 7'!18:18,MATCH($C$1,'AEO 2022 Table 7'!1:1,0))</f>
        <v>1.1783226999771497</v>
      </c>
      <c r="X2">
        <f>INDEX('AEO 2023 Table 7'!18:18,MATCH(X$1,'AEO 2023 Table 7'!1:1,0))/INDEX('AEO 2022 Table 7'!18:18,MATCH($C$1,'AEO 2022 Table 7'!1:1,0))</f>
        <v>1.1870590496803863</v>
      </c>
      <c r="Y2">
        <f>INDEX('AEO 2023 Table 7'!18:18,MATCH(Y$1,'AEO 2023 Table 7'!1:1,0))/INDEX('AEO 2022 Table 7'!18:18,MATCH($C$1,'AEO 2022 Table 7'!1:1,0))</f>
        <v>1.1955437606841637</v>
      </c>
      <c r="Z2">
        <f>INDEX('AEO 2023 Table 7'!18:18,MATCH(Z$1,'AEO 2023 Table 7'!1:1,0))/INDEX('AEO 2022 Table 7'!18:18,MATCH($C$1,'AEO 2022 Table 7'!1:1,0))</f>
        <v>1.2043301355379135</v>
      </c>
      <c r="AA2">
        <f>INDEX('AEO 2023 Table 7'!18:18,MATCH(AA$1,'AEO 2023 Table 7'!1:1,0))/INDEX('AEO 2022 Table 7'!18:18,MATCH($C$1,'AEO 2022 Table 7'!1:1,0))</f>
        <v>1.2136707017109569</v>
      </c>
      <c r="AB2">
        <f>INDEX('AEO 2023 Table 7'!18:18,MATCH(AB$1,'AEO 2023 Table 7'!1:1,0))/INDEX('AEO 2022 Table 7'!18:18,MATCH($C$1,'AEO 2022 Table 7'!1:1,0))</f>
        <v>1.224523408625898</v>
      </c>
      <c r="AC2">
        <f>INDEX('AEO 2023 Table 7'!18:18,MATCH(AC$1,'AEO 2023 Table 7'!1:1,0))/INDEX('AEO 2022 Table 7'!18:18,MATCH($C$1,'AEO 2022 Table 7'!1:1,0))</f>
        <v>1.2361744809118147</v>
      </c>
      <c r="AD2">
        <f>INDEX('AEO 2023 Table 7'!18:18,MATCH(AD$1,'AEO 2023 Table 7'!1:1,0))/INDEX('AEO 2022 Table 7'!18:18,MATCH($C$1,'AEO 2022 Table 7'!1:1,0))</f>
        <v>1.2481949251517472</v>
      </c>
      <c r="AE2">
        <f>INDEX('AEO 2023 Table 7'!18:18,MATCH(AE$1,'AEO 2023 Table 7'!1:1,0))/INDEX('AEO 2022 Table 7'!18:18,MATCH($C$1,'AEO 2022 Table 7'!1:1,0))</f>
        <v>1.2603735318482709</v>
      </c>
      <c r="AF2">
        <f>INDEX('AEO 2023 Table 7'!18:18,MATCH(AF$1,'AEO 2023 Table 7'!1:1,0))/INDEX('AEO 2022 Table 7'!18:18,MATCH($C$1,'AEO 2022 Table 7'!1:1,0))</f>
        <v>1.2736643415835633</v>
      </c>
    </row>
    <row r="3" spans="1:32">
      <c r="A3" t="s">
        <v>124</v>
      </c>
      <c r="B3">
        <f>INDEX('AEO 2021 Table 7'!22:22,MATCH(B$1,'AEO 2021 Table 7'!1:1,0))/INDEX('AEO 2021 Table 7'!22:22,MATCH(B$1,'AEO 2021 Table 7'!1:1,0))</f>
        <v>1</v>
      </c>
      <c r="C3">
        <v>1</v>
      </c>
      <c r="D3">
        <f>INDEX('AEO 2023 Table 7'!22:22,MATCH(D$1,'AEO 2023 Table 7'!1:1,0))/INDEX('AEO 2022 Table 7'!22:22,MATCH($C$1,'AEO 2022 Table 7'!1:1,0))</f>
        <v>1.1611151282758065</v>
      </c>
      <c r="E3">
        <f>INDEX('AEO 2023 Table 7'!22:22,MATCH(E$1,'AEO 2023 Table 7'!1:1,0))/INDEX('AEO 2022 Table 7'!22:22,MATCH($C$1,'AEO 2022 Table 7'!1:1,0))</f>
        <v>1.2366130930183559</v>
      </c>
      <c r="F3">
        <f>INDEX('AEO 2023 Table 7'!22:22,MATCH(F$1,'AEO 2023 Table 7'!1:1,0))/INDEX('AEO 2022 Table 7'!22:22,MATCH($C$1,'AEO 2022 Table 7'!1:1,0))</f>
        <v>1.2795306209444073</v>
      </c>
      <c r="G3">
        <f>INDEX('AEO 2023 Table 7'!22:22,MATCH(G$1,'AEO 2023 Table 7'!1:1,0))/INDEX('AEO 2022 Table 7'!22:22,MATCH($C$1,'AEO 2022 Table 7'!1:1,0))</f>
        <v>1.3061515185560795</v>
      </c>
      <c r="H3">
        <f>INDEX('AEO 2023 Table 7'!22:22,MATCH(H$1,'AEO 2023 Table 7'!1:1,0))/INDEX('AEO 2022 Table 7'!22:22,MATCH($C$1,'AEO 2022 Table 7'!1:1,0))</f>
        <v>1.3255740159707545</v>
      </c>
      <c r="I3">
        <f>INDEX('AEO 2023 Table 7'!22:22,MATCH(I$1,'AEO 2023 Table 7'!1:1,0))/INDEX('AEO 2022 Table 7'!22:22,MATCH($C$1,'AEO 2022 Table 7'!1:1,0))</f>
        <v>1.3401458038339054</v>
      </c>
      <c r="J3">
        <f>INDEX('AEO 2023 Table 7'!22:22,MATCH(J$1,'AEO 2023 Table 7'!1:1,0))/INDEX('AEO 2022 Table 7'!22:22,MATCH($C$1,'AEO 2022 Table 7'!1:1,0))</f>
        <v>1.3512738885935081</v>
      </c>
      <c r="K3">
        <f>INDEX('AEO 2023 Table 7'!22:22,MATCH(K$1,'AEO 2023 Table 7'!1:1,0))/INDEX('AEO 2022 Table 7'!22:22,MATCH($C$1,'AEO 2022 Table 7'!1:1,0))</f>
        <v>1.3595913219105278</v>
      </c>
      <c r="L3">
        <f>INDEX('AEO 2023 Table 7'!22:22,MATCH(L$1,'AEO 2023 Table 7'!1:1,0))/INDEX('AEO 2022 Table 7'!22:22,MATCH($C$1,'AEO 2022 Table 7'!1:1,0))</f>
        <v>1.3657133093047207</v>
      </c>
      <c r="M3">
        <f>INDEX('AEO 2023 Table 7'!22:22,MATCH(M$1,'AEO 2023 Table 7'!1:1,0))/INDEX('AEO 2022 Table 7'!22:22,MATCH($C$1,'AEO 2022 Table 7'!1:1,0))</f>
        <v>1.3699206446219421</v>
      </c>
      <c r="N3">
        <f>INDEX('AEO 2023 Table 7'!22:22,MATCH(N$1,'AEO 2023 Table 7'!1:1,0))/INDEX('AEO 2022 Table 7'!22:22,MATCH($C$1,'AEO 2022 Table 7'!1:1,0))</f>
        <v>1.3733048870562585</v>
      </c>
      <c r="O3">
        <f>INDEX('AEO 2023 Table 7'!22:22,MATCH(O$1,'AEO 2023 Table 7'!1:1,0))/INDEX('AEO 2022 Table 7'!22:22,MATCH($C$1,'AEO 2022 Table 7'!1:1,0))</f>
        <v>1.3763143340570141</v>
      </c>
      <c r="P3">
        <f>INDEX('AEO 2023 Table 7'!22:22,MATCH(P$1,'AEO 2023 Table 7'!1:1,0))/INDEX('AEO 2022 Table 7'!22:22,MATCH($C$1,'AEO 2022 Table 7'!1:1,0))</f>
        <v>1.3792530052600722</v>
      </c>
      <c r="Q3">
        <f>INDEX('AEO 2023 Table 7'!22:22,MATCH(Q$1,'AEO 2023 Table 7'!1:1,0))/INDEX('AEO 2022 Table 7'!22:22,MATCH($C$1,'AEO 2022 Table 7'!1:1,0))</f>
        <v>1.3816158555308746</v>
      </c>
      <c r="R3">
        <f>INDEX('AEO 2023 Table 7'!22:22,MATCH(R$1,'AEO 2023 Table 7'!1:1,0))/INDEX('AEO 2022 Table 7'!22:22,MATCH($C$1,'AEO 2022 Table 7'!1:1,0))</f>
        <v>1.3836443073618467</v>
      </c>
      <c r="S3">
        <f>INDEX('AEO 2023 Table 7'!22:22,MATCH(S$1,'AEO 2023 Table 7'!1:1,0))/INDEX('AEO 2022 Table 7'!22:22,MATCH($C$1,'AEO 2022 Table 7'!1:1,0))</f>
        <v>1.3854093218276431</v>
      </c>
      <c r="T3">
        <f>INDEX('AEO 2023 Table 7'!22:22,MATCH(T$1,'AEO 2023 Table 7'!1:1,0))/INDEX('AEO 2022 Table 7'!22:22,MATCH($C$1,'AEO 2022 Table 7'!1:1,0))</f>
        <v>1.3862275710415211</v>
      </c>
      <c r="U3">
        <f>INDEX('AEO 2023 Table 7'!22:22,MATCH(U$1,'AEO 2023 Table 7'!1:1,0))/INDEX('AEO 2022 Table 7'!22:22,MATCH($C$1,'AEO 2022 Table 7'!1:1,0))</f>
        <v>1.3865608644366418</v>
      </c>
      <c r="V3">
        <f>INDEX('AEO 2023 Table 7'!22:22,MATCH(V$1,'AEO 2023 Table 7'!1:1,0))/INDEX('AEO 2022 Table 7'!22:22,MATCH($C$1,'AEO 2022 Table 7'!1:1,0))</f>
        <v>1.3865570265568115</v>
      </c>
      <c r="W3">
        <f>INDEX('AEO 2023 Table 7'!22:22,MATCH(W$1,'AEO 2023 Table 7'!1:1,0))/INDEX('AEO 2022 Table 7'!22:22,MATCH($C$1,'AEO 2022 Table 7'!1:1,0))</f>
        <v>1.386210300582285</v>
      </c>
      <c r="X3">
        <f>INDEX('AEO 2023 Table 7'!22:22,MATCH(X$1,'AEO 2023 Table 7'!1:1,0))/INDEX('AEO 2022 Table 7'!22:22,MATCH($C$1,'AEO 2022 Table 7'!1:1,0))</f>
        <v>1.385685371259985</v>
      </c>
      <c r="Y3">
        <f>INDEX('AEO 2023 Table 7'!22:22,MATCH(Y$1,'AEO 2023 Table 7'!1:1,0))/INDEX('AEO 2022 Table 7'!22:22,MATCH($C$1,'AEO 2022 Table 7'!1:1,0))</f>
        <v>1.3846702388108152</v>
      </c>
      <c r="Z3">
        <f>INDEX('AEO 2023 Table 7'!22:22,MATCH(Z$1,'AEO 2023 Table 7'!1:1,0))/INDEX('AEO 2022 Table 7'!22:22,MATCH($C$1,'AEO 2022 Table 7'!1:1,0))</f>
        <v>1.3836822692869952</v>
      </c>
      <c r="AA3">
        <f>INDEX('AEO 2023 Table 7'!22:22,MATCH(AA$1,'AEO 2023 Table 7'!1:1,0))/INDEX('AEO 2022 Table 7'!22:22,MATCH($C$1,'AEO 2022 Table 7'!1:1,0))</f>
        <v>1.3825036696251933</v>
      </c>
      <c r="AB3">
        <f>INDEX('AEO 2023 Table 7'!22:22,MATCH(AB$1,'AEO 2023 Table 7'!1:1,0))/INDEX('AEO 2022 Table 7'!22:22,MATCH($C$1,'AEO 2022 Table 7'!1:1,0))</f>
        <v>1.3817154154272988</v>
      </c>
      <c r="AC3">
        <f>INDEX('AEO 2023 Table 7'!22:22,MATCH(AC$1,'AEO 2023 Table 7'!1:1,0))/INDEX('AEO 2022 Table 7'!22:22,MATCH($C$1,'AEO 2022 Table 7'!1:1,0))</f>
        <v>1.3803538613871749</v>
      </c>
      <c r="AD3">
        <f>INDEX('AEO 2023 Table 7'!22:22,MATCH(AD$1,'AEO 2023 Table 7'!1:1,0))/INDEX('AEO 2022 Table 7'!22:22,MATCH($C$1,'AEO 2022 Table 7'!1:1,0))</f>
        <v>1.3791070070177023</v>
      </c>
      <c r="AE3">
        <f>INDEX('AEO 2023 Table 7'!22:22,MATCH(AE$1,'AEO 2023 Table 7'!1:1,0))/INDEX('AEO 2022 Table 7'!22:22,MATCH($C$1,'AEO 2022 Table 7'!1:1,0))</f>
        <v>1.3776159112992388</v>
      </c>
      <c r="AF3">
        <f>INDEX('AEO 2023 Table 7'!22:22,MATCH(AF$1,'AEO 2023 Table 7'!1:1,0))/INDEX('AEO 2022 Table 7'!22:22,MATCH($C$1,'AEO 2022 Table 7'!1:1,0))</f>
        <v>1.3763161537414161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f>$C$4*'AEO 2023 Table 7'!F65/'AEO 2022 Table 7'!$C$65*'calibration multiplier'!$E$3</f>
        <v>1.1381981301424686</v>
      </c>
      <c r="E4">
        <f>$C$4*'AEO 2023 Table 7'!G65/'AEO 2022 Table 7'!$C$65*'calibration multiplier'!$E$3</f>
        <v>1.2215931996606293</v>
      </c>
      <c r="F4">
        <f>$C$4*'AEO 2023 Table 7'!H65/'AEO 2022 Table 7'!$C$65*'calibration multiplier'!$E$3</f>
        <v>1.2390693723170088</v>
      </c>
      <c r="G4">
        <f>$C$4*'AEO 2023 Table 7'!I65/'AEO 2022 Table 7'!$C$65*'calibration multiplier'!$E$3</f>
        <v>1.2414685643247672</v>
      </c>
      <c r="H4">
        <f>$C$4*'AEO 2023 Table 7'!J65/'AEO 2022 Table 7'!$C$65*'calibration multiplier'!$E$3</f>
        <v>1.2572196578259403</v>
      </c>
      <c r="I4">
        <f>$C$4*'AEO 2023 Table 7'!K65/'AEO 2022 Table 7'!$C$65*'calibration multiplier'!$E$3</f>
        <v>1.2727847611545415</v>
      </c>
      <c r="J4">
        <f>$C$4*'AEO 2023 Table 7'!L65/'AEO 2022 Table 7'!$C$65*'calibration multiplier'!$E$3</f>
        <v>1.2850995034760173</v>
      </c>
      <c r="K4">
        <f>$C$4*'AEO 2023 Table 7'!M65/'AEO 2022 Table 7'!$C$65*'calibration multiplier'!$E$3</f>
        <v>1.2942593164291318</v>
      </c>
      <c r="L4">
        <f>$C$4*'AEO 2023 Table 7'!N65/'AEO 2022 Table 7'!$C$65*'calibration multiplier'!$E$3</f>
        <v>1.3006877540531701</v>
      </c>
      <c r="M4">
        <f>$C$4*'AEO 2023 Table 7'!O65/'AEO 2022 Table 7'!$C$65*'calibration multiplier'!$E$3</f>
        <v>1.3071222830584062</v>
      </c>
      <c r="N4">
        <f>$C$4*'AEO 2023 Table 7'!P65/'AEO 2022 Table 7'!$C$65*'calibration multiplier'!$E$3</f>
        <v>1.3173371232349731</v>
      </c>
      <c r="O4">
        <f>$C$4*'AEO 2023 Table 7'!Q65/'AEO 2022 Table 7'!$C$65*'calibration multiplier'!$E$3</f>
        <v>1.3281030303638979</v>
      </c>
      <c r="P4">
        <f>$C$4*'AEO 2023 Table 7'!R65/'AEO 2022 Table 7'!$C$65*'calibration multiplier'!$E$3</f>
        <v>1.3378309661367238</v>
      </c>
      <c r="Q4">
        <f>$C$4*'AEO 2023 Table 7'!S65/'AEO 2022 Table 7'!$C$65*'calibration multiplier'!$E$3</f>
        <v>1.3494131183461486</v>
      </c>
      <c r="R4">
        <f>$C$4*'AEO 2023 Table 7'!T65/'AEO 2022 Table 7'!$C$65*'calibration multiplier'!$E$3</f>
        <v>1.3643983221847229</v>
      </c>
      <c r="S4">
        <f>$C$4*'AEO 2023 Table 7'!U65/'AEO 2022 Table 7'!$C$65*'calibration multiplier'!$E$3</f>
        <v>1.3822948001437478</v>
      </c>
      <c r="T4">
        <f>$C$4*'AEO 2023 Table 7'!V65/'AEO 2022 Table 7'!$C$65*'calibration multiplier'!$E$3</f>
        <v>1.4010875233230033</v>
      </c>
      <c r="U4">
        <f>$C$4*'AEO 2023 Table 7'!W65/'AEO 2022 Table 7'!$C$65*'calibration multiplier'!$E$3</f>
        <v>1.4207082682530749</v>
      </c>
      <c r="V4">
        <f>$C$4*'AEO 2023 Table 7'!X65/'AEO 2022 Table 7'!$C$65*'calibration multiplier'!$E$3</f>
        <v>1.4435127750891765</v>
      </c>
      <c r="W4">
        <f>$C$4*'AEO 2023 Table 7'!Y65/'AEO 2022 Table 7'!$C$65*'calibration multiplier'!$E$3</f>
        <v>1.4653438792098759</v>
      </c>
      <c r="X4">
        <f>$C$4*'AEO 2023 Table 7'!Z65/'AEO 2022 Table 7'!$C$65*'calibration multiplier'!$E$3</f>
        <v>1.4875550855173156</v>
      </c>
      <c r="Y4">
        <f>$C$4*'AEO 2023 Table 7'!AA65/'AEO 2022 Table 7'!$C$65*'calibration multiplier'!$E$3</f>
        <v>1.510104160435191</v>
      </c>
      <c r="Z4">
        <f>$C$4*'AEO 2023 Table 7'!AB65/'AEO 2022 Table 7'!$C$65*'calibration multiplier'!$E$3</f>
        <v>1.5325955702777276</v>
      </c>
      <c r="AA4">
        <f>$C$4*'AEO 2023 Table 7'!AC65/'AEO 2022 Table 7'!$C$65*'calibration multiplier'!$E$3</f>
        <v>1.5544875882104046</v>
      </c>
      <c r="AB4">
        <f>$C$4*'AEO 2023 Table 7'!AD65/'AEO 2022 Table 7'!$C$65*'calibration multiplier'!$E$3</f>
        <v>1.5758135137837697</v>
      </c>
      <c r="AC4">
        <f>$C$4*'AEO 2023 Table 7'!AE65/'AEO 2022 Table 7'!$C$65*'calibration multiplier'!$E$3</f>
        <v>1.5986781222476893</v>
      </c>
      <c r="AD4">
        <f>$C$4*'AEO 2023 Table 7'!AF65/'AEO 2022 Table 7'!$C$65*'calibration multiplier'!$E$3</f>
        <v>1.6217709544604848</v>
      </c>
      <c r="AE4">
        <f>$C$4*'AEO 2023 Table 7'!AG65/'AEO 2022 Table 7'!$C$65*'calibration multiplier'!$E$3</f>
        <v>1.6445311972598828</v>
      </c>
      <c r="AF4">
        <f>$C$4*'AEO 2023 Table 7'!AH65/'AEO 2022 Table 7'!$C$65*'calibration multiplier'!$E$3</f>
        <v>1.669914794895117</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topLeftCell="O1" workbookViewId="0">
      <selection activeCell="AG1" sqref="AG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f>(INDEX('AEO 2023 Table 7'!19:19,MATCH(D$1,'AEO 2023 Table 7'!1:1,0))+INDEX('AEO 2023 Table 49'!28:28,MATCH(D1,'AEO 2023 Table 49'!13:13,0))+INDEX('AEO 2023 Table 49'!39:39,MATCH(D1,'AEO 2023 Table 49'!13:13,0)))/
(INDEX('AEO 2022 Table 7'!19:19,MATCH($C$1,'AEO 2022 Table 7'!1:1,0))+INDEX('AEO 2022 Table 49'!28:28,MATCH($C$1,'AEO 2022 Table 49'!13:13,0))+INDEX('AEO 2022 Table 49'!39:39,MATCH($C$1,'AEO 2022 Table 49'!13:13,0)))</f>
        <v>1.0699364822934796</v>
      </c>
      <c r="E2">
        <f>(INDEX('AEO 2023 Table 7'!19:19,MATCH(E$1,'AEO 2023 Table 7'!1:1,0))+INDEX('AEO 2023 Table 49'!28:28,MATCH(E1,'AEO 2023 Table 49'!13:13,0))+INDEX('AEO 2023 Table 49'!39:39,MATCH(E1,'AEO 2023 Table 49'!13:13,0)))/
(INDEX('AEO 2022 Table 7'!19:19,MATCH($C$1,'AEO 2022 Table 7'!1:1,0))+INDEX('AEO 2022 Table 49'!28:28,MATCH($C$1,'AEO 2022 Table 49'!13:13,0))+INDEX('AEO 2022 Table 49'!39:39,MATCH($C$1,'AEO 2022 Table 49'!13:13,0)))</f>
        <v>1.0676506992913048</v>
      </c>
      <c r="F2">
        <f>(INDEX('AEO 2023 Table 7'!19:19,MATCH(F$1,'AEO 2023 Table 7'!1:1,0))+INDEX('AEO 2023 Table 49'!28:28,MATCH(F1,'AEO 2023 Table 49'!13:13,0))+INDEX('AEO 2023 Table 49'!39:39,MATCH(F1,'AEO 2023 Table 49'!13:13,0)))/
(INDEX('AEO 2022 Table 7'!19:19,MATCH($C$1,'AEO 2022 Table 7'!1:1,0))+INDEX('AEO 2022 Table 49'!28:28,MATCH($C$1,'AEO 2022 Table 49'!13:13,0))+INDEX('AEO 2022 Table 49'!39:39,MATCH($C$1,'AEO 2022 Table 49'!13:13,0)))</f>
        <v>1.065853887693184</v>
      </c>
      <c r="G2">
        <f>(INDEX('AEO 2023 Table 7'!19:19,MATCH(G$1,'AEO 2023 Table 7'!1:1,0))+INDEX('AEO 2023 Table 49'!28:28,MATCH(G1,'AEO 2023 Table 49'!13:13,0))+INDEX('AEO 2023 Table 49'!39:39,MATCH(G1,'AEO 2023 Table 49'!13:13,0)))/
(INDEX('AEO 2022 Table 7'!19:19,MATCH($C$1,'AEO 2022 Table 7'!1:1,0))+INDEX('AEO 2022 Table 49'!28:28,MATCH($C$1,'AEO 2022 Table 49'!13:13,0))+INDEX('AEO 2022 Table 49'!39:39,MATCH($C$1,'AEO 2022 Table 49'!13:13,0)))</f>
        <v>1.0724340918645892</v>
      </c>
      <c r="H2">
        <f>(INDEX('AEO 2023 Table 7'!19:19,MATCH(H$1,'AEO 2023 Table 7'!1:1,0))+INDEX('AEO 2023 Table 49'!28:28,MATCH(H1,'AEO 2023 Table 49'!13:13,0))+INDEX('AEO 2023 Table 49'!39:39,MATCH(H1,'AEO 2023 Table 49'!13:13,0)))/
(INDEX('AEO 2022 Table 7'!19:19,MATCH($C$1,'AEO 2022 Table 7'!1:1,0))+INDEX('AEO 2022 Table 49'!28:28,MATCH($C$1,'AEO 2022 Table 49'!13:13,0))+INDEX('AEO 2022 Table 49'!39:39,MATCH($C$1,'AEO 2022 Table 49'!13:13,0)))</f>
        <v>1.083524539906175</v>
      </c>
      <c r="I2">
        <f>(INDEX('AEO 2023 Table 7'!19:19,MATCH(I$1,'AEO 2023 Table 7'!1:1,0))+INDEX('AEO 2023 Table 49'!28:28,MATCH(I1,'AEO 2023 Table 49'!13:13,0))+INDEX('AEO 2023 Table 49'!39:39,MATCH(I1,'AEO 2023 Table 49'!13:13,0)))/
(INDEX('AEO 2022 Table 7'!19:19,MATCH($C$1,'AEO 2022 Table 7'!1:1,0))+INDEX('AEO 2022 Table 49'!28:28,MATCH($C$1,'AEO 2022 Table 49'!13:13,0))+INDEX('AEO 2022 Table 49'!39:39,MATCH($C$1,'AEO 2022 Table 49'!13:13,0)))</f>
        <v>1.0928667027428085</v>
      </c>
      <c r="J2">
        <f>(INDEX('AEO 2023 Table 7'!19:19,MATCH(J$1,'AEO 2023 Table 7'!1:1,0))+INDEX('AEO 2023 Table 49'!28:28,MATCH(J1,'AEO 2023 Table 49'!13:13,0))+INDEX('AEO 2023 Table 49'!39:39,MATCH(J1,'AEO 2023 Table 49'!13:13,0)))/
(INDEX('AEO 2022 Table 7'!19:19,MATCH($C$1,'AEO 2022 Table 7'!1:1,0))+INDEX('AEO 2022 Table 49'!28:28,MATCH($C$1,'AEO 2022 Table 49'!13:13,0))+INDEX('AEO 2022 Table 49'!39:39,MATCH($C$1,'AEO 2022 Table 49'!13:13,0)))</f>
        <v>1.1011691992198414</v>
      </c>
      <c r="K2">
        <f>(INDEX('AEO 2023 Table 7'!19:19,MATCH(K$1,'AEO 2023 Table 7'!1:1,0))+INDEX('AEO 2023 Table 49'!28:28,MATCH(K1,'AEO 2023 Table 49'!13:13,0))+INDEX('AEO 2023 Table 49'!39:39,MATCH(K1,'AEO 2023 Table 49'!13:13,0)))/
(INDEX('AEO 2022 Table 7'!19:19,MATCH($C$1,'AEO 2022 Table 7'!1:1,0))+INDEX('AEO 2022 Table 49'!28:28,MATCH($C$1,'AEO 2022 Table 49'!13:13,0))+INDEX('AEO 2022 Table 49'!39:39,MATCH($C$1,'AEO 2022 Table 49'!13:13,0)))</f>
        <v>1.1088545503880833</v>
      </c>
      <c r="L2">
        <f>(INDEX('AEO 2023 Table 7'!19:19,MATCH(L$1,'AEO 2023 Table 7'!1:1,0))+INDEX('AEO 2023 Table 49'!28:28,MATCH(L1,'AEO 2023 Table 49'!13:13,0))+INDEX('AEO 2023 Table 49'!39:39,MATCH(L1,'AEO 2023 Table 49'!13:13,0)))/
(INDEX('AEO 2022 Table 7'!19:19,MATCH($C$1,'AEO 2022 Table 7'!1:1,0))+INDEX('AEO 2022 Table 49'!28:28,MATCH($C$1,'AEO 2022 Table 49'!13:13,0))+INDEX('AEO 2022 Table 49'!39:39,MATCH($C$1,'AEO 2022 Table 49'!13:13,0)))</f>
        <v>1.1170769347919252</v>
      </c>
      <c r="M2">
        <f>(INDEX('AEO 2023 Table 7'!19:19,MATCH(M$1,'AEO 2023 Table 7'!1:1,0))+INDEX('AEO 2023 Table 49'!28:28,MATCH(M1,'AEO 2023 Table 49'!13:13,0))+INDEX('AEO 2023 Table 49'!39:39,MATCH(M1,'AEO 2023 Table 49'!13:13,0)))/
(INDEX('AEO 2022 Table 7'!19:19,MATCH($C$1,'AEO 2022 Table 7'!1:1,0))+INDEX('AEO 2022 Table 49'!28:28,MATCH($C$1,'AEO 2022 Table 49'!13:13,0))+INDEX('AEO 2022 Table 49'!39:39,MATCH($C$1,'AEO 2022 Table 49'!13:13,0)))</f>
        <v>1.1267017134660859</v>
      </c>
      <c r="N2">
        <f>(INDEX('AEO 2023 Table 7'!19:19,MATCH(N$1,'AEO 2023 Table 7'!1:1,0))+INDEX('AEO 2023 Table 49'!28:28,MATCH(N1,'AEO 2023 Table 49'!13:13,0))+INDEX('AEO 2023 Table 49'!39:39,MATCH(N1,'AEO 2023 Table 49'!13:13,0)))/
(INDEX('AEO 2022 Table 7'!19:19,MATCH($C$1,'AEO 2022 Table 7'!1:1,0))+INDEX('AEO 2022 Table 49'!28:28,MATCH($C$1,'AEO 2022 Table 49'!13:13,0))+INDEX('AEO 2022 Table 49'!39:39,MATCH($C$1,'AEO 2022 Table 49'!13:13,0)))</f>
        <v>1.1402838986590484</v>
      </c>
      <c r="O2">
        <f>(INDEX('AEO 2023 Table 7'!19:19,MATCH(O$1,'AEO 2023 Table 7'!1:1,0))+INDEX('AEO 2023 Table 49'!28:28,MATCH(O1,'AEO 2023 Table 49'!13:13,0))+INDEX('AEO 2023 Table 49'!39:39,MATCH(O1,'AEO 2023 Table 49'!13:13,0)))/
(INDEX('AEO 2022 Table 7'!19:19,MATCH($C$1,'AEO 2022 Table 7'!1:1,0))+INDEX('AEO 2022 Table 49'!28:28,MATCH($C$1,'AEO 2022 Table 49'!13:13,0))+INDEX('AEO 2022 Table 49'!39:39,MATCH($C$1,'AEO 2022 Table 49'!13:13,0)))</f>
        <v>1.153216960466487</v>
      </c>
      <c r="P2">
        <f>(INDEX('AEO 2023 Table 7'!19:19,MATCH(P$1,'AEO 2023 Table 7'!1:1,0))+INDEX('AEO 2023 Table 49'!28:28,MATCH(P1,'AEO 2023 Table 49'!13:13,0))+INDEX('AEO 2023 Table 49'!39:39,MATCH(P1,'AEO 2023 Table 49'!13:13,0)))/
(INDEX('AEO 2022 Table 7'!19:19,MATCH($C$1,'AEO 2022 Table 7'!1:1,0))+INDEX('AEO 2022 Table 49'!28:28,MATCH($C$1,'AEO 2022 Table 49'!13:13,0))+INDEX('AEO 2022 Table 49'!39:39,MATCH($C$1,'AEO 2022 Table 49'!13:13,0)))</f>
        <v>1.1652823700032433</v>
      </c>
      <c r="Q2">
        <f>(INDEX('AEO 2023 Table 7'!19:19,MATCH(Q$1,'AEO 2023 Table 7'!1:1,0))+INDEX('AEO 2023 Table 49'!28:28,MATCH(Q1,'AEO 2023 Table 49'!13:13,0))+INDEX('AEO 2023 Table 49'!39:39,MATCH(Q1,'AEO 2023 Table 49'!13:13,0)))/
(INDEX('AEO 2022 Table 7'!19:19,MATCH($C$1,'AEO 2022 Table 7'!1:1,0))+INDEX('AEO 2022 Table 49'!28:28,MATCH($C$1,'AEO 2022 Table 49'!13:13,0))+INDEX('AEO 2022 Table 49'!39:39,MATCH($C$1,'AEO 2022 Table 49'!13:13,0)))</f>
        <v>1.1784703543631405</v>
      </c>
      <c r="R2">
        <f>(INDEX('AEO 2023 Table 7'!19:19,MATCH(R$1,'AEO 2023 Table 7'!1:1,0))+INDEX('AEO 2023 Table 49'!28:28,MATCH(R1,'AEO 2023 Table 49'!13:13,0))+INDEX('AEO 2023 Table 49'!39:39,MATCH(R1,'AEO 2023 Table 49'!13:13,0)))/
(INDEX('AEO 2022 Table 7'!19:19,MATCH($C$1,'AEO 2022 Table 7'!1:1,0))+INDEX('AEO 2022 Table 49'!28:28,MATCH($C$1,'AEO 2022 Table 49'!13:13,0))+INDEX('AEO 2022 Table 49'!39:39,MATCH($C$1,'AEO 2022 Table 49'!13:13,0)))</f>
        <v>1.1904448857238621</v>
      </c>
      <c r="S2">
        <f>(INDEX('AEO 2023 Table 7'!19:19,MATCH(S$1,'AEO 2023 Table 7'!1:1,0))+INDEX('AEO 2023 Table 49'!28:28,MATCH(S1,'AEO 2023 Table 49'!13:13,0))+INDEX('AEO 2023 Table 49'!39:39,MATCH(S1,'AEO 2023 Table 49'!13:13,0)))/
(INDEX('AEO 2022 Table 7'!19:19,MATCH($C$1,'AEO 2022 Table 7'!1:1,0))+INDEX('AEO 2022 Table 49'!28:28,MATCH($C$1,'AEO 2022 Table 49'!13:13,0))+INDEX('AEO 2022 Table 49'!39:39,MATCH($C$1,'AEO 2022 Table 49'!13:13,0)))</f>
        <v>1.2047886091943771</v>
      </c>
      <c r="T2">
        <f>(INDEX('AEO 2023 Table 7'!19:19,MATCH(T$1,'AEO 2023 Table 7'!1:1,0))+INDEX('AEO 2023 Table 49'!28:28,MATCH(T1,'AEO 2023 Table 49'!13:13,0))+INDEX('AEO 2023 Table 49'!39:39,MATCH(T1,'AEO 2023 Table 49'!13:13,0)))/
(INDEX('AEO 2022 Table 7'!19:19,MATCH($C$1,'AEO 2022 Table 7'!1:1,0))+INDEX('AEO 2022 Table 49'!28:28,MATCH($C$1,'AEO 2022 Table 49'!13:13,0))+INDEX('AEO 2022 Table 49'!39:39,MATCH($C$1,'AEO 2022 Table 49'!13:13,0)))</f>
        <v>1.2191585375486462</v>
      </c>
      <c r="U2">
        <f>(INDEX('AEO 2023 Table 7'!19:19,MATCH(U$1,'AEO 2023 Table 7'!1:1,0))+INDEX('AEO 2023 Table 49'!28:28,MATCH(U1,'AEO 2023 Table 49'!13:13,0))+INDEX('AEO 2023 Table 49'!39:39,MATCH(U1,'AEO 2023 Table 49'!13:13,0)))/
(INDEX('AEO 2022 Table 7'!19:19,MATCH($C$1,'AEO 2022 Table 7'!1:1,0))+INDEX('AEO 2022 Table 49'!28:28,MATCH($C$1,'AEO 2022 Table 49'!13:13,0))+INDEX('AEO 2022 Table 49'!39:39,MATCH($C$1,'AEO 2022 Table 49'!13:13,0)))</f>
        <v>1.2326680887574479</v>
      </c>
      <c r="V2">
        <f>(INDEX('AEO 2023 Table 7'!19:19,MATCH(V$1,'AEO 2023 Table 7'!1:1,0))+INDEX('AEO 2023 Table 49'!28:28,MATCH(V1,'AEO 2023 Table 49'!13:13,0))+INDEX('AEO 2023 Table 49'!39:39,MATCH(V1,'AEO 2023 Table 49'!13:13,0)))/
(INDEX('AEO 2022 Table 7'!19:19,MATCH($C$1,'AEO 2022 Table 7'!1:1,0))+INDEX('AEO 2022 Table 49'!28:28,MATCH($C$1,'AEO 2022 Table 49'!13:13,0))+INDEX('AEO 2022 Table 49'!39:39,MATCH($C$1,'AEO 2022 Table 49'!13:13,0)))</f>
        <v>1.247918627494452</v>
      </c>
      <c r="W2">
        <f>(INDEX('AEO 2023 Table 7'!19:19,MATCH(W$1,'AEO 2023 Table 7'!1:1,0))+INDEX('AEO 2023 Table 49'!28:28,MATCH(W1,'AEO 2023 Table 49'!13:13,0))+INDEX('AEO 2023 Table 49'!39:39,MATCH(W1,'AEO 2023 Table 49'!13:13,0)))/
(INDEX('AEO 2022 Table 7'!19:19,MATCH($C$1,'AEO 2022 Table 7'!1:1,0))+INDEX('AEO 2022 Table 49'!28:28,MATCH($C$1,'AEO 2022 Table 49'!13:13,0))+INDEX('AEO 2022 Table 49'!39:39,MATCH($C$1,'AEO 2022 Table 49'!13:13,0)))</f>
        <v>1.2638158134584287</v>
      </c>
      <c r="X2">
        <f>(INDEX('AEO 2023 Table 7'!19:19,MATCH(X$1,'AEO 2023 Table 7'!1:1,0))+INDEX('AEO 2023 Table 49'!28:28,MATCH(X1,'AEO 2023 Table 49'!13:13,0))+INDEX('AEO 2023 Table 49'!39:39,MATCH(X1,'AEO 2023 Table 49'!13:13,0)))/
(INDEX('AEO 2022 Table 7'!19:19,MATCH($C$1,'AEO 2022 Table 7'!1:1,0))+INDEX('AEO 2022 Table 49'!28:28,MATCH($C$1,'AEO 2022 Table 49'!13:13,0))+INDEX('AEO 2022 Table 49'!39:39,MATCH($C$1,'AEO 2022 Table 49'!13:13,0)))</f>
        <v>1.2800532569835779</v>
      </c>
      <c r="Y2">
        <f>(INDEX('AEO 2023 Table 7'!19:19,MATCH(Y$1,'AEO 2023 Table 7'!1:1,0))+INDEX('AEO 2023 Table 49'!28:28,MATCH(Y1,'AEO 2023 Table 49'!13:13,0))+INDEX('AEO 2023 Table 49'!39:39,MATCH(Y1,'AEO 2023 Table 49'!13:13,0)))/
(INDEX('AEO 2022 Table 7'!19:19,MATCH($C$1,'AEO 2022 Table 7'!1:1,0))+INDEX('AEO 2022 Table 49'!28:28,MATCH($C$1,'AEO 2022 Table 49'!13:13,0))+INDEX('AEO 2022 Table 49'!39:39,MATCH($C$1,'AEO 2022 Table 49'!13:13,0)))</f>
        <v>1.2959026156519733</v>
      </c>
      <c r="Z2">
        <f>(INDEX('AEO 2023 Table 7'!19:19,MATCH(Z$1,'AEO 2023 Table 7'!1:1,0))+INDEX('AEO 2023 Table 49'!28:28,MATCH(Z1,'AEO 2023 Table 49'!13:13,0))+INDEX('AEO 2023 Table 49'!39:39,MATCH(Z1,'AEO 2023 Table 49'!13:13,0)))/
(INDEX('AEO 2022 Table 7'!19:19,MATCH($C$1,'AEO 2022 Table 7'!1:1,0))+INDEX('AEO 2022 Table 49'!28:28,MATCH($C$1,'AEO 2022 Table 49'!13:13,0))+INDEX('AEO 2022 Table 49'!39:39,MATCH($C$1,'AEO 2022 Table 49'!13:13,0)))</f>
        <v>1.3110163387360001</v>
      </c>
      <c r="AA2">
        <f>(INDEX('AEO 2023 Table 7'!19:19,MATCH(AA$1,'AEO 2023 Table 7'!1:1,0))+INDEX('AEO 2023 Table 49'!28:28,MATCH(AA1,'AEO 2023 Table 49'!13:13,0))+INDEX('AEO 2023 Table 49'!39:39,MATCH(AA1,'AEO 2023 Table 49'!13:13,0)))/
(INDEX('AEO 2022 Table 7'!19:19,MATCH($C$1,'AEO 2022 Table 7'!1:1,0))+INDEX('AEO 2022 Table 49'!28:28,MATCH($C$1,'AEO 2022 Table 49'!13:13,0))+INDEX('AEO 2022 Table 49'!39:39,MATCH($C$1,'AEO 2022 Table 49'!13:13,0)))</f>
        <v>1.3259328802179677</v>
      </c>
      <c r="AB2">
        <f>(INDEX('AEO 2023 Table 7'!19:19,MATCH(AB$1,'AEO 2023 Table 7'!1:1,0))+INDEX('AEO 2023 Table 49'!28:28,MATCH(AB1,'AEO 2023 Table 49'!13:13,0))+INDEX('AEO 2023 Table 49'!39:39,MATCH(AB1,'AEO 2023 Table 49'!13:13,0)))/
(INDEX('AEO 2022 Table 7'!19:19,MATCH($C$1,'AEO 2022 Table 7'!1:1,0))+INDEX('AEO 2022 Table 49'!28:28,MATCH($C$1,'AEO 2022 Table 49'!13:13,0))+INDEX('AEO 2022 Table 49'!39:39,MATCH($C$1,'AEO 2022 Table 49'!13:13,0)))</f>
        <v>1.3424012198901094</v>
      </c>
      <c r="AC2">
        <f>(INDEX('AEO 2023 Table 7'!19:19,MATCH(AC$1,'AEO 2023 Table 7'!1:1,0))+INDEX('AEO 2023 Table 49'!28:28,MATCH(AC1,'AEO 2023 Table 49'!13:13,0))+INDEX('AEO 2023 Table 49'!39:39,MATCH(AC1,'AEO 2023 Table 49'!13:13,0)))/
(INDEX('AEO 2022 Table 7'!19:19,MATCH($C$1,'AEO 2022 Table 7'!1:1,0))+INDEX('AEO 2022 Table 49'!28:28,MATCH($C$1,'AEO 2022 Table 49'!13:13,0))+INDEX('AEO 2022 Table 49'!39:39,MATCH($C$1,'AEO 2022 Table 49'!13:13,0)))</f>
        <v>1.3594747796192954</v>
      </c>
      <c r="AD2">
        <f>(INDEX('AEO 2023 Table 7'!19:19,MATCH(AD$1,'AEO 2023 Table 7'!1:1,0))+INDEX('AEO 2023 Table 49'!28:28,MATCH(AD1,'AEO 2023 Table 49'!13:13,0))+INDEX('AEO 2023 Table 49'!39:39,MATCH(AD1,'AEO 2023 Table 49'!13:13,0)))/
(INDEX('AEO 2022 Table 7'!19:19,MATCH($C$1,'AEO 2022 Table 7'!1:1,0))+INDEX('AEO 2022 Table 49'!28:28,MATCH($C$1,'AEO 2022 Table 49'!13:13,0))+INDEX('AEO 2022 Table 49'!39:39,MATCH($C$1,'AEO 2022 Table 49'!13:13,0)))</f>
        <v>1.3758429814551014</v>
      </c>
      <c r="AE2">
        <f>(INDEX('AEO 2023 Table 7'!19:19,MATCH(AE$1,'AEO 2023 Table 7'!1:1,0))+INDEX('AEO 2023 Table 49'!28:28,MATCH(AE1,'AEO 2023 Table 49'!13:13,0))+INDEX('AEO 2023 Table 49'!39:39,MATCH(AE1,'AEO 2023 Table 49'!13:13,0)))/
(INDEX('AEO 2022 Table 7'!19:19,MATCH($C$1,'AEO 2022 Table 7'!1:1,0))+INDEX('AEO 2022 Table 49'!28:28,MATCH($C$1,'AEO 2022 Table 49'!13:13,0))+INDEX('AEO 2022 Table 49'!39:39,MATCH($C$1,'AEO 2022 Table 49'!13:13,0)))</f>
        <v>1.3933099256517836</v>
      </c>
      <c r="AF2">
        <f>(INDEX('AEO 2023 Table 7'!19:19,MATCH(AF$1,'AEO 2023 Table 7'!1:1,0))+INDEX('AEO 2023 Table 49'!28:28,MATCH(AF1,'AEO 2023 Table 49'!13:13,0))+INDEX('AEO 2023 Table 49'!39:39,MATCH(AF1,'AEO 2023 Table 49'!13:13,0)))/
(INDEX('AEO 2022 Table 7'!19:19,MATCH($C$1,'AEO 2022 Table 7'!1:1,0))+INDEX('AEO 2022 Table 49'!28:28,MATCH($C$1,'AEO 2022 Table 49'!13:13,0))+INDEX('AEO 2022 Table 49'!39:39,MATCH($C$1,'AEO 2022 Table 49'!13:13,0)))</f>
        <v>1.4134882093380703</v>
      </c>
    </row>
    <row r="3" spans="1:32">
      <c r="A3" t="s">
        <v>124</v>
      </c>
      <c r="B3">
        <v>1</v>
      </c>
      <c r="C3">
        <v>1</v>
      </c>
      <c r="D3">
        <f>INDEX('AEO 2023 Table 49'!50:50,MATCH(D1,'AEO 2023 Table 49'!13:13,0))/INDEX('AEO 2022 Table 49'!50:50,MATCH($C$1,'AEO 2022 Table 49'!13:13,0))</f>
        <v>1.0639085741916807</v>
      </c>
      <c r="E3">
        <f>INDEX('AEO 2023 Table 49'!50:50,MATCH(E1,'AEO 2023 Table 49'!13:13,0))/INDEX('AEO 2022 Table 49'!50:50,MATCH($C$1,'AEO 2022 Table 49'!13:13,0))</f>
        <v>1.0472585176409526</v>
      </c>
      <c r="F3">
        <f>INDEX('AEO 2023 Table 49'!50:50,MATCH(F1,'AEO 2023 Table 49'!13:13,0))/INDEX('AEO 2022 Table 49'!50:50,MATCH($C$1,'AEO 2022 Table 49'!13:13,0))</f>
        <v>1.034175253552083</v>
      </c>
      <c r="G3">
        <f>INDEX('AEO 2023 Table 49'!50:50,MATCH(G1,'AEO 2023 Table 49'!13:13,0))/INDEX('AEO 2022 Table 49'!50:50,MATCH($C$1,'AEO 2022 Table 49'!13:13,0))</f>
        <v>1.033140950094003</v>
      </c>
      <c r="H3">
        <f>INDEX('AEO 2023 Table 49'!50:50,MATCH(H1,'AEO 2023 Table 49'!13:13,0))/INDEX('AEO 2022 Table 49'!50:50,MATCH($C$1,'AEO 2022 Table 49'!13:13,0))</f>
        <v>1.039612154442545</v>
      </c>
      <c r="I3">
        <f>INDEX('AEO 2023 Table 49'!50:50,MATCH(I1,'AEO 2023 Table 49'!13:13,0))/INDEX('AEO 2022 Table 49'!50:50,MATCH($C$1,'AEO 2022 Table 49'!13:13,0))</f>
        <v>1.0442160389020159</v>
      </c>
      <c r="J3">
        <f>INDEX('AEO 2023 Table 49'!50:50,MATCH(J1,'AEO 2023 Table 49'!13:13,0))/INDEX('AEO 2022 Table 49'!50:50,MATCH($C$1,'AEO 2022 Table 49'!13:13,0))</f>
        <v>1.0475578417507572</v>
      </c>
      <c r="K3">
        <f>INDEX('AEO 2023 Table 49'!50:50,MATCH(K1,'AEO 2023 Table 49'!13:13,0))/INDEX('AEO 2022 Table 49'!50:50,MATCH($C$1,'AEO 2022 Table 49'!13:13,0))</f>
        <v>1.04822752374679</v>
      </c>
      <c r="L3">
        <f>INDEX('AEO 2023 Table 49'!50:50,MATCH(L1,'AEO 2023 Table 49'!13:13,0))/INDEX('AEO 2022 Table 49'!50:50,MATCH($C$1,'AEO 2022 Table 49'!13:13,0))</f>
        <v>1.0484691876881336</v>
      </c>
      <c r="M3">
        <f>INDEX('AEO 2023 Table 49'!50:50,MATCH(M1,'AEO 2023 Table 49'!13:13,0))/INDEX('AEO 2022 Table 49'!50:50,MATCH($C$1,'AEO 2022 Table 49'!13:13,0))</f>
        <v>1.0487448888844677</v>
      </c>
      <c r="N3">
        <f>INDEX('AEO 2023 Table 49'!50:50,MATCH(N1,'AEO 2023 Table 49'!13:13,0))/INDEX('AEO 2022 Table 49'!50:50,MATCH($C$1,'AEO 2022 Table 49'!13:13,0))</f>
        <v>1.0511114370224592</v>
      </c>
      <c r="O3">
        <f>INDEX('AEO 2023 Table 49'!50:50,MATCH(O1,'AEO 2023 Table 49'!13:13,0))/INDEX('AEO 2022 Table 49'!50:50,MATCH($C$1,'AEO 2022 Table 49'!13:13,0))</f>
        <v>1.0510934651697157</v>
      </c>
      <c r="P3">
        <f>INDEX('AEO 2023 Table 49'!50:50,MATCH(P1,'AEO 2023 Table 49'!13:13,0))/INDEX('AEO 2022 Table 49'!50:50,MATCH($C$1,'AEO 2022 Table 49'!13:13,0))</f>
        <v>1.0482329926988123</v>
      </c>
      <c r="Q3">
        <f>INDEX('AEO 2023 Table 49'!50:50,MATCH(Q1,'AEO 2023 Table 49'!13:13,0))/INDEX('AEO 2022 Table 49'!50:50,MATCH($C$1,'AEO 2022 Table 49'!13:13,0))</f>
        <v>1.0458447337887444</v>
      </c>
      <c r="R3">
        <f>INDEX('AEO 2023 Table 49'!50:50,MATCH(R1,'AEO 2023 Table 49'!13:13,0))/INDEX('AEO 2022 Table 49'!50:50,MATCH($C$1,'AEO 2022 Table 49'!13:13,0))</f>
        <v>1.0416512426759366</v>
      </c>
      <c r="S3">
        <f>INDEX('AEO 2023 Table 49'!50:50,MATCH(S1,'AEO 2023 Table 49'!13:13,0))/INDEX('AEO 2022 Table 49'!50:50,MATCH($C$1,'AEO 2022 Table 49'!13:13,0))</f>
        <v>1.0408333298855981</v>
      </c>
      <c r="T3">
        <f>INDEX('AEO 2023 Table 49'!50:50,MATCH(T1,'AEO 2023 Table 49'!13:13,0))/INDEX('AEO 2022 Table 49'!50:50,MATCH($C$1,'AEO 2022 Table 49'!13:13,0))</f>
        <v>1.0407669000448518</v>
      </c>
      <c r="U3">
        <f>INDEX('AEO 2023 Table 49'!50:50,MATCH(U1,'AEO 2023 Table 49'!13:13,0))/INDEX('AEO 2022 Table 49'!50:50,MATCH($C$1,'AEO 2022 Table 49'!13:13,0))</f>
        <v>1.0395463335277779</v>
      </c>
      <c r="V3">
        <f>INDEX('AEO 2023 Table 49'!50:50,MATCH(V1,'AEO 2023 Table 49'!13:13,0))/INDEX('AEO 2022 Table 49'!50:50,MATCH($C$1,'AEO 2022 Table 49'!13:13,0))</f>
        <v>1.0394432600012122</v>
      </c>
      <c r="W3">
        <f>INDEX('AEO 2023 Table 49'!50:50,MATCH(W1,'AEO 2023 Table 49'!13:13,0))/INDEX('AEO 2022 Table 49'!50:50,MATCH($C$1,'AEO 2022 Table 49'!13:13,0))</f>
        <v>1.0385920042453183</v>
      </c>
      <c r="X3">
        <f>INDEX('AEO 2023 Table 49'!50:50,MATCH(X1,'AEO 2023 Table 49'!13:13,0))/INDEX('AEO 2022 Table 49'!50:50,MATCH($C$1,'AEO 2022 Table 49'!13:13,0))</f>
        <v>1.0384128604984784</v>
      </c>
      <c r="Y3">
        <f>INDEX('AEO 2023 Table 49'!50:50,MATCH(Y1,'AEO 2023 Table 49'!13:13,0))/INDEX('AEO 2022 Table 49'!50:50,MATCH($C$1,'AEO 2022 Table 49'!13:13,0))</f>
        <v>1.0376017255664738</v>
      </c>
      <c r="Z3">
        <f>INDEX('AEO 2023 Table 49'!50:50,MATCH(Z1,'AEO 2023 Table 49'!13:13,0))/INDEX('AEO 2022 Table 49'!50:50,MATCH($C$1,'AEO 2022 Table 49'!13:13,0))</f>
        <v>1.0361143071979098</v>
      </c>
      <c r="AA3">
        <f>INDEX('AEO 2023 Table 49'!50:50,MATCH(AA1,'AEO 2023 Table 49'!13:13,0))/INDEX('AEO 2022 Table 49'!50:50,MATCH($C$1,'AEO 2022 Table 49'!13:13,0))</f>
        <v>1.0338744554999539</v>
      </c>
      <c r="AB3">
        <f>INDEX('AEO 2023 Table 49'!50:50,MATCH(AB1,'AEO 2023 Table 49'!13:13,0))/INDEX('AEO 2022 Table 49'!50:50,MATCH($C$1,'AEO 2022 Table 49'!13:13,0))</f>
        <v>1.031571298263708</v>
      </c>
      <c r="AC3">
        <f>INDEX('AEO 2023 Table 49'!50:50,MATCH(AC1,'AEO 2023 Table 49'!13:13,0))/INDEX('AEO 2022 Table 49'!50:50,MATCH($C$1,'AEO 2022 Table 49'!13:13,0))</f>
        <v>1.0285978501054491</v>
      </c>
      <c r="AD3">
        <f>INDEX('AEO 2023 Table 49'!50:50,MATCH(AD1,'AEO 2023 Table 49'!13:13,0))/INDEX('AEO 2022 Table 49'!50:50,MATCH($C$1,'AEO 2022 Table 49'!13:13,0))</f>
        <v>1.0252220100017173</v>
      </c>
      <c r="AE3">
        <f>INDEX('AEO 2023 Table 49'!50:50,MATCH(AE1,'AEO 2023 Table 49'!13:13,0))/INDEX('AEO 2022 Table 49'!50:50,MATCH($C$1,'AEO 2022 Table 49'!13:13,0))</f>
        <v>1.0237896453707855</v>
      </c>
      <c r="AF3">
        <f>INDEX('AEO 2023 Table 49'!50:50,MATCH(AF1,'AEO 2023 Table 49'!13:13,0))/INDEX('AEO 2022 Table 49'!50:50,MATCH($C$1,'AEO 2022 Table 49'!13:13,0))</f>
        <v>1.0236206598751008</v>
      </c>
    </row>
    <row r="4" spans="1:32">
      <c r="A4" t="s">
        <v>122</v>
      </c>
      <c r="B4">
        <v>1</v>
      </c>
      <c r="C4">
        <v>1</v>
      </c>
      <c r="D4" s="44">
        <f>$C$4*'AEO 2023 Table 7'!F65/'AEO 2022 Table 7'!$C$65</f>
        <v>1.2238689571424393</v>
      </c>
      <c r="E4" s="44">
        <f>$D$4*'AEO 2023 Table 7'!G65/'AEO 2023 Table 7'!$F$65</f>
        <v>1.3135410749039025</v>
      </c>
      <c r="F4" s="44">
        <f>$D$4*'AEO 2023 Table 7'!H65/'AEO 2023 Table 7'!$F$65</f>
        <v>1.3323326584053856</v>
      </c>
      <c r="G4" s="44">
        <f>$D$4*'AEO 2023 Table 7'!I65/'AEO 2023 Table 7'!$F$65</f>
        <v>1.3349124347578141</v>
      </c>
      <c r="H4" s="44">
        <f>$D$4*'AEO 2023 Table 7'!J65/'AEO 2023 Table 7'!$F$65</f>
        <v>1.3518490944364949</v>
      </c>
      <c r="I4" s="44">
        <f>$D$4*'AEO 2023 Table 7'!K65/'AEO 2023 Table 7'!$F$65</f>
        <v>1.3685857646823028</v>
      </c>
      <c r="J4" s="44">
        <f>$D$4*'AEO 2023 Table 7'!L65/'AEO 2023 Table 7'!$F$65</f>
        <v>1.3818274230924916</v>
      </c>
      <c r="K4" s="44">
        <f>$D$4*'AEO 2023 Table 7'!M65/'AEO 2023 Table 7'!$F$65</f>
        <v>1.3916766843323998</v>
      </c>
      <c r="L4" s="44">
        <f>$D$4*'AEO 2023 Table 7'!N65/'AEO 2023 Table 7'!$F$65</f>
        <v>1.398588982852871</v>
      </c>
      <c r="M4" s="44">
        <f>$D$4*'AEO 2023 Table 7'!O65/'AEO 2023 Table 7'!$F$65</f>
        <v>1.405507831245598</v>
      </c>
      <c r="N4" s="44">
        <f>$D$4*'AEO 2023 Table 7'!P65/'AEO 2023 Table 7'!$F$65</f>
        <v>1.4164915303601862</v>
      </c>
      <c r="O4" s="44">
        <f>$D$4*'AEO 2023 Table 7'!Q65/'AEO 2023 Table 7'!$F$65</f>
        <v>1.4280677745848362</v>
      </c>
      <c r="P4" s="44">
        <f>$D$4*'AEO 2023 Table 7'!R65/'AEO 2023 Table 7'!$F$65</f>
        <v>1.4385279205771222</v>
      </c>
      <c r="Q4" s="44">
        <f>$D$4*'AEO 2023 Table 7'!S65/'AEO 2023 Table 7'!$F$65</f>
        <v>1.4509818476840306</v>
      </c>
      <c r="R4" s="44">
        <f>$D$4*'AEO 2023 Table 7'!T65/'AEO 2023 Table 7'!$F$65</f>
        <v>1.4670949700911</v>
      </c>
      <c r="S4" s="44">
        <f>$D$4*'AEO 2023 Table 7'!U65/'AEO 2023 Table 7'!$F$65</f>
        <v>1.4863384947782234</v>
      </c>
      <c r="T4" s="44">
        <f>$D$4*'AEO 2023 Table 7'!V65/'AEO 2023 Table 7'!$F$65</f>
        <v>1.5065457240032294</v>
      </c>
      <c r="U4" s="44">
        <f>$D$4*'AEO 2023 Table 7'!W65/'AEO 2023 Table 7'!$F$65</f>
        <v>1.5276432991968547</v>
      </c>
      <c r="V4" s="44">
        <f>$D$4*'AEO 2023 Table 7'!X65/'AEO 2023 Table 7'!$F$65</f>
        <v>1.552164274289437</v>
      </c>
      <c r="W4" s="44">
        <f>$D$4*'AEO 2023 Table 7'!Y65/'AEO 2023 Table 7'!$F$65</f>
        <v>1.5756385797955654</v>
      </c>
      <c r="X4" s="44">
        <f>$D$4*'AEO 2023 Table 7'!Z65/'AEO 2023 Table 7'!$F$65</f>
        <v>1.5995215973304466</v>
      </c>
      <c r="Y4" s="44">
        <f>$D$4*'AEO 2023 Table 7'!AA65/'AEO 2023 Table 7'!$F$65</f>
        <v>1.6237679144464419</v>
      </c>
      <c r="Z4" s="44">
        <f>$D$4*'AEO 2023 Table 7'!AB65/'AEO 2023 Table 7'!$F$65</f>
        <v>1.6479522261050836</v>
      </c>
      <c r="AA4" s="44">
        <f>$D$4*'AEO 2023 Table 7'!AC65/'AEO 2023 Table 7'!$F$65</f>
        <v>1.6714920303337684</v>
      </c>
      <c r="AB4" s="44">
        <f>$D$4*'AEO 2023 Table 7'!AD65/'AEO 2023 Table 7'!$F$65</f>
        <v>1.6944231331008275</v>
      </c>
      <c r="AC4" s="44">
        <f>$D$4*'AEO 2023 Table 7'!AE65/'AEO 2023 Table 7'!$F$65</f>
        <v>1.7190087335996658</v>
      </c>
      <c r="AD4" s="44">
        <f>$D$4*'AEO 2023 Table 7'!AF65/'AEO 2023 Table 7'!$F$65</f>
        <v>1.7438397359790159</v>
      </c>
      <c r="AE4" s="44">
        <f>$D$4*'AEO 2023 Table 7'!AG65/'AEO 2023 Table 7'!$F$65</f>
        <v>1.7683131153332072</v>
      </c>
      <c r="AF4" s="44">
        <f>$D$4*'AEO 2023 Table 7'!AH65/'AEO 2023 Table 7'!$F$65</f>
        <v>1.7956073063388354</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2024-08-16T19:05:43Z</dcterms:modified>
</cp:coreProperties>
</file>