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template_state/elec/MCGLT/"/>
    </mc:Choice>
  </mc:AlternateContent>
  <xr:revisionPtr revIDLastSave="0" documentId="8_{2415F4D4-E742-AC46-8EF8-F9EE6A502086}"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G26" i="11" s="1"/>
  <c r="I11" i="10"/>
  <c r="G11" i="10"/>
  <c r="F25" i="10" s="1"/>
  <c r="F11" i="10"/>
  <c r="B26" i="9"/>
  <c r="AZ22" i="9"/>
  <c r="AZ23" i="9" s="1"/>
  <c r="AY22" i="9"/>
  <c r="AY23" i="9" s="1"/>
  <c r="AX22" i="9"/>
  <c r="AW22" i="9"/>
  <c r="AW23" i="9" s="1"/>
  <c r="AV22" i="9"/>
  <c r="AV23" i="9" s="1"/>
  <c r="AU22" i="9"/>
  <c r="AU23" i="9" s="1"/>
  <c r="B27"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C22" i="11" l="1"/>
  <c r="D22" i="10"/>
  <c r="D22" i="11" s="1"/>
  <c r="C18" i="11"/>
  <c r="D18" i="10"/>
  <c r="D18" i="11" s="1"/>
  <c r="C32" i="11"/>
  <c r="D32" i="10"/>
  <c r="D32" i="11" s="1"/>
  <c r="E12" i="11"/>
  <c r="D28" i="11"/>
  <c r="C10" i="11"/>
  <c r="C28" i="11"/>
  <c r="D30" i="11"/>
  <c r="C30" i="11"/>
  <c r="D10" i="11"/>
  <c r="C2" i="11"/>
  <c r="D2" i="10"/>
  <c r="D2" i="11" s="1"/>
  <c r="C20" i="11"/>
  <c r="D20" i="10"/>
  <c r="D20" i="11" s="1"/>
  <c r="D25" i="10"/>
  <c r="H11" i="11"/>
  <c r="F25" i="11"/>
  <c r="D4" i="10"/>
  <c r="D4" i="11" s="1"/>
  <c r="C4" i="11"/>
  <c r="D12" i="11"/>
  <c r="C14" i="11"/>
  <c r="D14" i="10"/>
  <c r="D14" i="11" s="1"/>
  <c r="C6" i="11"/>
  <c r="D6" i="10"/>
  <c r="D6" i="11" s="1"/>
  <c r="C16" i="11"/>
  <c r="D16" i="10"/>
  <c r="D16" i="11" s="1"/>
  <c r="C24" i="11"/>
  <c r="D24" i="10"/>
  <c r="D24" i="11" s="1"/>
  <c r="D8" i="10"/>
  <c r="D8" i="11" s="1"/>
  <c r="C8" i="11"/>
  <c r="F12" i="11"/>
  <c r="G12" i="10"/>
  <c r="E11" i="10"/>
  <c r="E25" i="10" s="1"/>
  <c r="D11" i="11"/>
  <c r="D25" i="11" s="1"/>
  <c r="B23" i="9"/>
  <c r="F23" i="9"/>
  <c r="J23" i="9"/>
  <c r="N23" i="9"/>
  <c r="R23" i="9"/>
  <c r="V23" i="9"/>
  <c r="Z23" i="9"/>
  <c r="AD23" i="9"/>
  <c r="AH23" i="9"/>
  <c r="AL23" i="9"/>
  <c r="AP23" i="9"/>
  <c r="AT23" i="9"/>
  <c r="H11" i="10"/>
  <c r="C12" i="10" l="1" a="1"/>
  <c r="C12" i="10" s="1"/>
  <c r="G12" i="11"/>
  <c r="H12" i="10"/>
  <c r="C12" i="11" l="1"/>
  <c r="C26" i="11" s="1"/>
  <c r="C26" i="10"/>
  <c r="H12" i="11"/>
  <c r="I12" i="10"/>
  <c r="I12" i="11" s="1"/>
  <c r="D26" i="10"/>
  <c r="E26" i="10"/>
  <c r="F26" i="10"/>
  <c r="F26" i="11"/>
  <c r="D26" i="11" l="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<sst xmlns="http://schemas.openxmlformats.org/spreadsheetml/2006/main" count="220159" uniqueCount="21677">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</sst>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1</v>
      </c>
    </row>
    <row r="2" spans="1:4" ht="15" customHeight="1" x14ac:dyDescent="0.15">
      <c r="B2" s="2" t="s">
        <v>2</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VA</v>
      </c>
    </row>
    <row r="27" spans="1:54" ht="14.25" customHeight="1" x14ac:dyDescent="0.2">
      <c r="A27" s="2" t="s">
        <v>21675</v>
      </c>
      <c r="B27" s="37">
        <f>SUMIFS(B23:AZ23,B5:AZ5,B26)</f>
        <v>2.5654697956267295E-2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390.79288302822846</v>
      </c>
      <c r="D2" s="42">
        <f>'MCGLT National'!D2*'2019 State Capacity Calcs'!$B$27</f>
        <v>390.79288302822846</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988.90138024105329</v>
      </c>
      <c r="D4" s="42">
        <f>'MCGLT National'!D4*'2019 State Capacity Calcs'!$B$27</f>
        <v>988.90138024105329</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240.44609112531958</v>
      </c>
      <c r="D6" s="42">
        <f>'MCGLT National'!D6*'2019 State Capacity Calcs'!$B$27</f>
        <v>240.44609112531958</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16.572934879748672</v>
      </c>
      <c r="D8" s="42">
        <f>'MCGLT National'!D8*'2019 State Capacity Calcs'!$B$27</f>
        <v>16.572934879748672</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1026.1879182506918</v>
      </c>
      <c r="D10" s="42">
        <f>'MCGLT National'!D10*'2019 State Capacity Calcs'!$B$27</f>
        <v>1026.1879182506918</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12.185981529226989</v>
      </c>
      <c r="D12" s="42">
        <f>'MCGLT National'!D12*'2019 State Capacity Calcs'!$B$27</f>
        <v>25.654697956267295</v>
      </c>
      <c r="E12" s="42">
        <f>'MCGLT National'!E12*'2019 State Capacity Calcs'!$B$27</f>
        <v>133.40442937258993</v>
      </c>
      <c r="F12" s="42">
        <f>'MCGLT National'!F12*'2019 State Capacity Calcs'!$B$27</f>
        <v>384.82046934400944</v>
      </c>
      <c r="G12" s="42">
        <f>'MCGLT National'!G12*'2019 State Capacity Calcs'!$B$27</f>
        <v>769.64093868801888</v>
      </c>
      <c r="H12" s="42">
        <f>'MCGLT National'!H12*'2019 State Capacity Calcs'!$B$27</f>
        <v>1539.2818773760378</v>
      </c>
      <c r="I12" s="42">
        <f>'MCGLT National'!I12*'2019 State Capacity Calcs'!$B$27</f>
        <v>1539.2818773760378</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21.041983263730433</v>
      </c>
      <c r="D14" s="42">
        <f>'MCGLT National'!D14*'2019 State Capacity Calcs'!$B$27</f>
        <v>21.041983263730433</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19.08709527946284</v>
      </c>
      <c r="D16" s="42">
        <f>'MCGLT National'!D16*'2019 State Capacity Calcs'!$B$27</f>
        <v>19.08709527946284</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6.8575007637102479</v>
      </c>
      <c r="D18" s="42">
        <f>'MCGLT National'!D18*'2019 State Capacity Calcs'!$B$27</f>
        <v>6.8575007637102479</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111.71338225056594</v>
      </c>
      <c r="D20" s="42">
        <f>'MCGLT National'!D20*'2019 State Capacity Calcs'!$B$27</f>
        <v>111.71338225056594</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493.09099112884326</v>
      </c>
      <c r="D22" s="42">
        <f>'MCGLT National'!D22*'2019 State Capacity Calcs'!$B$27</f>
        <v>493.09099112884326</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36.942765057024907</v>
      </c>
      <c r="D24" s="42">
        <f>'MCGLT National'!D24*'2019 State Capacity Calcs'!$B$27</f>
        <v>36.942765057024907</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4.5107832328278761</v>
      </c>
      <c r="D26" s="42">
        <f t="shared" si="2"/>
        <v>9.4963857533218263</v>
      </c>
      <c r="E26" s="42">
        <f t="shared" si="2"/>
        <v>49.381205917273498</v>
      </c>
      <c r="F26" s="42">
        <f>G12*($G$26/$H$12)</f>
        <v>284.89157259965481</v>
      </c>
      <c r="G26" s="42">
        <f>'MCGLT National'!G26*'2019 State Capacity Calcs'!$B$27</f>
        <v>569.78314519930962</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9.0304536806060884</v>
      </c>
      <c r="D32" s="42">
        <f>'MCGLT National'!D32*'2019 State Capacity Calcs'!$B$27</f>
        <v>9.0304536806060884</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2020-11-04T22:15:21Z</dcterms:modified>
</cp:coreProperties>
</file>